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Z:\[全国展]\☆全国展☆new\2　4月　応募要項等\第82回\ワイズさんあて原稿\"/>
    </mc:Choice>
  </mc:AlternateContent>
  <xr:revisionPtr revIDLastSave="0" documentId="13_ncr:1_{0D380973-FE2D-400D-9C68-2CE6B43D6C49}" xr6:coauthVersionLast="47" xr6:coauthVersionMax="47" xr10:uidLastSave="{00000000-0000-0000-0000-000000000000}"/>
  <workbookProtection lockStructure="1"/>
  <bookViews>
    <workbookView xWindow="-120" yWindow="-120" windowWidth="29040" windowHeight="15840" tabRatio="892"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①入力シート!$A$1:$AP$171</definedName>
    <definedName name="_xlnm.Print_Area" localSheetId="4">'②応募者名簿(印刷用)'!$A$1:$DI$50</definedName>
    <definedName name="_xlnm.Print_Area" localSheetId="5">'③名札(1~40)印刷用'!$A$1:$CH$340</definedName>
    <definedName name="_xlnm.Print_Area" localSheetId="6">'④名札(41~80)印刷用'!$A$1:$CH$340</definedName>
    <definedName name="_xlnm.Print_Area" localSheetId="7">'⑤名札(81~120)印刷用'!$A$1:$CH$340</definedName>
    <definedName name="_xlnm.Print_Area" localSheetId="8">'⑥手書き(名簿)'!$A$1:$DI$50</definedName>
    <definedName name="_xlnm.Print_Area" localSheetId="9">'⑦手書き(名札)'!$A$1:$CH$34</definedName>
    <definedName name="_xlnm.Print_Area" localSheetId="12">⑧入力シート!$A$1:$AV$174</definedName>
    <definedName name="_xlnm.Print_Area" localSheetId="13">'⑨応募者名簿(印刷用)'!$A$1:$DI$50</definedName>
    <definedName name="_xlnm.Print_Area" localSheetId="14">'⑩名札(1~40)印刷用'!$A$1:$CH$340</definedName>
    <definedName name="_xlnm.Print_Area" localSheetId="15">'⑪名札(41~80)印刷用'!$A$1:$CH$340</definedName>
    <definedName name="_xlnm.Print_Area" localSheetId="16">'⑫名札(81~120)印刷用'!$A$1:$CH$340</definedName>
    <definedName name="_xlnm.Print_Area" localSheetId="17">'⑬手書き(名簿)'!$A$1:$DT$52</definedName>
    <definedName name="_xlnm.Print_Area" localSheetId="18">'⑭手書き(名札)'!$A$1:$CH$34</definedName>
    <definedName name="_xlnm.Print_Area" localSheetId="1">メニュー!$A$2:$U$30</definedName>
    <definedName name="_xlnm.Print_Area" localSheetId="10">'メニュー (特別支援)'!$A$1:$R$8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G49" i="25" l="1"/>
  <c r="P42" i="25"/>
  <c r="AU339" i="12"/>
  <c r="BH333" i="12"/>
  <c r="C339" i="12"/>
  <c r="P333" i="12"/>
  <c r="AU321" i="12"/>
  <c r="BH315" i="12"/>
  <c r="C321" i="12"/>
  <c r="P315" i="12"/>
  <c r="AU305" i="12"/>
  <c r="BH299" i="12"/>
  <c r="C305" i="12"/>
  <c r="P299" i="12"/>
  <c r="AU287" i="12"/>
  <c r="BH281" i="12"/>
  <c r="AU271" i="12"/>
  <c r="BH265" i="12"/>
  <c r="C271" i="12"/>
  <c r="P265" i="12"/>
  <c r="AU253" i="12"/>
  <c r="BH247" i="12"/>
  <c r="C253" i="12"/>
  <c r="P247" i="12"/>
  <c r="AU237" i="12"/>
  <c r="BH231" i="12"/>
  <c r="C237" i="12"/>
  <c r="P231" i="12"/>
  <c r="AU219" i="12"/>
  <c r="BH213" i="12"/>
  <c r="C219" i="12"/>
  <c r="P213" i="12"/>
  <c r="AU203" i="12"/>
  <c r="BH197" i="12"/>
  <c r="C203" i="12"/>
  <c r="P197" i="12"/>
  <c r="AU185" i="12"/>
  <c r="BH179" i="12"/>
  <c r="C185" i="12"/>
  <c r="P179" i="12"/>
  <c r="AU169" i="12"/>
  <c r="BH163" i="12"/>
  <c r="C169" i="12"/>
  <c r="P163" i="12"/>
  <c r="AU151" i="12"/>
  <c r="BH145" i="12"/>
  <c r="C151" i="12"/>
  <c r="P145" i="12"/>
  <c r="AU135" i="12"/>
  <c r="BH129" i="12"/>
  <c r="C135" i="12"/>
  <c r="P129" i="12"/>
  <c r="AU117" i="12"/>
  <c r="BH111" i="12"/>
  <c r="C117" i="12"/>
  <c r="P111" i="12"/>
  <c r="AU101" i="12"/>
  <c r="C101" i="12"/>
  <c r="BH95" i="12"/>
  <c r="P95" i="12"/>
  <c r="AU83" i="12"/>
  <c r="BH77" i="12"/>
  <c r="C83" i="12"/>
  <c r="P77" i="12"/>
  <c r="AU67" i="12"/>
  <c r="BH61" i="12"/>
  <c r="C67" i="12"/>
  <c r="P61" i="12"/>
  <c r="AU49" i="12"/>
  <c r="BH43" i="12"/>
  <c r="C49" i="12"/>
  <c r="P43" i="12"/>
  <c r="AU33" i="12"/>
  <c r="BH27" i="12"/>
  <c r="C33" i="12"/>
  <c r="P27" i="12"/>
  <c r="AU15" i="12"/>
  <c r="BH9" i="12"/>
  <c r="C15" i="12"/>
  <c r="P9" i="12"/>
  <c r="BL329" i="12"/>
  <c r="T329" i="12"/>
  <c r="BL311" i="12"/>
  <c r="T311" i="12"/>
  <c r="BL295" i="12"/>
  <c r="T295" i="12"/>
  <c r="BL277" i="12"/>
  <c r="C287" i="12"/>
  <c r="P281" i="12"/>
  <c r="T277" i="12"/>
  <c r="BL261" i="12"/>
  <c r="T261" i="12"/>
  <c r="BL243" i="12"/>
  <c r="T243" i="12"/>
  <c r="BL227" i="12"/>
  <c r="T227" i="12"/>
  <c r="BL209" i="12"/>
  <c r="T209" i="12"/>
  <c r="BL193" i="12"/>
  <c r="T193" i="12"/>
  <c r="BL175" i="12"/>
  <c r="T175" i="12"/>
  <c r="BL159" i="12"/>
  <c r="T159" i="12"/>
  <c r="BL141" i="12"/>
  <c r="T141" i="12"/>
  <c r="BL125" i="12"/>
  <c r="T125" i="12"/>
  <c r="BL107" i="12"/>
  <c r="T107" i="12"/>
  <c r="BL91" i="12"/>
  <c r="T91" i="12"/>
  <c r="BL73" i="12"/>
  <c r="T73" i="12"/>
  <c r="BL57" i="12"/>
  <c r="T57" i="12"/>
  <c r="BL39" i="12"/>
  <c r="T39" i="12"/>
  <c r="BL23" i="12"/>
  <c r="T23" i="12"/>
  <c r="BL5" i="12"/>
  <c r="T5" i="12"/>
  <c r="AU339" i="11"/>
  <c r="BH333" i="11"/>
  <c r="C339" i="11"/>
  <c r="P333" i="11"/>
  <c r="AU321" i="11"/>
  <c r="BH315" i="11"/>
  <c r="C321" i="11"/>
  <c r="P315" i="11"/>
  <c r="AU305" i="11"/>
  <c r="BH299" i="11"/>
  <c r="C305" i="11"/>
  <c r="P299" i="11"/>
  <c r="AU287" i="11"/>
  <c r="BH281" i="11"/>
  <c r="C287" i="11"/>
  <c r="P281" i="11"/>
  <c r="AU271" i="11"/>
  <c r="BH265" i="11"/>
  <c r="C271" i="11"/>
  <c r="P265" i="11"/>
  <c r="AU253" i="11"/>
  <c r="BH247" i="11"/>
  <c r="C253" i="11"/>
  <c r="P247" i="11"/>
  <c r="AU237" i="11"/>
  <c r="BH231" i="11"/>
  <c r="C237" i="11"/>
  <c r="P231" i="11"/>
  <c r="AU219" i="11"/>
  <c r="BH213" i="11"/>
  <c r="C219" i="11"/>
  <c r="P213" i="11"/>
  <c r="AU203" i="11"/>
  <c r="BH197" i="11"/>
  <c r="C203" i="11"/>
  <c r="P197" i="11"/>
  <c r="AU185" i="11"/>
  <c r="BH179" i="11"/>
  <c r="C185" i="11"/>
  <c r="P179" i="11"/>
  <c r="AU169" i="11"/>
  <c r="BH163" i="11"/>
  <c r="C169" i="11"/>
  <c r="P163" i="11"/>
  <c r="AU151" i="11"/>
  <c r="BH145" i="11"/>
  <c r="C151" i="11"/>
  <c r="P145" i="11"/>
  <c r="AU135" i="11"/>
  <c r="BH129" i="11"/>
  <c r="C135" i="11"/>
  <c r="P129" i="11"/>
  <c r="AU117" i="11"/>
  <c r="BH111" i="11"/>
  <c r="C117" i="11"/>
  <c r="P111" i="11"/>
  <c r="AU101" i="11"/>
  <c r="BH95" i="11"/>
  <c r="C101" i="11"/>
  <c r="P95" i="11"/>
  <c r="AU83" i="11"/>
  <c r="BH77" i="11"/>
  <c r="C83" i="11"/>
  <c r="P77" i="11"/>
  <c r="AU67" i="11"/>
  <c r="C67" i="11"/>
  <c r="BH61" i="11"/>
  <c r="P61" i="11"/>
  <c r="AU49" i="11"/>
  <c r="BH43" i="11"/>
  <c r="C49" i="11"/>
  <c r="P43" i="11"/>
  <c r="BL329" i="11"/>
  <c r="T329" i="11"/>
  <c r="BL311" i="11"/>
  <c r="T311" i="11"/>
  <c r="BL295" i="11"/>
  <c r="T295" i="11"/>
  <c r="BL277" i="11"/>
  <c r="T277" i="11"/>
  <c r="BL261" i="11"/>
  <c r="T261" i="11"/>
  <c r="BL243" i="11"/>
  <c r="T243" i="11"/>
  <c r="BL227" i="11"/>
  <c r="T227" i="11"/>
  <c r="BL209" i="11"/>
  <c r="T209" i="11"/>
  <c r="BL193" i="11"/>
  <c r="T193" i="11"/>
  <c r="BL175" i="11"/>
  <c r="T175" i="11"/>
  <c r="BL159" i="11"/>
  <c r="T159" i="11"/>
  <c r="BL141" i="11"/>
  <c r="T141" i="11"/>
  <c r="BL125" i="11"/>
  <c r="T125" i="11"/>
  <c r="BL107" i="11"/>
  <c r="T107" i="11"/>
  <c r="BL91" i="11"/>
  <c r="T91" i="11"/>
  <c r="BL73" i="11"/>
  <c r="T73" i="11"/>
  <c r="BL57" i="11"/>
  <c r="T57" i="11"/>
  <c r="BL39" i="11"/>
  <c r="T39" i="11"/>
  <c r="BL23" i="11"/>
  <c r="T23" i="11"/>
  <c r="T5" i="11"/>
  <c r="BL5" i="11"/>
  <c r="AU33" i="11"/>
  <c r="BH27" i="11"/>
  <c r="C33" i="11"/>
  <c r="P27" i="11"/>
  <c r="AU15" i="11"/>
  <c r="BH9" i="11"/>
  <c r="C15" i="11"/>
  <c r="P9" i="11"/>
  <c r="AU339" i="10"/>
  <c r="BH333" i="10"/>
  <c r="C339" i="10"/>
  <c r="P333" i="10"/>
  <c r="AU321" i="10"/>
  <c r="BH315" i="10"/>
  <c r="C321" i="10"/>
  <c r="P315" i="10"/>
  <c r="AU305" i="10"/>
  <c r="BH299" i="10"/>
  <c r="C305" i="10"/>
  <c r="P299" i="10"/>
  <c r="AU287" i="10"/>
  <c r="BH281" i="10"/>
  <c r="C287" i="10"/>
  <c r="P281" i="10"/>
  <c r="AU271" i="10"/>
  <c r="BH265" i="10"/>
  <c r="C271" i="10"/>
  <c r="P265" i="10"/>
  <c r="AU253" i="10"/>
  <c r="BH247" i="10"/>
  <c r="C253" i="10"/>
  <c r="P247" i="10"/>
  <c r="AU237" i="10"/>
  <c r="BH231" i="10"/>
  <c r="C237" i="10"/>
  <c r="P231" i="10"/>
  <c r="AU219" i="10"/>
  <c r="BH213" i="10"/>
  <c r="C219" i="10"/>
  <c r="P213" i="10"/>
  <c r="AU203" i="10"/>
  <c r="BH197" i="10"/>
  <c r="C203" i="10"/>
  <c r="P197" i="10"/>
  <c r="AU185" i="10"/>
  <c r="BH179" i="10"/>
  <c r="C185" i="10"/>
  <c r="P179" i="10"/>
  <c r="AU169" i="10"/>
  <c r="BH163" i="10"/>
  <c r="C169" i="10"/>
  <c r="P163" i="10"/>
  <c r="AU151" i="10"/>
  <c r="BH145" i="10"/>
  <c r="C151" i="10"/>
  <c r="P145" i="10"/>
  <c r="AU135" i="10"/>
  <c r="BH129" i="10"/>
  <c r="C135" i="10"/>
  <c r="P129" i="10"/>
  <c r="AU117" i="10"/>
  <c r="BH111" i="10"/>
  <c r="C117" i="10"/>
  <c r="P111" i="10"/>
  <c r="AU101" i="10"/>
  <c r="BH95" i="10"/>
  <c r="C101" i="10"/>
  <c r="P95" i="10"/>
  <c r="AU83" i="10"/>
  <c r="BH77" i="10"/>
  <c r="C83" i="10"/>
  <c r="P77" i="10"/>
  <c r="AU67" i="10"/>
  <c r="BH61" i="10"/>
  <c r="C67" i="10"/>
  <c r="P61" i="10"/>
  <c r="AU49" i="10"/>
  <c r="BH43" i="10"/>
  <c r="C49" i="10"/>
  <c r="P43" i="10"/>
  <c r="BH30" i="10"/>
  <c r="AU33" i="10"/>
  <c r="BH27" i="10"/>
  <c r="C33" i="10"/>
  <c r="P27" i="10"/>
  <c r="AU12" i="10"/>
  <c r="BH9" i="10"/>
  <c r="C15" i="10"/>
  <c r="P9" i="10"/>
  <c r="BL329" i="10"/>
  <c r="T329" i="10"/>
  <c r="BL311" i="10"/>
  <c r="T311" i="10"/>
  <c r="BL295" i="10"/>
  <c r="T295" i="10"/>
  <c r="BL277" i="10"/>
  <c r="T277" i="10"/>
  <c r="BL261" i="10"/>
  <c r="T261" i="10"/>
  <c r="BL243" i="10"/>
  <c r="T243" i="10"/>
  <c r="BL227" i="10"/>
  <c r="T227" i="10"/>
  <c r="BL209" i="10"/>
  <c r="T209" i="10"/>
  <c r="BL193" i="10"/>
  <c r="T193" i="10"/>
  <c r="BL175" i="10"/>
  <c r="T175" i="10"/>
  <c r="BL159" i="10"/>
  <c r="T159" i="10"/>
  <c r="BL141" i="10"/>
  <c r="T141" i="10"/>
  <c r="BL125" i="10"/>
  <c r="T125" i="10"/>
  <c r="BL107" i="10"/>
  <c r="T107" i="10"/>
  <c r="BL91" i="10"/>
  <c r="T91" i="10"/>
  <c r="BL73" i="10"/>
  <c r="T73" i="10"/>
  <c r="BL57" i="10"/>
  <c r="T57" i="10"/>
  <c r="BL39" i="10"/>
  <c r="T39" i="10"/>
  <c r="BL23" i="10"/>
  <c r="T23" i="10"/>
  <c r="BL5" i="10"/>
  <c r="T5" i="10"/>
  <c r="BH339" i="29"/>
  <c r="AU336" i="29"/>
  <c r="BH333" i="29"/>
  <c r="P339" i="29"/>
  <c r="C336" i="29"/>
  <c r="P333" i="29"/>
  <c r="BH321" i="29"/>
  <c r="AU318" i="29"/>
  <c r="BH315" i="29"/>
  <c r="P315" i="29"/>
  <c r="C318" i="29"/>
  <c r="P321" i="29"/>
  <c r="BH305" i="29"/>
  <c r="AU302" i="29"/>
  <c r="BH299" i="29"/>
  <c r="P305" i="29"/>
  <c r="C302" i="29"/>
  <c r="P299" i="29"/>
  <c r="BH287" i="29"/>
  <c r="AU284" i="29"/>
  <c r="BH281" i="29"/>
  <c r="P287" i="29"/>
  <c r="C284" i="29"/>
  <c r="P281" i="29"/>
  <c r="BH271" i="29"/>
  <c r="AU268" i="29"/>
  <c r="BH265" i="29"/>
  <c r="P271" i="29"/>
  <c r="C268" i="29"/>
  <c r="P265" i="29"/>
  <c r="BH253" i="29"/>
  <c r="AU250" i="29"/>
  <c r="BH247" i="29"/>
  <c r="P253" i="29"/>
  <c r="C250" i="29"/>
  <c r="P247" i="29"/>
  <c r="BH237" i="29"/>
  <c r="AU234" i="29"/>
  <c r="BH231" i="29"/>
  <c r="P237" i="29"/>
  <c r="C234" i="29"/>
  <c r="P231" i="29"/>
  <c r="BH219" i="29"/>
  <c r="AU216" i="29"/>
  <c r="BH213" i="29"/>
  <c r="P219" i="29"/>
  <c r="C216" i="29"/>
  <c r="P213" i="29"/>
  <c r="BH203" i="29"/>
  <c r="AU200" i="29"/>
  <c r="BH197" i="29"/>
  <c r="C200" i="29"/>
  <c r="P197" i="29"/>
  <c r="BH185" i="29"/>
  <c r="AU182" i="29"/>
  <c r="BH179" i="29"/>
  <c r="P185" i="29"/>
  <c r="C182" i="29"/>
  <c r="P179" i="29"/>
  <c r="BH169" i="29"/>
  <c r="AU166" i="29"/>
  <c r="BH163" i="29"/>
  <c r="P169" i="29"/>
  <c r="C166" i="29"/>
  <c r="P163" i="29"/>
  <c r="BH151" i="29"/>
  <c r="AU148" i="29"/>
  <c r="BH145" i="29"/>
  <c r="P151" i="29"/>
  <c r="C148" i="29"/>
  <c r="P145" i="29"/>
  <c r="BH135" i="29"/>
  <c r="AU132" i="29"/>
  <c r="BH129" i="29"/>
  <c r="P135" i="29"/>
  <c r="C132" i="29"/>
  <c r="P129" i="29"/>
  <c r="BH117" i="29"/>
  <c r="AU114" i="29"/>
  <c r="BH111" i="29"/>
  <c r="P117" i="29"/>
  <c r="C114" i="29"/>
  <c r="P111" i="29"/>
  <c r="BH101" i="29"/>
  <c r="AU98" i="29"/>
  <c r="BH95" i="29"/>
  <c r="P101" i="29"/>
  <c r="C98" i="29"/>
  <c r="P95" i="29"/>
  <c r="BH83" i="29"/>
  <c r="AU80" i="29"/>
  <c r="BH77" i="29"/>
  <c r="C80" i="29"/>
  <c r="P77" i="29"/>
  <c r="BH67" i="29"/>
  <c r="AU64" i="29"/>
  <c r="BH61" i="29"/>
  <c r="P67" i="29"/>
  <c r="C64" i="29"/>
  <c r="P61" i="29"/>
  <c r="BH49" i="29"/>
  <c r="AU46" i="29"/>
  <c r="BH43" i="29"/>
  <c r="P49" i="29"/>
  <c r="C46" i="29"/>
  <c r="P43" i="29"/>
  <c r="BH33" i="29"/>
  <c r="AU30" i="29"/>
  <c r="BH27" i="29"/>
  <c r="P33" i="29"/>
  <c r="C30" i="29"/>
  <c r="P27" i="29"/>
  <c r="BH15" i="29"/>
  <c r="AU12" i="29"/>
  <c r="BH9" i="29"/>
  <c r="P15" i="29"/>
  <c r="C12" i="29"/>
  <c r="P9" i="29"/>
  <c r="BH339" i="28"/>
  <c r="AU336" i="28"/>
  <c r="BH333" i="28"/>
  <c r="P339" i="28"/>
  <c r="C336" i="28"/>
  <c r="P333" i="28"/>
  <c r="BH321" i="28"/>
  <c r="AU318" i="28"/>
  <c r="BH315" i="28"/>
  <c r="C318" i="28"/>
  <c r="P315" i="28"/>
  <c r="BH305" i="28"/>
  <c r="AU302" i="28"/>
  <c r="BH299" i="28"/>
  <c r="P305" i="28"/>
  <c r="C302" i="28"/>
  <c r="P299" i="28"/>
  <c r="BH287" i="28"/>
  <c r="AU284" i="28"/>
  <c r="BH281" i="28"/>
  <c r="P287" i="28"/>
  <c r="C284" i="28"/>
  <c r="P281" i="28"/>
  <c r="BH271" i="28"/>
  <c r="AU268" i="28"/>
  <c r="BH265" i="28"/>
  <c r="P271" i="28"/>
  <c r="C268" i="28"/>
  <c r="P265" i="28"/>
  <c r="BH253" i="28"/>
  <c r="AU250" i="28"/>
  <c r="BH247" i="28"/>
  <c r="P253" i="28"/>
  <c r="C250" i="28"/>
  <c r="P247" i="28"/>
  <c r="BH237" i="28"/>
  <c r="AU234" i="28"/>
  <c r="BH231" i="28"/>
  <c r="P237" i="28"/>
  <c r="C234" i="28"/>
  <c r="P231" i="28"/>
  <c r="BH219" i="28"/>
  <c r="AU216" i="28"/>
  <c r="BH213" i="28"/>
  <c r="P219" i="28"/>
  <c r="C216" i="28"/>
  <c r="P213" i="28"/>
  <c r="BH203" i="28"/>
  <c r="AU200" i="28"/>
  <c r="BH197" i="28"/>
  <c r="P203" i="28"/>
  <c r="C200" i="28"/>
  <c r="P197" i="28"/>
  <c r="BH185" i="28"/>
  <c r="AU182" i="28"/>
  <c r="BH179" i="28"/>
  <c r="P185" i="28"/>
  <c r="C182" i="28"/>
  <c r="P179" i="28"/>
  <c r="BH169" i="28"/>
  <c r="AU166" i="28"/>
  <c r="BH163" i="28"/>
  <c r="P169" i="28"/>
  <c r="C166" i="28"/>
  <c r="P163" i="28"/>
  <c r="BH151" i="28"/>
  <c r="AU148" i="28"/>
  <c r="BH145" i="28"/>
  <c r="P151" i="28"/>
  <c r="C148" i="28"/>
  <c r="P145" i="28"/>
  <c r="BH135" i="28"/>
  <c r="AU132" i="28"/>
  <c r="BH129" i="28"/>
  <c r="P135" i="28"/>
  <c r="C132" i="28"/>
  <c r="P129" i="28"/>
  <c r="BH117" i="28"/>
  <c r="AU114" i="28"/>
  <c r="BH111" i="28"/>
  <c r="P117" i="28"/>
  <c r="C114" i="28"/>
  <c r="P111" i="28"/>
  <c r="BH101" i="28"/>
  <c r="AU98" i="28"/>
  <c r="BH95" i="28"/>
  <c r="P101" i="28"/>
  <c r="C98" i="28"/>
  <c r="P95" i="28"/>
  <c r="BH83" i="28"/>
  <c r="AU80" i="28"/>
  <c r="BH77" i="28"/>
  <c r="P83" i="28"/>
  <c r="C80" i="28"/>
  <c r="P77" i="28"/>
  <c r="BH67" i="28"/>
  <c r="AU64" i="28"/>
  <c r="BH61" i="28"/>
  <c r="P67" i="28"/>
  <c r="C64" i="28"/>
  <c r="P61" i="28"/>
  <c r="P49" i="28"/>
  <c r="BH49" i="28"/>
  <c r="AU46" i="28"/>
  <c r="BH43" i="28"/>
  <c r="C46" i="28"/>
  <c r="P43" i="28"/>
  <c r="BH33" i="28"/>
  <c r="AU30" i="28"/>
  <c r="BH27" i="28"/>
  <c r="P33" i="28"/>
  <c r="C30" i="28"/>
  <c r="P27" i="28"/>
  <c r="BH15" i="28"/>
  <c r="AU12" i="28"/>
  <c r="BH9" i="28"/>
  <c r="P15" i="28"/>
  <c r="C12" i="28"/>
  <c r="P9" i="28"/>
  <c r="BH339" i="23"/>
  <c r="AU336" i="23"/>
  <c r="BH333" i="23"/>
  <c r="P339" i="23"/>
  <c r="C336" i="23"/>
  <c r="P333" i="23"/>
  <c r="BH321" i="23"/>
  <c r="AU318" i="23"/>
  <c r="BH315" i="23"/>
  <c r="P321" i="23"/>
  <c r="C318" i="23"/>
  <c r="P315" i="23"/>
  <c r="BH305" i="23"/>
  <c r="AU302" i="23"/>
  <c r="BH299" i="23"/>
  <c r="P305" i="23"/>
  <c r="C302" i="23"/>
  <c r="P299" i="23"/>
  <c r="BH287" i="23"/>
  <c r="AU284" i="23"/>
  <c r="BH281" i="23"/>
  <c r="P287" i="23"/>
  <c r="C284" i="23"/>
  <c r="P281" i="23"/>
  <c r="BH271" i="23"/>
  <c r="AU268" i="23"/>
  <c r="BH265" i="23"/>
  <c r="P271" i="23"/>
  <c r="C268" i="23"/>
  <c r="P265" i="23"/>
  <c r="BH253" i="23"/>
  <c r="AU250" i="23"/>
  <c r="BH247" i="23"/>
  <c r="P253" i="23"/>
  <c r="C250" i="23"/>
  <c r="P247" i="23"/>
  <c r="BH237" i="23"/>
  <c r="AU234" i="23"/>
  <c r="BH231" i="23"/>
  <c r="P237" i="23"/>
  <c r="C234" i="23"/>
  <c r="P231" i="23"/>
  <c r="BH219" i="23"/>
  <c r="AU216" i="23"/>
  <c r="BH213" i="23"/>
  <c r="P219" i="23"/>
  <c r="C216" i="23"/>
  <c r="P213" i="23"/>
  <c r="BH203" i="23"/>
  <c r="AU200" i="23"/>
  <c r="BH197" i="23"/>
  <c r="P203" i="23"/>
  <c r="C200" i="23"/>
  <c r="P197" i="23"/>
  <c r="BH185" i="23"/>
  <c r="AU182" i="23"/>
  <c r="BH179" i="23"/>
  <c r="P185" i="23"/>
  <c r="C182" i="23"/>
  <c r="P179" i="23"/>
  <c r="BH169" i="23"/>
  <c r="AU166" i="23"/>
  <c r="BH163" i="23"/>
  <c r="P169" i="23"/>
  <c r="C166" i="23"/>
  <c r="P163" i="23"/>
  <c r="BH151" i="23"/>
  <c r="AU148" i="23"/>
  <c r="BH145" i="23"/>
  <c r="P151" i="23"/>
  <c r="C148" i="23"/>
  <c r="P145" i="23"/>
  <c r="BH135" i="23"/>
  <c r="AU132" i="23"/>
  <c r="BH129" i="23"/>
  <c r="P135" i="23"/>
  <c r="C132" i="23"/>
  <c r="P129" i="23"/>
  <c r="BH117" i="23"/>
  <c r="AU114" i="23"/>
  <c r="BH111" i="23"/>
  <c r="P117" i="23"/>
  <c r="C114" i="23"/>
  <c r="P111" i="23"/>
  <c r="BH101" i="23"/>
  <c r="AU98" i="23"/>
  <c r="BH95" i="23"/>
  <c r="P101" i="23"/>
  <c r="C98" i="23"/>
  <c r="P95" i="23"/>
  <c r="BH83" i="23"/>
  <c r="AU80" i="23"/>
  <c r="BH77" i="23"/>
  <c r="P83" i="23"/>
  <c r="C80" i="23"/>
  <c r="P77" i="23"/>
  <c r="BH67" i="23"/>
  <c r="BH61" i="23"/>
  <c r="AU64" i="23"/>
  <c r="P67" i="23"/>
  <c r="P61" i="23"/>
  <c r="BH49" i="23"/>
  <c r="P49" i="23"/>
  <c r="BH43" i="23"/>
  <c r="P43" i="23"/>
  <c r="P33" i="23"/>
  <c r="BH27" i="23"/>
  <c r="P27" i="23"/>
  <c r="BL329" i="29"/>
  <c r="T329" i="29"/>
  <c r="BL311" i="29"/>
  <c r="T311" i="29"/>
  <c r="BL295" i="29"/>
  <c r="T295" i="29"/>
  <c r="BL277" i="29"/>
  <c r="T277" i="29"/>
  <c r="BL261" i="29"/>
  <c r="T261" i="29"/>
  <c r="BL243" i="29"/>
  <c r="T243" i="29"/>
  <c r="BL227" i="29"/>
  <c r="T227" i="29"/>
  <c r="BL209" i="29"/>
  <c r="T209" i="29"/>
  <c r="BL193" i="29"/>
  <c r="T193" i="29"/>
  <c r="BL175" i="29"/>
  <c r="T175" i="29"/>
  <c r="BL159" i="29"/>
  <c r="T159" i="29"/>
  <c r="BL141" i="29"/>
  <c r="T141" i="29"/>
  <c r="BL125" i="29"/>
  <c r="T125" i="29"/>
  <c r="BL107" i="29"/>
  <c r="T107" i="29"/>
  <c r="BL91" i="29"/>
  <c r="T91" i="29"/>
  <c r="BL73" i="29"/>
  <c r="T73" i="29"/>
  <c r="BL57" i="29"/>
  <c r="T57" i="29"/>
  <c r="BL39" i="29"/>
  <c r="T39" i="29"/>
  <c r="BL23" i="29"/>
  <c r="T23" i="29"/>
  <c r="BL5" i="29"/>
  <c r="T5" i="29"/>
  <c r="BL329" i="28"/>
  <c r="T329" i="28"/>
  <c r="BL311" i="28"/>
  <c r="T311" i="28"/>
  <c r="BL295" i="28"/>
  <c r="T295" i="28"/>
  <c r="BL277" i="28"/>
  <c r="T277" i="28"/>
  <c r="BL261" i="28"/>
  <c r="T261" i="28"/>
  <c r="BH262" i="28"/>
  <c r="BL243" i="28"/>
  <c r="T243" i="28"/>
  <c r="BL227" i="28"/>
  <c r="T227" i="28"/>
  <c r="BL209" i="28"/>
  <c r="T209" i="28"/>
  <c r="BL193" i="28"/>
  <c r="T193" i="28"/>
  <c r="BL175" i="28"/>
  <c r="T175" i="28"/>
  <c r="BL159" i="28"/>
  <c r="T159" i="28"/>
  <c r="BL141" i="28"/>
  <c r="T141" i="28"/>
  <c r="BL125" i="28"/>
  <c r="T125" i="28"/>
  <c r="BL107" i="28"/>
  <c r="T107" i="28"/>
  <c r="BL91" i="28"/>
  <c r="T91" i="28"/>
  <c r="BL73" i="28"/>
  <c r="T73" i="28"/>
  <c r="BL57" i="28"/>
  <c r="T57" i="28"/>
  <c r="BL39" i="28"/>
  <c r="T39" i="28"/>
  <c r="BL23" i="28"/>
  <c r="BL5" i="28"/>
  <c r="T5" i="28"/>
  <c r="T23" i="28"/>
  <c r="BL329" i="23"/>
  <c r="T329" i="23"/>
  <c r="BL311" i="23"/>
  <c r="T311" i="23"/>
  <c r="BL295" i="23"/>
  <c r="T295" i="23"/>
  <c r="BL277" i="23"/>
  <c r="T277" i="23"/>
  <c r="BL261" i="23"/>
  <c r="T261" i="23"/>
  <c r="BL243" i="23"/>
  <c r="T243" i="23"/>
  <c r="BL227" i="23"/>
  <c r="T227" i="23"/>
  <c r="BL209" i="23"/>
  <c r="T209" i="23"/>
  <c r="BL193" i="23"/>
  <c r="T193" i="23"/>
  <c r="BL175" i="23"/>
  <c r="T175" i="23"/>
  <c r="BL159" i="23"/>
  <c r="T159" i="23"/>
  <c r="BL141" i="23"/>
  <c r="T141" i="23"/>
  <c r="BL125" i="23"/>
  <c r="T125" i="23"/>
  <c r="BL107" i="23"/>
  <c r="T107" i="23"/>
  <c r="BL91" i="23"/>
  <c r="T91" i="23"/>
  <c r="BL73" i="23"/>
  <c r="T73" i="23"/>
  <c r="BL57" i="23"/>
  <c r="T57" i="23"/>
  <c r="BL39" i="23"/>
  <c r="T39" i="23"/>
  <c r="BL23" i="23"/>
  <c r="T23" i="23"/>
  <c r="BH15" i="23"/>
  <c r="AU12" i="23"/>
  <c r="BH9" i="23"/>
  <c r="P15" i="23"/>
  <c r="P9" i="23"/>
  <c r="C12" i="23"/>
  <c r="C10" i="23"/>
  <c r="T5" i="23" l="1"/>
  <c r="BL5" i="23"/>
  <c r="L3" i="25"/>
  <c r="BG55" i="24" l="1"/>
  <c r="BG54" i="24"/>
  <c r="BG53" i="24"/>
  <c r="BG52" i="24"/>
  <c r="BG51" i="24"/>
  <c r="BG50" i="24"/>
  <c r="BG49" i="24"/>
  <c r="BG48" i="24"/>
  <c r="BG47" i="24"/>
  <c r="BG46" i="24"/>
  <c r="BG45" i="24"/>
  <c r="BG44" i="24"/>
  <c r="BG43" i="24"/>
  <c r="BG42" i="24"/>
  <c r="BG41" i="24"/>
  <c r="BG40" i="24"/>
  <c r="BG38" i="24" s="1"/>
  <c r="BI39" i="24"/>
  <c r="BI38" i="24" s="1"/>
  <c r="BG39" i="24"/>
  <c r="BE87" i="24"/>
  <c r="BE86" i="24"/>
  <c r="BE80" i="24"/>
  <c r="BE79" i="24"/>
  <c r="BE73" i="24"/>
  <c r="BE72" i="24"/>
  <c r="BE71" i="24"/>
  <c r="BE70" i="24"/>
  <c r="BE69" i="24"/>
  <c r="BE68" i="24"/>
  <c r="BE65" i="24"/>
  <c r="BE64" i="24"/>
  <c r="BE55" i="24"/>
  <c r="BE54" i="24"/>
  <c r="BE53" i="24"/>
  <c r="BE40" i="24"/>
  <c r="BE39" i="24"/>
  <c r="BD89" i="22"/>
  <c r="BD88" i="22"/>
  <c r="BD82" i="22"/>
  <c r="BD81" i="22"/>
  <c r="BD75" i="22"/>
  <c r="BD74" i="22"/>
  <c r="BD73" i="22"/>
  <c r="BD72" i="22"/>
  <c r="BD71" i="22"/>
  <c r="BD70" i="22"/>
  <c r="BD67" i="22"/>
  <c r="BD66" i="22"/>
  <c r="BD57" i="22"/>
  <c r="BD56" i="22"/>
  <c r="BD55" i="22"/>
  <c r="BD42" i="22"/>
  <c r="BD41" i="22"/>
  <c r="BI41" i="22"/>
  <c r="BI40" i="22" s="1"/>
  <c r="BG57" i="22"/>
  <c r="BG56" i="22"/>
  <c r="BG55" i="22"/>
  <c r="BG54" i="22"/>
  <c r="BG53" i="22"/>
  <c r="BG52" i="22"/>
  <c r="BG42" i="22"/>
  <c r="BG51" i="22"/>
  <c r="BG50" i="22"/>
  <c r="BG49" i="22"/>
  <c r="BG48" i="22"/>
  <c r="BG47" i="22"/>
  <c r="BG46" i="22"/>
  <c r="BG45" i="22"/>
  <c r="BG44" i="22"/>
  <c r="BG43" i="22"/>
  <c r="BG41" i="22"/>
  <c r="BG40" i="22" l="1"/>
  <c r="BH38" i="24"/>
  <c r="BH36" i="24" s="1"/>
  <c r="D25" i="24" s="1"/>
  <c r="BH40" i="22"/>
  <c r="P203" i="29"/>
  <c r="P83" i="29"/>
  <c r="P321" i="28"/>
  <c r="AU334" i="29"/>
  <c r="C334" i="29"/>
  <c r="C316" i="29"/>
  <c r="AU316" i="29"/>
  <c r="AU300" i="29"/>
  <c r="C300" i="29"/>
  <c r="AU282" i="29"/>
  <c r="C282" i="29"/>
  <c r="AU266" i="29"/>
  <c r="C266" i="29"/>
  <c r="AU248" i="29"/>
  <c r="C248" i="29"/>
  <c r="AU232" i="29"/>
  <c r="C232" i="29"/>
  <c r="AU214" i="29"/>
  <c r="C214" i="29"/>
  <c r="AU198" i="29"/>
  <c r="C198" i="29"/>
  <c r="AU180" i="29"/>
  <c r="C180" i="29"/>
  <c r="AU164" i="29"/>
  <c r="C164" i="29"/>
  <c r="AU146" i="29"/>
  <c r="C146" i="29"/>
  <c r="AU130" i="29"/>
  <c r="C130" i="29"/>
  <c r="AU112" i="29"/>
  <c r="C112" i="29"/>
  <c r="AU96" i="29"/>
  <c r="C96" i="29"/>
  <c r="AU78" i="29"/>
  <c r="C78" i="29"/>
  <c r="AU62" i="29"/>
  <c r="C62" i="29"/>
  <c r="AU44" i="29"/>
  <c r="C44" i="29"/>
  <c r="AU28" i="29"/>
  <c r="C28" i="29"/>
  <c r="AU10" i="29"/>
  <c r="C10" i="29"/>
  <c r="AU334" i="28"/>
  <c r="C334" i="28"/>
  <c r="AU316" i="28"/>
  <c r="C316" i="28"/>
  <c r="AU300" i="28"/>
  <c r="C300" i="28"/>
  <c r="AU282" i="28"/>
  <c r="C282" i="28"/>
  <c r="AU266" i="28"/>
  <c r="C266" i="28"/>
  <c r="AU248" i="28"/>
  <c r="C248" i="28"/>
  <c r="AU232" i="28"/>
  <c r="C232" i="28"/>
  <c r="AU214" i="28"/>
  <c r="C214" i="28"/>
  <c r="AU198" i="28"/>
  <c r="C198" i="28"/>
  <c r="AU180" i="28"/>
  <c r="C180" i="28"/>
  <c r="AU164" i="28"/>
  <c r="C164" i="28"/>
  <c r="AU146" i="28"/>
  <c r="C146" i="28"/>
  <c r="AU130" i="28"/>
  <c r="C130" i="28"/>
  <c r="AU112" i="28"/>
  <c r="C112" i="28"/>
  <c r="AU96" i="28"/>
  <c r="C96" i="28"/>
  <c r="AU78" i="28"/>
  <c r="C78" i="28"/>
  <c r="AU62" i="28"/>
  <c r="C62" i="28"/>
  <c r="AU44" i="28"/>
  <c r="C44" i="28"/>
  <c r="AU28" i="28"/>
  <c r="C28" i="28"/>
  <c r="AU10" i="28"/>
  <c r="C10" i="28"/>
  <c r="AU334" i="23"/>
  <c r="C334" i="23"/>
  <c r="AU316" i="23"/>
  <c r="C316" i="23"/>
  <c r="AU300" i="23"/>
  <c r="C300" i="23"/>
  <c r="AU282" i="23"/>
  <c r="C282" i="23"/>
  <c r="AU266" i="23"/>
  <c r="C266" i="23"/>
  <c r="AU248" i="23"/>
  <c r="C248" i="23"/>
  <c r="AU232" i="23"/>
  <c r="C232" i="23"/>
  <c r="AU214" i="23"/>
  <c r="C214" i="23"/>
  <c r="AU198" i="23"/>
  <c r="C198" i="23"/>
  <c r="AU180" i="23"/>
  <c r="C180" i="23"/>
  <c r="AU164" i="23"/>
  <c r="C164" i="23"/>
  <c r="AU146" i="23"/>
  <c r="C146" i="23"/>
  <c r="AU130" i="23"/>
  <c r="C130" i="23"/>
  <c r="AU112" i="23"/>
  <c r="C112" i="23"/>
  <c r="AU96" i="23"/>
  <c r="C96" i="23"/>
  <c r="AU78" i="23"/>
  <c r="C78" i="23"/>
  <c r="AU62" i="23"/>
  <c r="C62" i="23"/>
  <c r="AU44" i="23"/>
  <c r="C44" i="23"/>
  <c r="AU28" i="23"/>
  <c r="C28" i="23"/>
  <c r="AU10" i="23"/>
  <c r="BH331" i="29"/>
  <c r="P331" i="29"/>
  <c r="BH330" i="29"/>
  <c r="P330" i="29"/>
  <c r="BH313" i="29"/>
  <c r="P313" i="29"/>
  <c r="BH312" i="29"/>
  <c r="P312" i="29"/>
  <c r="BH297" i="29"/>
  <c r="P297" i="29"/>
  <c r="BH296" i="29"/>
  <c r="P296" i="29"/>
  <c r="BH279" i="29"/>
  <c r="P279" i="29"/>
  <c r="BH278" i="29"/>
  <c r="P278" i="29"/>
  <c r="BH263" i="29"/>
  <c r="P263" i="29"/>
  <c r="BH262" i="29"/>
  <c r="P262" i="29"/>
  <c r="BH245" i="29"/>
  <c r="P245" i="29"/>
  <c r="BH244" i="29"/>
  <c r="P244" i="29"/>
  <c r="BH229" i="29"/>
  <c r="P229" i="29"/>
  <c r="BH228" i="29"/>
  <c r="P228" i="29"/>
  <c r="BH211" i="29"/>
  <c r="P211" i="29"/>
  <c r="BH210" i="29"/>
  <c r="P210" i="29"/>
  <c r="BH195" i="29"/>
  <c r="P195" i="29"/>
  <c r="BH194" i="29"/>
  <c r="P194" i="29"/>
  <c r="BH177" i="29"/>
  <c r="P177" i="29"/>
  <c r="BH176" i="29"/>
  <c r="P176" i="29"/>
  <c r="BH161" i="29"/>
  <c r="P161" i="29"/>
  <c r="BH160" i="29"/>
  <c r="P160" i="29"/>
  <c r="BH143" i="29"/>
  <c r="P143" i="29"/>
  <c r="BH142" i="29"/>
  <c r="P142" i="29"/>
  <c r="BH127" i="29"/>
  <c r="P127" i="29"/>
  <c r="BH126" i="29"/>
  <c r="P126" i="29"/>
  <c r="BH109" i="29"/>
  <c r="P109" i="29"/>
  <c r="BH108" i="29"/>
  <c r="P108" i="29"/>
  <c r="BH93" i="29"/>
  <c r="P93" i="29"/>
  <c r="BH92" i="29"/>
  <c r="P92" i="29"/>
  <c r="BH75" i="29"/>
  <c r="P75" i="29"/>
  <c r="BH74" i="29"/>
  <c r="P74" i="29"/>
  <c r="BH59" i="29"/>
  <c r="P59" i="29"/>
  <c r="BH58" i="29"/>
  <c r="P58" i="29"/>
  <c r="BH41" i="29"/>
  <c r="P41" i="29"/>
  <c r="BH40" i="29"/>
  <c r="P40" i="29"/>
  <c r="BH25" i="29"/>
  <c r="P25" i="29"/>
  <c r="BH24" i="29"/>
  <c r="P24" i="29"/>
  <c r="BH7" i="29"/>
  <c r="P7" i="29"/>
  <c r="BH6" i="29"/>
  <c r="P6" i="29"/>
  <c r="BH331" i="28"/>
  <c r="P331" i="28"/>
  <c r="BH330" i="28"/>
  <c r="P330" i="28"/>
  <c r="BH313" i="28"/>
  <c r="P313" i="28"/>
  <c r="BH312" i="28"/>
  <c r="P312" i="28"/>
  <c r="BH297" i="28"/>
  <c r="P297" i="28"/>
  <c r="BH296" i="28"/>
  <c r="P296" i="28"/>
  <c r="BH279" i="28"/>
  <c r="P279" i="28"/>
  <c r="BH278" i="28"/>
  <c r="P278" i="28"/>
  <c r="BH263" i="28"/>
  <c r="P263" i="28"/>
  <c r="P262" i="28"/>
  <c r="BH245" i="28"/>
  <c r="P245" i="28"/>
  <c r="BH244" i="28"/>
  <c r="P244" i="28"/>
  <c r="BH229" i="28"/>
  <c r="P229" i="28"/>
  <c r="BH228" i="28"/>
  <c r="P228" i="28"/>
  <c r="BH211" i="28"/>
  <c r="P211" i="28"/>
  <c r="BH210" i="28"/>
  <c r="P210" i="28"/>
  <c r="BH195" i="28"/>
  <c r="P195" i="28"/>
  <c r="BH194" i="28"/>
  <c r="P194" i="28"/>
  <c r="BH177" i="28"/>
  <c r="P177" i="28"/>
  <c r="BH176" i="28"/>
  <c r="P176" i="28"/>
  <c r="BH161" i="28"/>
  <c r="P161" i="28"/>
  <c r="BH160" i="28"/>
  <c r="P160" i="28"/>
  <c r="BH143" i="28"/>
  <c r="P143" i="28"/>
  <c r="BH142" i="28"/>
  <c r="P142" i="28"/>
  <c r="BH127" i="28"/>
  <c r="P127" i="28"/>
  <c r="BH126" i="28"/>
  <c r="P126" i="28"/>
  <c r="BH109" i="28"/>
  <c r="P109" i="28"/>
  <c r="BH108" i="28"/>
  <c r="P108" i="28"/>
  <c r="BH93" i="28"/>
  <c r="P93" i="28"/>
  <c r="BH92" i="28"/>
  <c r="P92" i="28"/>
  <c r="BH75" i="28"/>
  <c r="P75" i="28"/>
  <c r="BH74" i="28"/>
  <c r="P74" i="28"/>
  <c r="BH59" i="28"/>
  <c r="P59" i="28"/>
  <c r="BH58" i="28"/>
  <c r="P58" i="28"/>
  <c r="BH41" i="28"/>
  <c r="P41" i="28"/>
  <c r="BH40" i="28"/>
  <c r="P40" i="28"/>
  <c r="BH25" i="28"/>
  <c r="P25" i="28"/>
  <c r="BH24" i="28"/>
  <c r="P24" i="28"/>
  <c r="BH7" i="28"/>
  <c r="P7" i="28"/>
  <c r="BH6" i="28"/>
  <c r="P6" i="28"/>
  <c r="BH331" i="23"/>
  <c r="P331" i="23"/>
  <c r="BH330" i="23"/>
  <c r="P330" i="23"/>
  <c r="BH313" i="23"/>
  <c r="P313" i="23"/>
  <c r="BH312" i="23"/>
  <c r="P312" i="23"/>
  <c r="BH297" i="23"/>
  <c r="P297" i="23"/>
  <c r="BH296" i="23"/>
  <c r="P296" i="23"/>
  <c r="BH279" i="23"/>
  <c r="P279" i="23"/>
  <c r="BH278" i="23"/>
  <c r="P278" i="23"/>
  <c r="BH263" i="23"/>
  <c r="P263" i="23"/>
  <c r="BH262" i="23"/>
  <c r="P262" i="23"/>
  <c r="BH245" i="23"/>
  <c r="P245" i="23"/>
  <c r="BH244" i="23"/>
  <c r="P244" i="23"/>
  <c r="BH229" i="23"/>
  <c r="P229" i="23"/>
  <c r="BH228" i="23"/>
  <c r="P228" i="23"/>
  <c r="BH211" i="23"/>
  <c r="P211" i="23"/>
  <c r="BH210" i="23"/>
  <c r="P210" i="23"/>
  <c r="BH195" i="23"/>
  <c r="P195" i="23"/>
  <c r="BH194" i="23"/>
  <c r="P194" i="23"/>
  <c r="BH177" i="23"/>
  <c r="P177" i="23"/>
  <c r="BH176" i="23"/>
  <c r="P176" i="23"/>
  <c r="BH161" i="23"/>
  <c r="P161" i="23"/>
  <c r="BH160" i="23"/>
  <c r="P160" i="23"/>
  <c r="BH143" i="23"/>
  <c r="P143" i="23"/>
  <c r="BH142" i="23"/>
  <c r="P142" i="23"/>
  <c r="BH127" i="23"/>
  <c r="P127" i="23"/>
  <c r="BH126" i="23"/>
  <c r="P126" i="23"/>
  <c r="BH109" i="23"/>
  <c r="P109" i="23"/>
  <c r="BH108" i="23"/>
  <c r="P108" i="23"/>
  <c r="BH93" i="23"/>
  <c r="P93" i="23"/>
  <c r="BH92" i="23"/>
  <c r="P92" i="23"/>
  <c r="BH75" i="23"/>
  <c r="P75" i="23"/>
  <c r="BH74" i="23"/>
  <c r="P74" i="23"/>
  <c r="BH59" i="23"/>
  <c r="P59" i="23"/>
  <c r="BH58" i="23"/>
  <c r="P58" i="23"/>
  <c r="BH41" i="23"/>
  <c r="P41" i="23"/>
  <c r="BH40" i="23"/>
  <c r="P40" i="23"/>
  <c r="C33" i="23"/>
  <c r="AU33" i="23"/>
  <c r="BH33" i="23"/>
  <c r="P25" i="23"/>
  <c r="P24" i="23"/>
  <c r="P7" i="23"/>
  <c r="P6" i="23"/>
  <c r="BH7" i="23"/>
  <c r="BH6" i="23"/>
  <c r="BH25" i="23"/>
  <c r="BH24" i="23"/>
  <c r="AU49" i="23"/>
  <c r="C49" i="23"/>
  <c r="CR44" i="25"/>
  <c r="CR42" i="25"/>
  <c r="CV40" i="25"/>
  <c r="BY46" i="25"/>
  <c r="BY45" i="25"/>
  <c r="BV44" i="25"/>
  <c r="P294" i="29" s="1"/>
  <c r="BV43" i="25"/>
  <c r="BH275" i="29" s="1"/>
  <c r="BV42" i="25"/>
  <c r="BH36" i="29" s="1"/>
  <c r="BX40" i="25"/>
  <c r="R273" i="29" s="1"/>
  <c r="P41" i="25"/>
  <c r="U39" i="25"/>
  <c r="Q38" i="25"/>
  <c r="Q37" i="25"/>
  <c r="Q36" i="25"/>
  <c r="R35" i="25"/>
  <c r="CY28" i="25"/>
  <c r="BH303" i="29" s="1"/>
  <c r="CY32" i="25"/>
  <c r="BH337" i="29" s="1"/>
  <c r="CW32" i="25"/>
  <c r="AU339" i="29" s="1"/>
  <c r="CS32" i="25"/>
  <c r="CY31" i="25"/>
  <c r="P337" i="29" s="1"/>
  <c r="CW31" i="25"/>
  <c r="C339" i="29" s="1"/>
  <c r="CS31" i="25"/>
  <c r="CY30" i="25"/>
  <c r="BH319" i="29" s="1"/>
  <c r="CW30" i="25"/>
  <c r="AU321" i="29" s="1"/>
  <c r="CS30" i="25"/>
  <c r="CY29" i="25"/>
  <c r="P319" i="29" s="1"/>
  <c r="CW29" i="25"/>
  <c r="C321" i="29" s="1"/>
  <c r="CS29" i="25"/>
  <c r="CW28" i="25"/>
  <c r="AU305" i="29" s="1"/>
  <c r="CS28" i="25"/>
  <c r="CY27" i="25"/>
  <c r="P303" i="29" s="1"/>
  <c r="CW27" i="25"/>
  <c r="C305" i="29" s="1"/>
  <c r="CS27" i="25"/>
  <c r="CY26" i="25"/>
  <c r="BH285" i="29" s="1"/>
  <c r="CW26" i="25"/>
  <c r="AU287" i="29" s="1"/>
  <c r="CS26" i="25"/>
  <c r="CY25" i="25"/>
  <c r="P285" i="29" s="1"/>
  <c r="CW25" i="25"/>
  <c r="C287" i="29" s="1"/>
  <c r="CS25" i="25"/>
  <c r="CY24" i="25"/>
  <c r="BH269" i="29" s="1"/>
  <c r="CW24" i="25"/>
  <c r="AU271" i="29" s="1"/>
  <c r="CS24" i="25"/>
  <c r="CY23" i="25"/>
  <c r="P269" i="29" s="1"/>
  <c r="CW23" i="25"/>
  <c r="C271" i="29" s="1"/>
  <c r="CS23" i="25"/>
  <c r="CY22" i="25"/>
  <c r="BH251" i="29" s="1"/>
  <c r="CW22" i="25"/>
  <c r="AU253" i="29" s="1"/>
  <c r="CS22" i="25"/>
  <c r="CY21" i="25"/>
  <c r="P251" i="29" s="1"/>
  <c r="CW21" i="25"/>
  <c r="C253" i="29" s="1"/>
  <c r="CS21" i="25"/>
  <c r="CY20" i="25"/>
  <c r="BH235" i="29" s="1"/>
  <c r="CW20" i="25"/>
  <c r="AU237" i="29" s="1"/>
  <c r="CS20" i="25"/>
  <c r="CY19" i="25"/>
  <c r="P235" i="29" s="1"/>
  <c r="CW19" i="25"/>
  <c r="C237" i="29" s="1"/>
  <c r="CS19" i="25"/>
  <c r="CY18" i="25"/>
  <c r="BH217" i="29" s="1"/>
  <c r="CW18" i="25"/>
  <c r="AU219" i="29" s="1"/>
  <c r="CS18" i="25"/>
  <c r="CY17" i="25"/>
  <c r="P217" i="29" s="1"/>
  <c r="CW17" i="25"/>
  <c r="C219" i="29" s="1"/>
  <c r="CS17" i="25"/>
  <c r="CY16" i="25"/>
  <c r="BH201" i="29" s="1"/>
  <c r="CW16" i="25"/>
  <c r="AU203" i="29" s="1"/>
  <c r="CS16" i="25"/>
  <c r="CY15" i="25"/>
  <c r="P201" i="29" s="1"/>
  <c r="CW15" i="25"/>
  <c r="C203" i="29" s="1"/>
  <c r="CS15" i="25"/>
  <c r="CY14" i="25"/>
  <c r="BH183" i="29" s="1"/>
  <c r="CW14" i="25"/>
  <c r="AU185" i="29" s="1"/>
  <c r="CS14" i="25"/>
  <c r="CY13" i="25"/>
  <c r="P183" i="29" s="1"/>
  <c r="CW13" i="25"/>
  <c r="C185" i="29" s="1"/>
  <c r="CS13" i="25"/>
  <c r="CY12" i="25"/>
  <c r="BH167" i="29" s="1"/>
  <c r="CW12" i="25"/>
  <c r="AU169" i="29" s="1"/>
  <c r="CS12" i="25"/>
  <c r="CY11" i="25"/>
  <c r="P167" i="29" s="1"/>
  <c r="CW11" i="25"/>
  <c r="C169" i="29" s="1"/>
  <c r="CS11" i="25"/>
  <c r="CY10" i="25"/>
  <c r="BH149" i="29" s="1"/>
  <c r="CW10" i="25"/>
  <c r="AU151" i="29" s="1"/>
  <c r="CS10" i="25"/>
  <c r="CY9" i="25"/>
  <c r="P149" i="29" s="1"/>
  <c r="CW9" i="25"/>
  <c r="C151" i="29" s="1"/>
  <c r="CS9" i="25"/>
  <c r="CY8" i="25"/>
  <c r="BH133" i="29" s="1"/>
  <c r="CW8" i="25"/>
  <c r="AU135" i="29" s="1"/>
  <c r="CS8" i="25"/>
  <c r="CY7" i="25"/>
  <c r="P133" i="29" s="1"/>
  <c r="CW7" i="25"/>
  <c r="C135" i="29" s="1"/>
  <c r="CS7" i="25"/>
  <c r="CY6" i="25"/>
  <c r="BH115" i="29" s="1"/>
  <c r="CW6" i="25"/>
  <c r="AU117" i="29" s="1"/>
  <c r="CS6" i="25"/>
  <c r="CY5" i="25"/>
  <c r="P115" i="29" s="1"/>
  <c r="CW5" i="25"/>
  <c r="C117" i="29" s="1"/>
  <c r="CS5" i="25"/>
  <c r="CY4" i="25"/>
  <c r="BH99" i="29" s="1"/>
  <c r="CW4" i="25"/>
  <c r="AU101" i="29" s="1"/>
  <c r="CS4" i="25"/>
  <c r="CY3" i="25"/>
  <c r="P99" i="29" s="1"/>
  <c r="CW3" i="25"/>
  <c r="C101" i="29" s="1"/>
  <c r="BV9" i="25"/>
  <c r="P235" i="28" s="1"/>
  <c r="BV10" i="25"/>
  <c r="BH235" i="28" s="1"/>
  <c r="BV11" i="25"/>
  <c r="P251" i="28" s="1"/>
  <c r="BV12" i="25"/>
  <c r="BH251" i="28" s="1"/>
  <c r="BV13" i="25"/>
  <c r="P269" i="28" s="1"/>
  <c r="BV14" i="25"/>
  <c r="BH269" i="28" s="1"/>
  <c r="BV15" i="25"/>
  <c r="P285" i="28" s="1"/>
  <c r="BV16" i="25"/>
  <c r="BH285" i="28" s="1"/>
  <c r="BV17" i="25"/>
  <c r="P303" i="28" s="1"/>
  <c r="BV18" i="25"/>
  <c r="BH303" i="28" s="1"/>
  <c r="BV19" i="25"/>
  <c r="P319" i="28" s="1"/>
  <c r="BV20" i="25"/>
  <c r="BH319" i="28" s="1"/>
  <c r="BV21" i="25"/>
  <c r="P337" i="28" s="1"/>
  <c r="BV22" i="25"/>
  <c r="BH337" i="28" s="1"/>
  <c r="BV23" i="25"/>
  <c r="P13" i="29" s="1"/>
  <c r="BV24" i="25"/>
  <c r="BH13" i="29" s="1"/>
  <c r="BV25" i="25"/>
  <c r="P31" i="29" s="1"/>
  <c r="BV26" i="25"/>
  <c r="BH31" i="29" s="1"/>
  <c r="BV27" i="25"/>
  <c r="P47" i="29" s="1"/>
  <c r="BV28" i="25"/>
  <c r="BH47" i="29" s="1"/>
  <c r="BV29" i="25"/>
  <c r="P65" i="29" s="1"/>
  <c r="BV30" i="25"/>
  <c r="BH65" i="29" s="1"/>
  <c r="BV31" i="25"/>
  <c r="P81" i="29" s="1"/>
  <c r="BV32" i="25"/>
  <c r="BH81" i="29" s="1"/>
  <c r="BV4" i="25"/>
  <c r="BH183" i="28" s="1"/>
  <c r="BV5" i="25"/>
  <c r="P201" i="28" s="1"/>
  <c r="BV6" i="25"/>
  <c r="BH201" i="28" s="1"/>
  <c r="BV7" i="25"/>
  <c r="P217" i="28" s="1"/>
  <c r="BV8" i="25"/>
  <c r="BH217" i="28" s="1"/>
  <c r="BV3" i="25"/>
  <c r="P183" i="28" s="1"/>
  <c r="BT4" i="25"/>
  <c r="AU185" i="28" s="1"/>
  <c r="BT5" i="25"/>
  <c r="C203" i="28" s="1"/>
  <c r="BT6" i="25"/>
  <c r="AU203" i="28" s="1"/>
  <c r="BT7" i="25"/>
  <c r="C219" i="28" s="1"/>
  <c r="BT8" i="25"/>
  <c r="AU219" i="28" s="1"/>
  <c r="BT9" i="25"/>
  <c r="C237" i="28" s="1"/>
  <c r="BT10" i="25"/>
  <c r="AU237" i="28" s="1"/>
  <c r="BT11" i="25"/>
  <c r="C253" i="28" s="1"/>
  <c r="BT12" i="25"/>
  <c r="AU253" i="28" s="1"/>
  <c r="BT13" i="25"/>
  <c r="C271" i="28" s="1"/>
  <c r="BT14" i="25"/>
  <c r="AU271" i="28" s="1"/>
  <c r="BT15" i="25"/>
  <c r="C287" i="28" s="1"/>
  <c r="BT16" i="25"/>
  <c r="AU287" i="28" s="1"/>
  <c r="BT17" i="25"/>
  <c r="C305" i="28" s="1"/>
  <c r="BT18" i="25"/>
  <c r="AU305" i="28" s="1"/>
  <c r="BT19" i="25"/>
  <c r="C321" i="28" s="1"/>
  <c r="BT20" i="25"/>
  <c r="AU321" i="28" s="1"/>
  <c r="BT21" i="25"/>
  <c r="C339" i="28" s="1"/>
  <c r="BT22" i="25"/>
  <c r="AU339" i="28" s="1"/>
  <c r="BT23" i="25"/>
  <c r="C15" i="29" s="1"/>
  <c r="BT24" i="25"/>
  <c r="AU15" i="29" s="1"/>
  <c r="BT25" i="25"/>
  <c r="C33" i="29" s="1"/>
  <c r="BT26" i="25"/>
  <c r="AU33" i="29" s="1"/>
  <c r="BT27" i="25"/>
  <c r="C49" i="29" s="1"/>
  <c r="BT28" i="25"/>
  <c r="AU49" i="29" s="1"/>
  <c r="BT29" i="25"/>
  <c r="C67" i="29" s="1"/>
  <c r="BT30" i="25"/>
  <c r="AU67" i="29" s="1"/>
  <c r="BT31" i="25"/>
  <c r="C83" i="29" s="1"/>
  <c r="BT32" i="25"/>
  <c r="AU83" i="29" s="1"/>
  <c r="BT3" i="25"/>
  <c r="C185"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64" i="23" s="1"/>
  <c r="L8" i="25"/>
  <c r="AU46" i="23" s="1"/>
  <c r="L7" i="25"/>
  <c r="C46" i="23" s="1"/>
  <c r="L6" i="25"/>
  <c r="AU30" i="23" s="1"/>
  <c r="L5" i="25"/>
  <c r="L4" i="25"/>
  <c r="AN3" i="25"/>
  <c r="AR4" i="25"/>
  <c r="AU271" i="23" s="1"/>
  <c r="AT4" i="25"/>
  <c r="BH269" i="23" s="1"/>
  <c r="AR5" i="25"/>
  <c r="C287" i="23" s="1"/>
  <c r="AT5" i="25"/>
  <c r="P285" i="23" s="1"/>
  <c r="AR6" i="25"/>
  <c r="AU287" i="23" s="1"/>
  <c r="AT6" i="25"/>
  <c r="BH285" i="23" s="1"/>
  <c r="AR7" i="25"/>
  <c r="C305" i="23" s="1"/>
  <c r="AT7" i="25"/>
  <c r="P303" i="23" s="1"/>
  <c r="AR8" i="25"/>
  <c r="AU305" i="23" s="1"/>
  <c r="AT8" i="25"/>
  <c r="BH303" i="23" s="1"/>
  <c r="AR9" i="25"/>
  <c r="C321" i="23" s="1"/>
  <c r="AT9" i="25"/>
  <c r="P319" i="23" s="1"/>
  <c r="AR10" i="25"/>
  <c r="AU321" i="23" s="1"/>
  <c r="AT10" i="25"/>
  <c r="BH319" i="23" s="1"/>
  <c r="AR11" i="25"/>
  <c r="C339" i="23" s="1"/>
  <c r="AT11" i="25"/>
  <c r="P337" i="23" s="1"/>
  <c r="AR12" i="25"/>
  <c r="AU339" i="23" s="1"/>
  <c r="AT12" i="25"/>
  <c r="BH337" i="23" s="1"/>
  <c r="AR13" i="25"/>
  <c r="C15" i="28" s="1"/>
  <c r="AT13" i="25"/>
  <c r="P13" i="28" s="1"/>
  <c r="AR14" i="25"/>
  <c r="AU15" i="28" s="1"/>
  <c r="AT14" i="25"/>
  <c r="BH13" i="28" s="1"/>
  <c r="AR15" i="25"/>
  <c r="C33" i="28" s="1"/>
  <c r="AT15" i="25"/>
  <c r="P31" i="28" s="1"/>
  <c r="AR16" i="25"/>
  <c r="AU33" i="28" s="1"/>
  <c r="AT16" i="25"/>
  <c r="BH31" i="28" s="1"/>
  <c r="AR17" i="25"/>
  <c r="C49" i="28" s="1"/>
  <c r="AT17" i="25"/>
  <c r="P47" i="28" s="1"/>
  <c r="AR18" i="25"/>
  <c r="AU49" i="28" s="1"/>
  <c r="AT18" i="25"/>
  <c r="BH47" i="28" s="1"/>
  <c r="AR19" i="25"/>
  <c r="C67" i="28" s="1"/>
  <c r="AT19" i="25"/>
  <c r="P65" i="28" s="1"/>
  <c r="AR20" i="25"/>
  <c r="AU67" i="28" s="1"/>
  <c r="AT20" i="25"/>
  <c r="BH65" i="28" s="1"/>
  <c r="AR21" i="25"/>
  <c r="C83" i="28" s="1"/>
  <c r="AT21" i="25"/>
  <c r="P81" i="28" s="1"/>
  <c r="AR22" i="25"/>
  <c r="AU83" i="28" s="1"/>
  <c r="AT22" i="25"/>
  <c r="BH81" i="28" s="1"/>
  <c r="AR23" i="25"/>
  <c r="C101" i="28" s="1"/>
  <c r="AT23" i="25"/>
  <c r="P99" i="28" s="1"/>
  <c r="AR24" i="25"/>
  <c r="AU101" i="28" s="1"/>
  <c r="AT24" i="25"/>
  <c r="BH99" i="28" s="1"/>
  <c r="AR25" i="25"/>
  <c r="C117" i="28" s="1"/>
  <c r="AT25" i="25"/>
  <c r="P115" i="28" s="1"/>
  <c r="AR26" i="25"/>
  <c r="AU117" i="28" s="1"/>
  <c r="AT26" i="25"/>
  <c r="BH115" i="28" s="1"/>
  <c r="AR27" i="25"/>
  <c r="C135" i="28" s="1"/>
  <c r="AT27" i="25"/>
  <c r="P133" i="28" s="1"/>
  <c r="AR28" i="25"/>
  <c r="AU135" i="28" s="1"/>
  <c r="AT28" i="25"/>
  <c r="BH133" i="28" s="1"/>
  <c r="AR29" i="25"/>
  <c r="C151" i="28" s="1"/>
  <c r="AT29" i="25"/>
  <c r="P149" i="28" s="1"/>
  <c r="AR30" i="25"/>
  <c r="AU151" i="28" s="1"/>
  <c r="AT30" i="25"/>
  <c r="BH149" i="28" s="1"/>
  <c r="AR31" i="25"/>
  <c r="C169" i="28" s="1"/>
  <c r="AT31" i="25"/>
  <c r="P167" i="28" s="1"/>
  <c r="AR32" i="25"/>
  <c r="AU169" i="28" s="1"/>
  <c r="AT32" i="25"/>
  <c r="BH167" i="28" s="1"/>
  <c r="AR3" i="25"/>
  <c r="C271" i="23" s="1"/>
  <c r="AT3" i="25"/>
  <c r="P269" i="23" s="1"/>
  <c r="R32" i="25"/>
  <c r="BH251" i="23" s="1"/>
  <c r="P32" i="25"/>
  <c r="AU253" i="23" s="1"/>
  <c r="R31" i="25"/>
  <c r="P251" i="23" s="1"/>
  <c r="P31" i="25"/>
  <c r="C253" i="23" s="1"/>
  <c r="R30" i="25"/>
  <c r="BH235" i="23" s="1"/>
  <c r="P30" i="25"/>
  <c r="AU237" i="23" s="1"/>
  <c r="R29" i="25"/>
  <c r="P235" i="23" s="1"/>
  <c r="P29" i="25"/>
  <c r="C237" i="23" s="1"/>
  <c r="R28" i="25"/>
  <c r="BH217" i="23" s="1"/>
  <c r="P28" i="25"/>
  <c r="AU219" i="23" s="1"/>
  <c r="R27" i="25"/>
  <c r="P217" i="23" s="1"/>
  <c r="P27" i="25"/>
  <c r="C219" i="23" s="1"/>
  <c r="R26" i="25"/>
  <c r="BH201" i="23" s="1"/>
  <c r="P26" i="25"/>
  <c r="AU203" i="23" s="1"/>
  <c r="R25" i="25"/>
  <c r="P201" i="23" s="1"/>
  <c r="P25" i="25"/>
  <c r="C203" i="23" s="1"/>
  <c r="R24" i="25"/>
  <c r="BH183" i="23" s="1"/>
  <c r="P24" i="25"/>
  <c r="AU185" i="23" s="1"/>
  <c r="R23" i="25"/>
  <c r="P183" i="23" s="1"/>
  <c r="P23" i="25"/>
  <c r="C185" i="23" s="1"/>
  <c r="R22" i="25"/>
  <c r="BH167" i="23" s="1"/>
  <c r="P22" i="25"/>
  <c r="AU169" i="23" s="1"/>
  <c r="R21" i="25"/>
  <c r="P167" i="23" s="1"/>
  <c r="P21" i="25"/>
  <c r="C169" i="23" s="1"/>
  <c r="R20" i="25"/>
  <c r="BH149" i="23" s="1"/>
  <c r="P20" i="25"/>
  <c r="AU151" i="23" s="1"/>
  <c r="R19" i="25"/>
  <c r="P149" i="23" s="1"/>
  <c r="P19" i="25"/>
  <c r="C151" i="23" s="1"/>
  <c r="R18" i="25"/>
  <c r="BH133" i="23" s="1"/>
  <c r="P18" i="25"/>
  <c r="AU135" i="23" s="1"/>
  <c r="R17" i="25"/>
  <c r="P133" i="23" s="1"/>
  <c r="P17" i="25"/>
  <c r="C135" i="23" s="1"/>
  <c r="R16" i="25"/>
  <c r="BH115" i="23" s="1"/>
  <c r="P16" i="25"/>
  <c r="AU117" i="23" s="1"/>
  <c r="R15" i="25"/>
  <c r="P115" i="23" s="1"/>
  <c r="P15" i="25"/>
  <c r="C117" i="23" s="1"/>
  <c r="R14" i="25"/>
  <c r="BH99" i="23" s="1"/>
  <c r="P14" i="25"/>
  <c r="AU101" i="23" s="1"/>
  <c r="R13" i="25"/>
  <c r="P99" i="23" s="1"/>
  <c r="P13" i="25"/>
  <c r="C101" i="23" s="1"/>
  <c r="R12" i="25"/>
  <c r="BH81" i="23" s="1"/>
  <c r="P12" i="25"/>
  <c r="AU83" i="23" s="1"/>
  <c r="R11" i="25"/>
  <c r="P81" i="23" s="1"/>
  <c r="P11" i="25"/>
  <c r="C83" i="23" s="1"/>
  <c r="R10" i="25"/>
  <c r="BH65" i="23" s="1"/>
  <c r="P10" i="25"/>
  <c r="AU67" i="23" s="1"/>
  <c r="R9" i="25"/>
  <c r="P65" i="23" s="1"/>
  <c r="P9" i="25"/>
  <c r="C67" i="23" s="1"/>
  <c r="R8" i="25"/>
  <c r="BH47" i="23" s="1"/>
  <c r="P8" i="25"/>
  <c r="R7" i="25"/>
  <c r="P47" i="23" s="1"/>
  <c r="P7" i="25"/>
  <c r="R6" i="25"/>
  <c r="BH31" i="23" s="1"/>
  <c r="P6" i="25"/>
  <c r="R5" i="25"/>
  <c r="P31" i="23" s="1"/>
  <c r="P5" i="25"/>
  <c r="R4" i="25"/>
  <c r="BH13" i="23" s="1"/>
  <c r="P4" i="25"/>
  <c r="AU15" i="23" s="1"/>
  <c r="P3" i="25"/>
  <c r="C15" i="23" s="1"/>
  <c r="R3" i="25"/>
  <c r="P13" i="23" s="1"/>
  <c r="DO37" i="25" l="1"/>
  <c r="DN37" i="25"/>
  <c r="DP37" i="25"/>
  <c r="C30" i="23"/>
  <c r="BH241" i="28"/>
  <c r="BH38" i="22"/>
  <c r="D25" i="22" s="1"/>
  <c r="P309" i="28"/>
  <c r="BH54" i="29"/>
  <c r="BH292" i="28"/>
  <c r="P274" i="28"/>
  <c r="BH259" i="28"/>
  <c r="BH20" i="29"/>
  <c r="R171" i="29"/>
  <c r="R1" i="29"/>
  <c r="R325" i="28"/>
  <c r="BH309" i="28"/>
  <c r="BH327" i="28"/>
  <c r="P2" i="29"/>
  <c r="P21" i="29"/>
  <c r="R35" i="29"/>
  <c r="P55" i="29"/>
  <c r="BH157" i="29"/>
  <c r="BH21" i="29"/>
  <c r="R257" i="29"/>
  <c r="R239" i="29"/>
  <c r="R121" i="29"/>
  <c r="BH225" i="29"/>
  <c r="R103" i="29"/>
  <c r="R325" i="29"/>
  <c r="BJ1" i="28"/>
  <c r="BJ19" i="28"/>
  <c r="BJ35" i="28"/>
  <c r="BJ53" i="28"/>
  <c r="BJ69" i="28"/>
  <c r="BJ87" i="28"/>
  <c r="BJ103" i="28"/>
  <c r="BJ121" i="28"/>
  <c r="BJ137" i="28"/>
  <c r="BJ155" i="28"/>
  <c r="BJ171" i="28"/>
  <c r="BJ189" i="28"/>
  <c r="BJ205" i="28"/>
  <c r="P224" i="28"/>
  <c r="BH240" i="28"/>
  <c r="BH89" i="29"/>
  <c r="R307" i="29"/>
  <c r="P2" i="28"/>
  <c r="P20" i="28"/>
  <c r="P36" i="28"/>
  <c r="P54" i="28"/>
  <c r="P70" i="28"/>
  <c r="P88" i="28"/>
  <c r="P104" i="28"/>
  <c r="P122" i="28"/>
  <c r="P138" i="28"/>
  <c r="P156" i="28"/>
  <c r="P172" i="28"/>
  <c r="P190" i="28"/>
  <c r="P206" i="28"/>
  <c r="BH224" i="28"/>
  <c r="P241" i="28"/>
  <c r="R257" i="28"/>
  <c r="R273" i="28"/>
  <c r="P292" i="28"/>
  <c r="BH308" i="28"/>
  <c r="R189" i="29"/>
  <c r="BH293" i="29"/>
  <c r="BH140" i="28"/>
  <c r="BH174" i="28"/>
  <c r="P260" i="28"/>
  <c r="P328" i="28"/>
  <c r="P90" i="29"/>
  <c r="P158" i="29"/>
  <c r="P226" i="29"/>
  <c r="BH328" i="23"/>
  <c r="BH328" i="29"/>
  <c r="BH310" i="29"/>
  <c r="BH294" i="29"/>
  <c r="BH276" i="29"/>
  <c r="BH260" i="29"/>
  <c r="BH242" i="29"/>
  <c r="BH226" i="29"/>
  <c r="BH208" i="29"/>
  <c r="BH192" i="29"/>
  <c r="BH174" i="29"/>
  <c r="BH158" i="29"/>
  <c r="BH140" i="29"/>
  <c r="BH124" i="29"/>
  <c r="BH106" i="29"/>
  <c r="BH90" i="29"/>
  <c r="BH72" i="29"/>
  <c r="BH56" i="29"/>
  <c r="BH38" i="29"/>
  <c r="BH22" i="29"/>
  <c r="BH4" i="29"/>
  <c r="BH328" i="28"/>
  <c r="BH310" i="28"/>
  <c r="BH294" i="28"/>
  <c r="BH276" i="28"/>
  <c r="BH260" i="28"/>
  <c r="BH242" i="28"/>
  <c r="BH226" i="28"/>
  <c r="BH208" i="28"/>
  <c r="BH106" i="28"/>
  <c r="P38" i="29"/>
  <c r="BH105" i="29"/>
  <c r="BH173" i="29"/>
  <c r="BH241" i="29"/>
  <c r="BH309" i="29"/>
  <c r="BH124" i="28"/>
  <c r="BH158" i="28"/>
  <c r="P225" i="28"/>
  <c r="P242" i="28"/>
  <c r="P293" i="28"/>
  <c r="P310" i="28"/>
  <c r="BH2" i="29"/>
  <c r="P22" i="29"/>
  <c r="P36" i="29"/>
  <c r="BH55" i="29"/>
  <c r="R69" i="29"/>
  <c r="P106" i="29"/>
  <c r="P174" i="29"/>
  <c r="P242" i="29"/>
  <c r="P310" i="29"/>
  <c r="BH4" i="28"/>
  <c r="BH22" i="28"/>
  <c r="BH72" i="28"/>
  <c r="BH2" i="28"/>
  <c r="BH20" i="28"/>
  <c r="BH36" i="28"/>
  <c r="BH54" i="28"/>
  <c r="BH70" i="28"/>
  <c r="BH88" i="28"/>
  <c r="BH104" i="28"/>
  <c r="BH122" i="28"/>
  <c r="BH138" i="28"/>
  <c r="BH156" i="28"/>
  <c r="BH172" i="28"/>
  <c r="BH190" i="28"/>
  <c r="BH206" i="28"/>
  <c r="BH225" i="28"/>
  <c r="R239" i="28"/>
  <c r="P258" i="28"/>
  <c r="BH274" i="28"/>
  <c r="BH293" i="28"/>
  <c r="R307" i="28"/>
  <c r="P326" i="28"/>
  <c r="P3" i="29"/>
  <c r="P56" i="29"/>
  <c r="BH123" i="29"/>
  <c r="R137" i="29"/>
  <c r="BH191" i="29"/>
  <c r="R205" i="29"/>
  <c r="BH259" i="29"/>
  <c r="BH327" i="29"/>
  <c r="BH38" i="28"/>
  <c r="BH192" i="28"/>
  <c r="BJ325" i="23"/>
  <c r="BJ325" i="29"/>
  <c r="BJ307" i="29"/>
  <c r="BJ291" i="29"/>
  <c r="BJ273" i="29"/>
  <c r="BJ257" i="29"/>
  <c r="BJ239" i="29"/>
  <c r="BJ223" i="29"/>
  <c r="BJ205" i="29"/>
  <c r="BJ189" i="29"/>
  <c r="BJ171" i="29"/>
  <c r="BJ155" i="29"/>
  <c r="BJ137" i="29"/>
  <c r="BJ121" i="29"/>
  <c r="BJ103" i="29"/>
  <c r="BJ87" i="29"/>
  <c r="BJ69" i="29"/>
  <c r="BJ53" i="29"/>
  <c r="BJ35" i="29"/>
  <c r="BJ19" i="29"/>
  <c r="BJ1" i="29"/>
  <c r="BJ325" i="28"/>
  <c r="BJ307" i="28"/>
  <c r="BJ291" i="28"/>
  <c r="BJ273" i="28"/>
  <c r="BJ257" i="28"/>
  <c r="BJ239" i="28"/>
  <c r="BJ223" i="28"/>
  <c r="P3" i="28"/>
  <c r="P21" i="28"/>
  <c r="P37" i="28"/>
  <c r="P55" i="28"/>
  <c r="P71" i="28"/>
  <c r="P89" i="28"/>
  <c r="P105" i="28"/>
  <c r="P123" i="28"/>
  <c r="P139" i="28"/>
  <c r="P157" i="28"/>
  <c r="P173" i="28"/>
  <c r="P191" i="28"/>
  <c r="P207" i="28"/>
  <c r="P226" i="28"/>
  <c r="P275" i="28"/>
  <c r="P294" i="28"/>
  <c r="BH3" i="29"/>
  <c r="R19" i="29"/>
  <c r="P71" i="29"/>
  <c r="P124" i="29"/>
  <c r="P192" i="29"/>
  <c r="P260" i="29"/>
  <c r="P328" i="29"/>
  <c r="BH56" i="28"/>
  <c r="BH90" i="28"/>
  <c r="P20" i="23"/>
  <c r="BH326" i="29"/>
  <c r="BH308" i="29"/>
  <c r="BH292" i="29"/>
  <c r="BH274" i="29"/>
  <c r="BH258" i="29"/>
  <c r="BH240" i="29"/>
  <c r="BH224" i="29"/>
  <c r="BH206" i="29"/>
  <c r="BH190" i="29"/>
  <c r="BH172" i="29"/>
  <c r="BH156" i="29"/>
  <c r="BH138" i="29"/>
  <c r="BH122" i="29"/>
  <c r="BH104" i="29"/>
  <c r="BH88" i="29"/>
  <c r="BH70" i="29"/>
  <c r="P326" i="29"/>
  <c r="P308" i="29"/>
  <c r="P292" i="29"/>
  <c r="P274" i="29"/>
  <c r="P258" i="29"/>
  <c r="P240" i="29"/>
  <c r="P224" i="29"/>
  <c r="P206" i="29"/>
  <c r="P190" i="29"/>
  <c r="P172" i="29"/>
  <c r="P156" i="29"/>
  <c r="P138" i="29"/>
  <c r="P122" i="29"/>
  <c r="P104" i="29"/>
  <c r="P88" i="29"/>
  <c r="P70" i="29"/>
  <c r="P54" i="29"/>
  <c r="BH3" i="28"/>
  <c r="BH21" i="28"/>
  <c r="BH37" i="28"/>
  <c r="BH55" i="28"/>
  <c r="BH71" i="28"/>
  <c r="BH89" i="28"/>
  <c r="BH105" i="28"/>
  <c r="BH123" i="28"/>
  <c r="BH139" i="28"/>
  <c r="BH157" i="28"/>
  <c r="BH173" i="28"/>
  <c r="BH191" i="28"/>
  <c r="BH207" i="28"/>
  <c r="R223" i="28"/>
  <c r="P240" i="28"/>
  <c r="BH258" i="28"/>
  <c r="BH275" i="28"/>
  <c r="R291" i="28"/>
  <c r="P308" i="28"/>
  <c r="BH326" i="28"/>
  <c r="P4" i="29"/>
  <c r="P20" i="29"/>
  <c r="P37" i="29"/>
  <c r="BH71" i="29"/>
  <c r="R87" i="29"/>
  <c r="BH139" i="29"/>
  <c r="R155" i="29"/>
  <c r="BH207" i="29"/>
  <c r="R223" i="29"/>
  <c r="R291" i="29"/>
  <c r="BH327" i="23"/>
  <c r="P327" i="29"/>
  <c r="P309" i="29"/>
  <c r="P293" i="29"/>
  <c r="P275" i="29"/>
  <c r="P259" i="29"/>
  <c r="P241" i="29"/>
  <c r="P225" i="29"/>
  <c r="P207" i="29"/>
  <c r="P191" i="29"/>
  <c r="P173" i="29"/>
  <c r="P157" i="29"/>
  <c r="P139" i="29"/>
  <c r="P123" i="29"/>
  <c r="P105" i="29"/>
  <c r="P89" i="29"/>
  <c r="R1" i="28"/>
  <c r="P4" i="28"/>
  <c r="R19" i="28"/>
  <c r="P22" i="28"/>
  <c r="R35" i="28"/>
  <c r="P38" i="28"/>
  <c r="R53" i="28"/>
  <c r="P56" i="28"/>
  <c r="R69" i="28"/>
  <c r="P72" i="28"/>
  <c r="R87" i="28"/>
  <c r="P90" i="28"/>
  <c r="R103" i="28"/>
  <c r="P106" i="28"/>
  <c r="R121" i="28"/>
  <c r="P124" i="28"/>
  <c r="R137" i="28"/>
  <c r="P140" i="28"/>
  <c r="R155" i="28"/>
  <c r="P158" i="28"/>
  <c r="R171" i="28"/>
  <c r="P174" i="28"/>
  <c r="R189" i="28"/>
  <c r="P192" i="28"/>
  <c r="R205" i="28"/>
  <c r="P208" i="28"/>
  <c r="P259" i="28"/>
  <c r="P276" i="28"/>
  <c r="P327" i="28"/>
  <c r="BH37" i="29"/>
  <c r="R53" i="29"/>
  <c r="P72" i="29"/>
  <c r="P140" i="29"/>
  <c r="P208" i="29"/>
  <c r="P276" i="29"/>
  <c r="R137" i="23"/>
  <c r="P122" i="23"/>
  <c r="P106" i="23"/>
  <c r="R273" i="23"/>
  <c r="P258" i="23"/>
  <c r="P242" i="23"/>
  <c r="P124" i="23"/>
  <c r="P138" i="23"/>
  <c r="R155" i="23"/>
  <c r="P260" i="23"/>
  <c r="P274" i="23"/>
  <c r="R291" i="23"/>
  <c r="BH4" i="23"/>
  <c r="P22" i="23"/>
  <c r="R35" i="23"/>
  <c r="P140" i="23"/>
  <c r="P156" i="23"/>
  <c r="R171" i="23"/>
  <c r="P276" i="23"/>
  <c r="P292" i="23"/>
  <c r="R307" i="23"/>
  <c r="P36" i="23"/>
  <c r="R53" i="23"/>
  <c r="P158" i="23"/>
  <c r="P172" i="23"/>
  <c r="R189" i="23"/>
  <c r="P294" i="23"/>
  <c r="P308" i="23"/>
  <c r="R325" i="23"/>
  <c r="P38" i="23"/>
  <c r="P54" i="23"/>
  <c r="R69" i="23"/>
  <c r="P174" i="23"/>
  <c r="P190" i="23"/>
  <c r="R205" i="23"/>
  <c r="P310" i="23"/>
  <c r="P326" i="23"/>
  <c r="P56" i="23"/>
  <c r="P70" i="23"/>
  <c r="R87" i="23"/>
  <c r="P192" i="23"/>
  <c r="P206" i="23"/>
  <c r="R223" i="23"/>
  <c r="P328" i="23"/>
  <c r="BH22" i="23"/>
  <c r="P4" i="23"/>
  <c r="P72" i="23"/>
  <c r="P88" i="23"/>
  <c r="R103" i="23"/>
  <c r="P208" i="23"/>
  <c r="P224" i="23"/>
  <c r="R239" i="23"/>
  <c r="P90" i="23"/>
  <c r="P104" i="23"/>
  <c r="R121" i="23"/>
  <c r="P226" i="23"/>
  <c r="P240" i="23"/>
  <c r="R257" i="23"/>
  <c r="BJ1" i="23"/>
  <c r="R1" i="23"/>
  <c r="R19" i="23"/>
  <c r="BJ19" i="23"/>
  <c r="BH36" i="23"/>
  <c r="BH54" i="23"/>
  <c r="BH70" i="23"/>
  <c r="BH88" i="23"/>
  <c r="BH104" i="23"/>
  <c r="BH122" i="23"/>
  <c r="BH138" i="23"/>
  <c r="BH156" i="23"/>
  <c r="BH172" i="23"/>
  <c r="BH190" i="23"/>
  <c r="BH206" i="23"/>
  <c r="BH224" i="23"/>
  <c r="BH240" i="23"/>
  <c r="BH258" i="23"/>
  <c r="BH274" i="23"/>
  <c r="BH292" i="23"/>
  <c r="BH308" i="23"/>
  <c r="BH326" i="23"/>
  <c r="BH20" i="23"/>
  <c r="BH2" i="23"/>
  <c r="P2" i="23"/>
  <c r="P37" i="23"/>
  <c r="P55" i="23"/>
  <c r="P71" i="23"/>
  <c r="P89" i="23"/>
  <c r="P105" i="23"/>
  <c r="P123" i="23"/>
  <c r="P139" i="23"/>
  <c r="P157" i="23"/>
  <c r="P173" i="23"/>
  <c r="P191" i="23"/>
  <c r="P207" i="23"/>
  <c r="P225" i="23"/>
  <c r="P241" i="23"/>
  <c r="P259" i="23"/>
  <c r="P275" i="23"/>
  <c r="P293" i="23"/>
  <c r="P309" i="23"/>
  <c r="P327" i="23"/>
  <c r="BH21" i="23"/>
  <c r="BH3" i="23"/>
  <c r="P3" i="23"/>
  <c r="P21" i="23"/>
  <c r="BH37" i="23"/>
  <c r="BH55" i="23"/>
  <c r="BH71" i="23"/>
  <c r="BH89" i="23"/>
  <c r="BH105" i="23"/>
  <c r="BH123" i="23"/>
  <c r="BH139" i="23"/>
  <c r="BH157" i="23"/>
  <c r="BH173" i="23"/>
  <c r="BH191" i="23"/>
  <c r="BH207" i="23"/>
  <c r="BH225" i="23"/>
  <c r="BH241" i="23"/>
  <c r="BH259" i="23"/>
  <c r="BH275" i="23"/>
  <c r="BH293" i="23"/>
  <c r="BH309" i="23"/>
  <c r="BJ35" i="23"/>
  <c r="BH38" i="23"/>
  <c r="BJ53" i="23"/>
  <c r="BH56" i="23"/>
  <c r="BJ69" i="23"/>
  <c r="BH72" i="23"/>
  <c r="BJ87" i="23"/>
  <c r="BH90" i="23"/>
  <c r="BJ103" i="23"/>
  <c r="BH106" i="23"/>
  <c r="BJ121" i="23"/>
  <c r="BH124" i="23"/>
  <c r="BJ137" i="23"/>
  <c r="BH140" i="23"/>
  <c r="BJ155" i="23"/>
  <c r="BH158" i="23"/>
  <c r="BJ171" i="23"/>
  <c r="BH174" i="23"/>
  <c r="BJ189" i="23"/>
  <c r="BH192" i="23"/>
  <c r="BJ205" i="23"/>
  <c r="BH208" i="23"/>
  <c r="BJ223" i="23"/>
  <c r="BH226" i="23"/>
  <c r="BJ239" i="23"/>
  <c r="BH242" i="23"/>
  <c r="BJ257" i="23"/>
  <c r="BH260" i="23"/>
  <c r="BJ273" i="23"/>
  <c r="BH276" i="23"/>
  <c r="BJ291" i="23"/>
  <c r="BH294" i="23"/>
  <c r="BJ307" i="23"/>
  <c r="BH310" i="23"/>
  <c r="CV37" i="25"/>
  <c r="CX49" i="25"/>
  <c r="CB49" i="25"/>
  <c r="CX48" i="25"/>
  <c r="CB48" i="25"/>
  <c r="CX47" i="25"/>
  <c r="CB47" i="25"/>
  <c r="BD87" i="24"/>
  <c r="BD86" i="24"/>
  <c r="BC86" i="24" s="1"/>
  <c r="BD80" i="24"/>
  <c r="BD79" i="24"/>
  <c r="BC79" i="24" s="1"/>
  <c r="BD73" i="24"/>
  <c r="BD72" i="24"/>
  <c r="BC72" i="24" s="1"/>
  <c r="BD71" i="24"/>
  <c r="BD70" i="24"/>
  <c r="BC70" i="24" s="1"/>
  <c r="BD69" i="24"/>
  <c r="BD68" i="24"/>
  <c r="BC68" i="24" s="1"/>
  <c r="BD65" i="24"/>
  <c r="BD64" i="24"/>
  <c r="BC64" i="24" s="1"/>
  <c r="BC55" i="24"/>
  <c r="BD54" i="24"/>
  <c r="BD53" i="24"/>
  <c r="BC53" i="24" s="1"/>
  <c r="BC40" i="24"/>
  <c r="BD39" i="24"/>
  <c r="BC39" i="24" s="1"/>
  <c r="A36" i="25" s="1"/>
  <c r="BC38" i="24"/>
  <c r="BC37" i="24"/>
  <c r="DQ37" i="25" l="1"/>
  <c r="CZ37" i="25" s="1"/>
  <c r="CB50" i="25"/>
  <c r="CX50" i="25"/>
  <c r="CR37" i="25"/>
  <c r="BD40" i="24"/>
  <c r="BC54" i="24"/>
  <c r="BC80" i="24"/>
  <c r="BC71" i="24"/>
  <c r="BP37" i="25"/>
  <c r="BT37" i="25"/>
  <c r="BX37" i="25"/>
  <c r="CB37" i="25"/>
  <c r="CF37" i="25"/>
  <c r="CJ37" i="25"/>
  <c r="BH37" i="25"/>
  <c r="CN37" i="25"/>
  <c r="BL37" i="25"/>
  <c r="BC65" i="24"/>
  <c r="BC73" i="24"/>
  <c r="BD55" i="24"/>
  <c r="BC69" i="24"/>
  <c r="BC87" i="24"/>
  <c r="BC89" i="22"/>
  <c r="BC88" i="22"/>
  <c r="BB88" i="22" s="1"/>
  <c r="BC82" i="22"/>
  <c r="BC81" i="22"/>
  <c r="BB81" i="22" s="1"/>
  <c r="BC75" i="22"/>
  <c r="BC74" i="22"/>
  <c r="BB74" i="22" s="1"/>
  <c r="BC73" i="22"/>
  <c r="BC72" i="22"/>
  <c r="BB72" i="22" s="1"/>
  <c r="BC71" i="22"/>
  <c r="BC70" i="22"/>
  <c r="BB70" i="22" s="1"/>
  <c r="BC67" i="22"/>
  <c r="BC66" i="22"/>
  <c r="BB66" i="22" s="1"/>
  <c r="BC57" i="22"/>
  <c r="BC56" i="22"/>
  <c r="BC55" i="22"/>
  <c r="BB55" i="22" s="1"/>
  <c r="BB42" i="22"/>
  <c r="BC41" i="22"/>
  <c r="BB41" i="22" s="1"/>
  <c r="A36" i="4" s="1"/>
  <c r="BB40" i="22"/>
  <c r="A326" i="29" l="1"/>
  <c r="A308" i="29"/>
  <c r="A292" i="29"/>
  <c r="A274" i="29"/>
  <c r="A258" i="29"/>
  <c r="A240" i="29"/>
  <c r="A224" i="29"/>
  <c r="A206" i="29"/>
  <c r="A190" i="29"/>
  <c r="A172" i="29"/>
  <c r="A156" i="29"/>
  <c r="A138" i="29"/>
  <c r="A122" i="29"/>
  <c r="A104" i="29"/>
  <c r="A88" i="29"/>
  <c r="A70" i="29"/>
  <c r="A54" i="29"/>
  <c r="A36" i="29"/>
  <c r="A20" i="29"/>
  <c r="A2" i="29"/>
  <c r="AS292" i="29"/>
  <c r="AS224" i="29"/>
  <c r="AS156" i="29"/>
  <c r="AS88" i="29"/>
  <c r="AS20" i="29"/>
  <c r="AS308" i="28"/>
  <c r="A292" i="28"/>
  <c r="AS240" i="28"/>
  <c r="A224" i="28"/>
  <c r="A20" i="28"/>
  <c r="AS54" i="29"/>
  <c r="AS274" i="29"/>
  <c r="AS206" i="29"/>
  <c r="AS138" i="29"/>
  <c r="AS326" i="28"/>
  <c r="A308" i="28"/>
  <c r="AS258" i="28"/>
  <c r="A240" i="28"/>
  <c r="AS70" i="29"/>
  <c r="AS36" i="29"/>
  <c r="A36" i="28"/>
  <c r="AS326" i="29"/>
  <c r="AS258" i="29"/>
  <c r="AS190" i="29"/>
  <c r="AS122" i="29"/>
  <c r="A326" i="28"/>
  <c r="AS274" i="28"/>
  <c r="A258" i="28"/>
  <c r="AS206" i="28"/>
  <c r="AS190" i="28"/>
  <c r="AS172" i="28"/>
  <c r="AS156" i="28"/>
  <c r="AS138" i="28"/>
  <c r="AS122" i="28"/>
  <c r="AS104" i="28"/>
  <c r="AS88" i="28"/>
  <c r="AS70" i="28"/>
  <c r="AS54" i="28"/>
  <c r="AS36" i="28"/>
  <c r="AS20" i="28"/>
  <c r="AS2" i="28"/>
  <c r="AS2" i="29"/>
  <c r="A2" i="28"/>
  <c r="AS308" i="29"/>
  <c r="AS240" i="29"/>
  <c r="AS172" i="29"/>
  <c r="AS104" i="29"/>
  <c r="AS292" i="28"/>
  <c r="A274" i="28"/>
  <c r="AS224" i="28"/>
  <c r="A206" i="28"/>
  <c r="A190" i="28"/>
  <c r="A172" i="28"/>
  <c r="A156" i="28"/>
  <c r="A138" i="28"/>
  <c r="A122" i="28"/>
  <c r="A104" i="28"/>
  <c r="A88" i="28"/>
  <c r="A70" i="28"/>
  <c r="A54" i="28"/>
  <c r="A326" i="23"/>
  <c r="AS88" i="23"/>
  <c r="AS224" i="23"/>
  <c r="AS2" i="23"/>
  <c r="A122" i="23"/>
  <c r="A258" i="23"/>
  <c r="AS104" i="23"/>
  <c r="AS240" i="23"/>
  <c r="A2" i="23"/>
  <c r="A138" i="23"/>
  <c r="A274" i="23"/>
  <c r="AS122" i="23"/>
  <c r="AS258" i="23"/>
  <c r="A20" i="23"/>
  <c r="AS20" i="23"/>
  <c r="A156" i="23"/>
  <c r="A292" i="23"/>
  <c r="AS70" i="23"/>
  <c r="AS138" i="23"/>
  <c r="AS274" i="23"/>
  <c r="A36" i="23"/>
  <c r="A172" i="23"/>
  <c r="A308" i="23"/>
  <c r="AS156" i="23"/>
  <c r="AS292" i="23"/>
  <c r="A54" i="23"/>
  <c r="A190" i="23"/>
  <c r="AS206" i="23"/>
  <c r="A240" i="23"/>
  <c r="AS36" i="23"/>
  <c r="AS172" i="23"/>
  <c r="AS308" i="23"/>
  <c r="A70" i="23"/>
  <c r="A206" i="23"/>
  <c r="A104" i="23"/>
  <c r="AS54" i="23"/>
  <c r="AS190" i="23"/>
  <c r="AS326" i="23"/>
  <c r="A88" i="23"/>
  <c r="A224" i="23"/>
  <c r="DD37" i="25"/>
  <c r="BB73" i="22"/>
  <c r="BB75" i="22"/>
  <c r="BB82" i="22"/>
  <c r="BB89" i="22"/>
  <c r="BB71" i="22"/>
  <c r="BB67" i="22"/>
  <c r="BB56" i="22"/>
  <c r="BB57" i="22"/>
  <c r="BC42" i="22"/>
  <c r="BB39" i="22"/>
  <c r="BG49" i="4"/>
  <c r="BH331" i="12"/>
  <c r="P331" i="12"/>
  <c r="BH330" i="12"/>
  <c r="P330" i="12"/>
  <c r="BH313" i="12"/>
  <c r="P313" i="12"/>
  <c r="BH312" i="12"/>
  <c r="P312" i="12"/>
  <c r="BH297" i="12"/>
  <c r="P297" i="12"/>
  <c r="BH296" i="12"/>
  <c r="P296" i="12"/>
  <c r="BH279" i="12"/>
  <c r="P279" i="12"/>
  <c r="BH278" i="12"/>
  <c r="P278" i="12"/>
  <c r="BH263" i="12"/>
  <c r="P263" i="12"/>
  <c r="BH262" i="12"/>
  <c r="P262" i="12"/>
  <c r="BH245" i="12"/>
  <c r="P245" i="12"/>
  <c r="BH244" i="12"/>
  <c r="P244" i="12"/>
  <c r="BH229" i="12"/>
  <c r="P229" i="12"/>
  <c r="BH228" i="12"/>
  <c r="P228" i="12"/>
  <c r="BH211" i="12"/>
  <c r="P211" i="12"/>
  <c r="BH210" i="12"/>
  <c r="P210" i="12"/>
  <c r="BH195" i="12"/>
  <c r="P195" i="12"/>
  <c r="BH194" i="12"/>
  <c r="P194" i="12"/>
  <c r="BH177" i="12"/>
  <c r="P177" i="12"/>
  <c r="BH176" i="12"/>
  <c r="P176" i="12"/>
  <c r="BH161" i="12"/>
  <c r="P161" i="12"/>
  <c r="BH160" i="12"/>
  <c r="P160" i="12"/>
  <c r="BH143" i="12"/>
  <c r="P143" i="12"/>
  <c r="BH142" i="12"/>
  <c r="P142" i="12"/>
  <c r="BH127" i="12"/>
  <c r="P127" i="12"/>
  <c r="BH126" i="12"/>
  <c r="P126" i="12"/>
  <c r="BH109" i="12"/>
  <c r="P109" i="12"/>
  <c r="BH108" i="12"/>
  <c r="P108" i="12"/>
  <c r="BH93" i="12"/>
  <c r="P93" i="12"/>
  <c r="BH92" i="12"/>
  <c r="P92" i="12"/>
  <c r="BH75" i="12"/>
  <c r="P75" i="12"/>
  <c r="BH74" i="12"/>
  <c r="P74" i="12"/>
  <c r="BH59" i="12"/>
  <c r="P59" i="12"/>
  <c r="BH58" i="12"/>
  <c r="P58" i="12"/>
  <c r="BH41" i="12"/>
  <c r="P41" i="12"/>
  <c r="BH40" i="12"/>
  <c r="P40" i="12"/>
  <c r="BH25" i="12"/>
  <c r="P25" i="12"/>
  <c r="BH24" i="12"/>
  <c r="P24" i="12"/>
  <c r="BH7" i="12"/>
  <c r="P7" i="12"/>
  <c r="BH6" i="12"/>
  <c r="P6" i="12"/>
  <c r="BH331" i="11"/>
  <c r="P331" i="11"/>
  <c r="BH330" i="11"/>
  <c r="P330" i="11"/>
  <c r="BH313" i="11"/>
  <c r="P313" i="11"/>
  <c r="BH312" i="11"/>
  <c r="P312" i="11"/>
  <c r="BH297" i="11"/>
  <c r="P297" i="11"/>
  <c r="BH296" i="11"/>
  <c r="P296" i="11"/>
  <c r="BH279" i="11"/>
  <c r="P279" i="11"/>
  <c r="BH278" i="11"/>
  <c r="P278" i="11"/>
  <c r="BH263" i="11"/>
  <c r="P263" i="11"/>
  <c r="BH262" i="11"/>
  <c r="P262" i="11"/>
  <c r="BH245" i="11"/>
  <c r="P245" i="11"/>
  <c r="BH244" i="11"/>
  <c r="P244" i="11"/>
  <c r="BH229" i="11"/>
  <c r="P229" i="11"/>
  <c r="BH228" i="11"/>
  <c r="P228" i="11"/>
  <c r="BH211" i="11"/>
  <c r="P211" i="11"/>
  <c r="BH210" i="11"/>
  <c r="P210" i="11"/>
  <c r="BH195" i="11"/>
  <c r="P195" i="11"/>
  <c r="BH194" i="11"/>
  <c r="P194" i="11"/>
  <c r="BH177" i="11"/>
  <c r="P177" i="11"/>
  <c r="BH176" i="11"/>
  <c r="P176" i="11"/>
  <c r="BH161" i="11"/>
  <c r="P161" i="11"/>
  <c r="BH160" i="11"/>
  <c r="P160" i="11"/>
  <c r="BH143" i="11"/>
  <c r="P143" i="11"/>
  <c r="BH142" i="11"/>
  <c r="P142" i="11"/>
  <c r="BH127" i="11"/>
  <c r="P127" i="11"/>
  <c r="BH126" i="11"/>
  <c r="P126" i="11"/>
  <c r="BH109" i="11"/>
  <c r="P109" i="11"/>
  <c r="BH108" i="11"/>
  <c r="P108" i="11"/>
  <c r="BH93" i="11"/>
  <c r="P93" i="11"/>
  <c r="BH92" i="11"/>
  <c r="P92" i="11"/>
  <c r="BH75" i="11"/>
  <c r="P75" i="11"/>
  <c r="BH74" i="11"/>
  <c r="P74" i="11"/>
  <c r="BH59" i="11"/>
  <c r="P59" i="11"/>
  <c r="BH58" i="11"/>
  <c r="P58" i="11"/>
  <c r="BH41" i="11"/>
  <c r="P41" i="11"/>
  <c r="BH40" i="11"/>
  <c r="P40" i="11"/>
  <c r="BH25" i="11"/>
  <c r="P25" i="11"/>
  <c r="BH24" i="11"/>
  <c r="P24" i="11"/>
  <c r="BH7" i="11"/>
  <c r="P7" i="11"/>
  <c r="BH6" i="11"/>
  <c r="P6" i="11"/>
  <c r="BH331" i="10"/>
  <c r="P331" i="10"/>
  <c r="BH330" i="10"/>
  <c r="P330" i="10"/>
  <c r="BH313" i="10"/>
  <c r="P313" i="10"/>
  <c r="BH312" i="10"/>
  <c r="P312" i="10"/>
  <c r="BH297" i="10"/>
  <c r="P297" i="10"/>
  <c r="BH296" i="10"/>
  <c r="P296" i="10"/>
  <c r="BH279" i="10"/>
  <c r="P279" i="10"/>
  <c r="BH278" i="10"/>
  <c r="P278" i="10"/>
  <c r="BH263" i="10"/>
  <c r="P263" i="10"/>
  <c r="BH262" i="10"/>
  <c r="P262" i="10"/>
  <c r="BH245" i="10"/>
  <c r="P245" i="10"/>
  <c r="BH244" i="10"/>
  <c r="P244" i="10"/>
  <c r="BH229" i="10"/>
  <c r="P229" i="10"/>
  <c r="BH228" i="10"/>
  <c r="P228" i="10"/>
  <c r="BH211" i="10"/>
  <c r="P211" i="10"/>
  <c r="BH210" i="10"/>
  <c r="P210" i="10"/>
  <c r="BH195" i="10"/>
  <c r="P195" i="10"/>
  <c r="BH194" i="10"/>
  <c r="P194" i="10"/>
  <c r="BH177" i="10"/>
  <c r="P177" i="10"/>
  <c r="BH176" i="10"/>
  <c r="P176" i="10"/>
  <c r="BH161" i="10"/>
  <c r="P161" i="10"/>
  <c r="BH160" i="10"/>
  <c r="P160" i="10"/>
  <c r="BH143" i="10"/>
  <c r="P143" i="10"/>
  <c r="BH142" i="10"/>
  <c r="P142" i="10"/>
  <c r="BH127" i="10"/>
  <c r="P127" i="10"/>
  <c r="BH126" i="10"/>
  <c r="P126" i="10"/>
  <c r="BH109" i="10"/>
  <c r="P109" i="10"/>
  <c r="BH108" i="10"/>
  <c r="P108" i="10"/>
  <c r="BH93" i="10"/>
  <c r="P93" i="10"/>
  <c r="BH92" i="10"/>
  <c r="P92" i="10"/>
  <c r="BH75" i="10"/>
  <c r="P75" i="10"/>
  <c r="BH74" i="10"/>
  <c r="P74" i="10"/>
  <c r="BH59" i="10"/>
  <c r="P59" i="10"/>
  <c r="BH58" i="10"/>
  <c r="P58" i="10"/>
  <c r="BH41" i="10"/>
  <c r="P41" i="10"/>
  <c r="BH40" i="10"/>
  <c r="P40" i="10"/>
  <c r="BH25" i="10"/>
  <c r="P25" i="10"/>
  <c r="BH24" i="10"/>
  <c r="P24" i="10"/>
  <c r="A326" i="12" l="1"/>
  <c r="A20" i="10"/>
  <c r="AS54" i="10"/>
  <c r="A70" i="10"/>
  <c r="AS122" i="10"/>
  <c r="A138" i="10"/>
  <c r="AS190" i="10"/>
  <c r="A206" i="10"/>
  <c r="AS258" i="10"/>
  <c r="A274" i="10"/>
  <c r="AS326" i="10"/>
  <c r="A2" i="11"/>
  <c r="AS54" i="11"/>
  <c r="A70" i="11"/>
  <c r="AS122" i="11"/>
  <c r="A138" i="11"/>
  <c r="AS190" i="11"/>
  <c r="A206" i="11"/>
  <c r="AS258" i="11"/>
  <c r="A274" i="11"/>
  <c r="AS326" i="11"/>
  <c r="A2" i="12"/>
  <c r="AS54" i="12"/>
  <c r="A70" i="12"/>
  <c r="AS122" i="12"/>
  <c r="A138" i="12"/>
  <c r="AS190" i="12"/>
  <c r="A206" i="12"/>
  <c r="AS258" i="12"/>
  <c r="A274" i="12"/>
  <c r="AS326" i="12"/>
  <c r="AS20" i="10"/>
  <c r="A36" i="10"/>
  <c r="A88" i="10"/>
  <c r="AS138" i="10"/>
  <c r="A156" i="10"/>
  <c r="AS206" i="10"/>
  <c r="A224" i="10"/>
  <c r="AS274" i="10"/>
  <c r="A292" i="10"/>
  <c r="AS2" i="11"/>
  <c r="A20" i="11"/>
  <c r="AS70" i="11"/>
  <c r="A88" i="11"/>
  <c r="AS138" i="11"/>
  <c r="A156" i="11"/>
  <c r="AS206" i="11"/>
  <c r="A224" i="11"/>
  <c r="AS274" i="11"/>
  <c r="A292" i="11"/>
  <c r="AS2" i="12"/>
  <c r="A20" i="12"/>
  <c r="AS70" i="12"/>
  <c r="A88" i="12"/>
  <c r="AS138" i="12"/>
  <c r="A156" i="12"/>
  <c r="AS206" i="12"/>
  <c r="A224" i="12"/>
  <c r="AS274" i="12"/>
  <c r="A292" i="12"/>
  <c r="AS70" i="10"/>
  <c r="AS36" i="10"/>
  <c r="A104" i="10"/>
  <c r="A172" i="10"/>
  <c r="AS224" i="10"/>
  <c r="A240" i="10"/>
  <c r="AS292" i="10"/>
  <c r="A308" i="10"/>
  <c r="AS20" i="11"/>
  <c r="A36" i="11"/>
  <c r="AS88" i="11"/>
  <c r="A104" i="11"/>
  <c r="AS156" i="11"/>
  <c r="A172" i="11"/>
  <c r="AS224" i="11"/>
  <c r="A240" i="11"/>
  <c r="AS292" i="11"/>
  <c r="A308" i="11"/>
  <c r="AS20" i="12"/>
  <c r="A36" i="12"/>
  <c r="AS88" i="12"/>
  <c r="A104" i="12"/>
  <c r="AS156" i="12"/>
  <c r="A172" i="12"/>
  <c r="AS224" i="12"/>
  <c r="A240" i="12"/>
  <c r="AS292" i="12"/>
  <c r="A308" i="12"/>
  <c r="AS156" i="10"/>
  <c r="AS88" i="10"/>
  <c r="A54" i="10"/>
  <c r="AS104" i="10"/>
  <c r="A122" i="10"/>
  <c r="AS172" i="10"/>
  <c r="A190" i="10"/>
  <c r="AS240" i="10"/>
  <c r="A258" i="10"/>
  <c r="AS308" i="10"/>
  <c r="A326" i="10"/>
  <c r="AS36" i="11"/>
  <c r="A54" i="11"/>
  <c r="AS104" i="11"/>
  <c r="A122" i="11"/>
  <c r="AS172" i="11"/>
  <c r="A190" i="11"/>
  <c r="AS240" i="11"/>
  <c r="A258" i="11"/>
  <c r="AS308" i="11"/>
  <c r="A326" i="11"/>
  <c r="AS36" i="12"/>
  <c r="A54" i="12"/>
  <c r="AS104" i="12"/>
  <c r="A122" i="12"/>
  <c r="AS172" i="12"/>
  <c r="A190" i="12"/>
  <c r="AS240" i="12"/>
  <c r="A258" i="12"/>
  <c r="AS308" i="12"/>
  <c r="A2" i="10"/>
  <c r="AS2" i="10"/>
  <c r="Q38" i="4"/>
  <c r="Q37" i="4"/>
  <c r="Q36" i="4"/>
  <c r="BV44" i="4"/>
  <c r="BV43" i="4"/>
  <c r="BV42" i="4"/>
  <c r="BY46" i="4"/>
  <c r="BY45" i="4"/>
  <c r="P326" i="12" l="1"/>
  <c r="P308" i="12"/>
  <c r="P292" i="12"/>
  <c r="P274" i="12"/>
  <c r="P258" i="12"/>
  <c r="P240" i="12"/>
  <c r="P224" i="12"/>
  <c r="P206" i="12"/>
  <c r="P190" i="12"/>
  <c r="P172" i="12"/>
  <c r="P156" i="12"/>
  <c r="P138" i="12"/>
  <c r="P122" i="12"/>
  <c r="P104" i="12"/>
  <c r="P88" i="12"/>
  <c r="P70" i="12"/>
  <c r="P54" i="12"/>
  <c r="P36" i="12"/>
  <c r="P20" i="12"/>
  <c r="P2" i="12"/>
  <c r="P326" i="11"/>
  <c r="P308" i="11"/>
  <c r="P292" i="11"/>
  <c r="P274" i="11"/>
  <c r="P258" i="11"/>
  <c r="P240" i="11"/>
  <c r="P224" i="11"/>
  <c r="P206" i="11"/>
  <c r="P190" i="11"/>
  <c r="P172" i="11"/>
  <c r="P156" i="11"/>
  <c r="P138" i="11"/>
  <c r="P122" i="11"/>
  <c r="P104" i="11"/>
  <c r="P88" i="11"/>
  <c r="P70" i="11"/>
  <c r="P54" i="11"/>
  <c r="P36" i="11"/>
  <c r="P20" i="11"/>
  <c r="P2" i="11"/>
  <c r="P326" i="10"/>
  <c r="P308" i="10"/>
  <c r="P292" i="10"/>
  <c r="P274" i="10"/>
  <c r="P258" i="10"/>
  <c r="P240" i="10"/>
  <c r="P224" i="10"/>
  <c r="P206" i="10"/>
  <c r="P190" i="10"/>
  <c r="P172" i="10"/>
  <c r="P156" i="10"/>
  <c r="P138" i="10"/>
  <c r="P122" i="10"/>
  <c r="P104" i="10"/>
  <c r="P88" i="10"/>
  <c r="P70" i="10"/>
  <c r="P54" i="10"/>
  <c r="P20" i="10"/>
  <c r="BH36" i="10"/>
  <c r="BH20" i="10"/>
  <c r="P36" i="10"/>
  <c r="BH326" i="12"/>
  <c r="BH308" i="12"/>
  <c r="BH292" i="12"/>
  <c r="BH274" i="12"/>
  <c r="BH258" i="12"/>
  <c r="BH240" i="12"/>
  <c r="BH224" i="12"/>
  <c r="BH206" i="12"/>
  <c r="BH190" i="12"/>
  <c r="BH172" i="12"/>
  <c r="BH156" i="12"/>
  <c r="BH138" i="12"/>
  <c r="BH122" i="12"/>
  <c r="BH104" i="12"/>
  <c r="BH88" i="12"/>
  <c r="BH70" i="12"/>
  <c r="BH54" i="12"/>
  <c r="BH36" i="12"/>
  <c r="BH20" i="12"/>
  <c r="BH2" i="12"/>
  <c r="BH326" i="11"/>
  <c r="BH308" i="11"/>
  <c r="BH292" i="11"/>
  <c r="BH274" i="11"/>
  <c r="BH258" i="11"/>
  <c r="BH240" i="11"/>
  <c r="BH224" i="11"/>
  <c r="BH206" i="11"/>
  <c r="BH190" i="11"/>
  <c r="BH172" i="11"/>
  <c r="BH156" i="11"/>
  <c r="BH138" i="11"/>
  <c r="BH122" i="11"/>
  <c r="BH104" i="11"/>
  <c r="BH88" i="11"/>
  <c r="BH70" i="11"/>
  <c r="BH54" i="11"/>
  <c r="BH36" i="11"/>
  <c r="BH20" i="11"/>
  <c r="BH2" i="11"/>
  <c r="BH326" i="10"/>
  <c r="BH308" i="10"/>
  <c r="BH292" i="10"/>
  <c r="BH274" i="10"/>
  <c r="BH258" i="10"/>
  <c r="BH240" i="10"/>
  <c r="BH224" i="10"/>
  <c r="BH206" i="10"/>
  <c r="BH190" i="10"/>
  <c r="BH172" i="10"/>
  <c r="BH156" i="10"/>
  <c r="BH138" i="10"/>
  <c r="BH122" i="10"/>
  <c r="BH104" i="10"/>
  <c r="BH88" i="10"/>
  <c r="BH70" i="10"/>
  <c r="BH54" i="10"/>
  <c r="P37" i="10"/>
  <c r="P21" i="10"/>
  <c r="BH327" i="12"/>
  <c r="BH309" i="12"/>
  <c r="BH293" i="12"/>
  <c r="BH275" i="12"/>
  <c r="BH259" i="12"/>
  <c r="BH241" i="12"/>
  <c r="BH225" i="12"/>
  <c r="BH207" i="12"/>
  <c r="BH191" i="12"/>
  <c r="BH173" i="12"/>
  <c r="BH157" i="12"/>
  <c r="BH139" i="12"/>
  <c r="BH123" i="12"/>
  <c r="BH105" i="12"/>
  <c r="BH89" i="12"/>
  <c r="BH71" i="12"/>
  <c r="BH55" i="12"/>
  <c r="BH37" i="12"/>
  <c r="BH21" i="12"/>
  <c r="BH3" i="12"/>
  <c r="BH327" i="11"/>
  <c r="BH309" i="11"/>
  <c r="BH293" i="11"/>
  <c r="BH275" i="11"/>
  <c r="BH259" i="11"/>
  <c r="BH241" i="11"/>
  <c r="BH225" i="11"/>
  <c r="BH207" i="11"/>
  <c r="BH191" i="11"/>
  <c r="BH173" i="11"/>
  <c r="BH157" i="11"/>
  <c r="BH139" i="11"/>
  <c r="BH123" i="11"/>
  <c r="BH105" i="11"/>
  <c r="BH89" i="11"/>
  <c r="BH71" i="11"/>
  <c r="BH55" i="11"/>
  <c r="BH37" i="11"/>
  <c r="BH21" i="11"/>
  <c r="BH3" i="11"/>
  <c r="BH327" i="10"/>
  <c r="BH309" i="10"/>
  <c r="BH293" i="10"/>
  <c r="BH275" i="10"/>
  <c r="BH259" i="10"/>
  <c r="BH241" i="10"/>
  <c r="BH225" i="10"/>
  <c r="BH207" i="10"/>
  <c r="BH191" i="10"/>
  <c r="BH173" i="10"/>
  <c r="BH157" i="10"/>
  <c r="BH139" i="10"/>
  <c r="BH123" i="10"/>
  <c r="BH105" i="10"/>
  <c r="BH89" i="10"/>
  <c r="BH71" i="10"/>
  <c r="BH55" i="10"/>
  <c r="P327" i="12"/>
  <c r="P309" i="12"/>
  <c r="P293" i="12"/>
  <c r="P275" i="12"/>
  <c r="P259" i="12"/>
  <c r="P241" i="12"/>
  <c r="P225" i="12"/>
  <c r="P207" i="12"/>
  <c r="P191" i="12"/>
  <c r="P173" i="12"/>
  <c r="P157" i="12"/>
  <c r="P139" i="12"/>
  <c r="P123" i="12"/>
  <c r="P105" i="12"/>
  <c r="P89" i="12"/>
  <c r="P71" i="12"/>
  <c r="P55" i="12"/>
  <c r="P37" i="12"/>
  <c r="P21" i="12"/>
  <c r="P3" i="12"/>
  <c r="P327" i="11"/>
  <c r="P309" i="11"/>
  <c r="P293" i="11"/>
  <c r="P275" i="11"/>
  <c r="P259" i="11"/>
  <c r="P241" i="11"/>
  <c r="P225" i="11"/>
  <c r="P207" i="11"/>
  <c r="P191" i="11"/>
  <c r="P173" i="11"/>
  <c r="P157" i="11"/>
  <c r="P139" i="11"/>
  <c r="P123" i="11"/>
  <c r="P105" i="11"/>
  <c r="P89" i="11"/>
  <c r="P71" i="11"/>
  <c r="P55" i="11"/>
  <c r="P37" i="11"/>
  <c r="P21" i="11"/>
  <c r="P3" i="11"/>
  <c r="P327" i="10"/>
  <c r="P309" i="10"/>
  <c r="P293" i="10"/>
  <c r="P275" i="10"/>
  <c r="P259" i="10"/>
  <c r="P241" i="10"/>
  <c r="P225" i="10"/>
  <c r="P207" i="10"/>
  <c r="P191" i="10"/>
  <c r="P173" i="10"/>
  <c r="P157" i="10"/>
  <c r="P139" i="10"/>
  <c r="P123" i="10"/>
  <c r="P105" i="10"/>
  <c r="P89" i="10"/>
  <c r="P71" i="10"/>
  <c r="P55" i="10"/>
  <c r="BH37" i="10"/>
  <c r="BH21" i="10"/>
  <c r="P294" i="12"/>
  <c r="P242" i="12"/>
  <c r="P174" i="12"/>
  <c r="P72" i="12"/>
  <c r="P310" i="11"/>
  <c r="P208" i="11"/>
  <c r="P140" i="11"/>
  <c r="P56" i="11"/>
  <c r="P38" i="11"/>
  <c r="P294" i="10"/>
  <c r="P242" i="10"/>
  <c r="P174" i="10"/>
  <c r="P90" i="10"/>
  <c r="P276" i="12"/>
  <c r="P192" i="12"/>
  <c r="P106" i="12"/>
  <c r="P38" i="12"/>
  <c r="P294" i="11"/>
  <c r="P226" i="11"/>
  <c r="P158" i="11"/>
  <c r="P72" i="11"/>
  <c r="P328" i="10"/>
  <c r="P208" i="10"/>
  <c r="P124" i="10"/>
  <c r="BH328" i="12"/>
  <c r="BH310" i="12"/>
  <c r="BH294" i="12"/>
  <c r="BH276" i="12"/>
  <c r="BH260" i="12"/>
  <c r="BH242" i="12"/>
  <c r="BH226" i="12"/>
  <c r="BH208" i="12"/>
  <c r="BH192" i="12"/>
  <c r="BH174" i="12"/>
  <c r="BH158" i="12"/>
  <c r="BH140" i="12"/>
  <c r="BH124" i="12"/>
  <c r="BH106" i="12"/>
  <c r="BH90" i="12"/>
  <c r="BH72" i="12"/>
  <c r="BH56" i="12"/>
  <c r="BH38" i="12"/>
  <c r="BH22" i="12"/>
  <c r="BH4" i="12"/>
  <c r="BH328" i="11"/>
  <c r="BH310" i="11"/>
  <c r="BH294" i="11"/>
  <c r="BH276" i="11"/>
  <c r="BH260" i="11"/>
  <c r="BH242" i="11"/>
  <c r="BH226" i="11"/>
  <c r="BH208" i="11"/>
  <c r="BH192" i="11"/>
  <c r="BH174" i="11"/>
  <c r="BH158" i="11"/>
  <c r="BH140" i="11"/>
  <c r="BH124" i="11"/>
  <c r="BH106" i="11"/>
  <c r="BH90" i="11"/>
  <c r="BH72" i="11"/>
  <c r="BH56" i="11"/>
  <c r="BH38" i="11"/>
  <c r="BH22" i="11"/>
  <c r="BH4" i="11"/>
  <c r="BH328" i="10"/>
  <c r="BH310" i="10"/>
  <c r="BH294" i="10"/>
  <c r="BH276" i="10"/>
  <c r="BH260" i="10"/>
  <c r="BH242" i="10"/>
  <c r="BH226" i="10"/>
  <c r="BH208" i="10"/>
  <c r="BH192" i="10"/>
  <c r="BH174" i="10"/>
  <c r="BH158" i="10"/>
  <c r="BH140" i="10"/>
  <c r="BH124" i="10"/>
  <c r="BH106" i="10"/>
  <c r="BH90" i="10"/>
  <c r="BH72" i="10"/>
  <c r="BH56" i="10"/>
  <c r="BH38" i="10"/>
  <c r="BH22" i="10"/>
  <c r="P328" i="12"/>
  <c r="P260" i="12"/>
  <c r="P208" i="12"/>
  <c r="P158" i="12"/>
  <c r="P90" i="12"/>
  <c r="P22" i="12"/>
  <c r="P276" i="11"/>
  <c r="P174" i="11"/>
  <c r="P90" i="11"/>
  <c r="P4" i="11"/>
  <c r="P260" i="10"/>
  <c r="P158" i="10"/>
  <c r="P72" i="10"/>
  <c r="P38" i="10"/>
  <c r="P22" i="10"/>
  <c r="P226" i="12"/>
  <c r="P140" i="12"/>
  <c r="P56" i="12"/>
  <c r="P4" i="12"/>
  <c r="P260" i="11"/>
  <c r="P192" i="11"/>
  <c r="P124" i="11"/>
  <c r="P22" i="11"/>
  <c r="P276" i="10"/>
  <c r="P192" i="10"/>
  <c r="P106" i="10"/>
  <c r="P310" i="12"/>
  <c r="P124" i="12"/>
  <c r="P328" i="11"/>
  <c r="P242" i="11"/>
  <c r="P106" i="11"/>
  <c r="P310" i="10"/>
  <c r="P226" i="10"/>
  <c r="P140" i="10"/>
  <c r="P56"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AR11" i="4"/>
  <c r="AR10" i="4"/>
  <c r="AR9" i="4"/>
  <c r="AR8" i="4"/>
  <c r="AR7" i="4"/>
  <c r="AR6" i="4"/>
  <c r="AR5" i="4"/>
  <c r="AR4" i="4"/>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CF37" i="4" l="1"/>
  <c r="CX49" i="4"/>
  <c r="CX48" i="4"/>
  <c r="CX47" i="4"/>
  <c r="CB49" i="4"/>
  <c r="CB48" i="4"/>
  <c r="CB47" i="4"/>
  <c r="CV37" i="4"/>
  <c r="CR37" i="4"/>
  <c r="CN37" i="4"/>
  <c r="CJ37" i="4"/>
  <c r="CB37" i="4"/>
  <c r="BP37" i="4"/>
  <c r="BL37" i="4"/>
  <c r="BH37" i="4"/>
  <c r="CX50" i="4" l="1"/>
  <c r="BT37" i="4"/>
  <c r="BX37" i="4"/>
  <c r="CB50"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AU15" i="10"/>
  <c r="BH13" i="10"/>
  <c r="BH7" i="10"/>
  <c r="BH6" i="10"/>
  <c r="P7" i="10"/>
  <c r="P6" i="10"/>
  <c r="U39" i="4"/>
  <c r="CV40" i="4"/>
  <c r="CR44" i="4"/>
  <c r="CR42" i="4"/>
  <c r="P41" i="4"/>
  <c r="P42" i="4"/>
  <c r="BX40" i="4"/>
  <c r="R35" i="4"/>
  <c r="P3" i="4"/>
  <c r="R53" i="10" l="1"/>
  <c r="BJ53" i="10"/>
  <c r="BJ291" i="12"/>
  <c r="BJ223" i="12"/>
  <c r="BJ155" i="12"/>
  <c r="BJ87" i="12"/>
  <c r="BJ19" i="12"/>
  <c r="BJ291" i="11"/>
  <c r="BJ223" i="11"/>
  <c r="BJ155" i="11"/>
  <c r="BJ87" i="11"/>
  <c r="BJ19" i="11"/>
  <c r="R291" i="12"/>
  <c r="R223" i="12"/>
  <c r="R155" i="12"/>
  <c r="R87" i="12"/>
  <c r="R19" i="12"/>
  <c r="R291" i="11"/>
  <c r="R223" i="11"/>
  <c r="R155" i="11"/>
  <c r="R87" i="11"/>
  <c r="R19" i="11"/>
  <c r="R291" i="10"/>
  <c r="R223" i="10"/>
  <c r="R155" i="10"/>
  <c r="R19" i="10"/>
  <c r="BJ307" i="12"/>
  <c r="BJ239" i="12"/>
  <c r="BJ171" i="12"/>
  <c r="BJ103" i="12"/>
  <c r="BJ35" i="12"/>
  <c r="BJ307" i="11"/>
  <c r="BJ239" i="11"/>
  <c r="BJ171" i="11"/>
  <c r="BJ103" i="11"/>
  <c r="BJ35" i="11"/>
  <c r="BJ307" i="10"/>
  <c r="BJ239" i="10"/>
  <c r="BJ171" i="10"/>
  <c r="BJ103" i="10"/>
  <c r="BJ35" i="10"/>
  <c r="BJ291" i="10"/>
  <c r="R307" i="12"/>
  <c r="R239" i="12"/>
  <c r="R171" i="12"/>
  <c r="R103" i="12"/>
  <c r="R35" i="12"/>
  <c r="R307" i="11"/>
  <c r="R239" i="11"/>
  <c r="R171" i="11"/>
  <c r="R103" i="11"/>
  <c r="R35" i="11"/>
  <c r="R307" i="10"/>
  <c r="R239" i="10"/>
  <c r="R171" i="10"/>
  <c r="R103" i="10"/>
  <c r="R35" i="10"/>
  <c r="BJ137" i="12"/>
  <c r="BJ137" i="11"/>
  <c r="BJ69" i="11"/>
  <c r="BJ205" i="10"/>
  <c r="R273" i="11"/>
  <c r="R69" i="11"/>
  <c r="R205" i="10"/>
  <c r="BJ87" i="10"/>
  <c r="R87" i="10"/>
  <c r="BJ325" i="12"/>
  <c r="BJ257" i="12"/>
  <c r="BJ189" i="12"/>
  <c r="BJ121" i="12"/>
  <c r="BJ53" i="12"/>
  <c r="BJ325" i="11"/>
  <c r="BJ257" i="11"/>
  <c r="BJ189" i="11"/>
  <c r="BJ121" i="11"/>
  <c r="BJ53" i="11"/>
  <c r="BJ325" i="10"/>
  <c r="BJ257" i="10"/>
  <c r="BJ189" i="10"/>
  <c r="BJ121" i="10"/>
  <c r="BJ205" i="12"/>
  <c r="BJ1" i="12"/>
  <c r="BJ273" i="11"/>
  <c r="BJ273" i="10"/>
  <c r="BJ69" i="10"/>
  <c r="R205" i="12"/>
  <c r="R69" i="12"/>
  <c r="R205" i="11"/>
  <c r="R273" i="10"/>
  <c r="R69" i="10"/>
  <c r="BJ155" i="10"/>
  <c r="R325" i="12"/>
  <c r="R257" i="12"/>
  <c r="R189" i="12"/>
  <c r="R121" i="12"/>
  <c r="R53" i="12"/>
  <c r="R325" i="11"/>
  <c r="R257" i="11"/>
  <c r="R189" i="11"/>
  <c r="R121" i="11"/>
  <c r="R53" i="11"/>
  <c r="R325" i="10"/>
  <c r="R257" i="10"/>
  <c r="R189" i="10"/>
  <c r="R121" i="10"/>
  <c r="BJ273" i="12"/>
  <c r="BJ69" i="12"/>
  <c r="BJ205" i="11"/>
  <c r="BJ1" i="11"/>
  <c r="BJ137" i="10"/>
  <c r="R273" i="12"/>
  <c r="R137" i="12"/>
  <c r="R1" i="12"/>
  <c r="R137" i="11"/>
  <c r="R1" i="11"/>
  <c r="R137" i="10"/>
  <c r="BJ223" i="10"/>
  <c r="BJ19" i="10"/>
  <c r="P4" i="10"/>
  <c r="P3" i="10"/>
  <c r="BH3" i="10"/>
  <c r="BH4" i="10"/>
  <c r="CZ37" i="4"/>
  <c r="BH2" i="10" l="1"/>
  <c r="P183" i="12"/>
  <c r="BH201" i="12" l="1"/>
  <c r="BH99" i="12"/>
  <c r="P217" i="12" l="1"/>
  <c r="C216" i="12"/>
  <c r="AU200" i="12"/>
  <c r="P201" i="12"/>
  <c r="C200" i="12"/>
  <c r="BH183" i="12"/>
  <c r="AU182" i="12"/>
  <c r="C182" i="12"/>
  <c r="BH167" i="12"/>
  <c r="AU166" i="12"/>
  <c r="P167" i="12"/>
  <c r="C166" i="12"/>
  <c r="BH149" i="12"/>
  <c r="AU148" i="12"/>
  <c r="P149" i="12"/>
  <c r="C148" i="12"/>
  <c r="BH133" i="12"/>
  <c r="AU132" i="12"/>
  <c r="P133" i="12"/>
  <c r="C132" i="12"/>
  <c r="BH115" i="12"/>
  <c r="AU114" i="12"/>
  <c r="P115" i="12"/>
  <c r="C114" i="12"/>
  <c r="AU98" i="12"/>
  <c r="P99" i="12"/>
  <c r="C98" i="12"/>
  <c r="P183" i="11"/>
  <c r="C182" i="11"/>
  <c r="BH269" i="10"/>
  <c r="AU268" i="10"/>
  <c r="P269" i="10"/>
  <c r="C268" i="10"/>
  <c r="BH337" i="12"/>
  <c r="AU336" i="12"/>
  <c r="P337" i="12"/>
  <c r="C336" i="12"/>
  <c r="BH319" i="12"/>
  <c r="AU318" i="12"/>
  <c r="P319" i="12"/>
  <c r="C318" i="12"/>
  <c r="BH303" i="12"/>
  <c r="AU302" i="12"/>
  <c r="P303" i="12"/>
  <c r="C302" i="12"/>
  <c r="BH285" i="12"/>
  <c r="AU284" i="12"/>
  <c r="P285" i="12"/>
  <c r="C284" i="12"/>
  <c r="BH269" i="12"/>
  <c r="AU268" i="12"/>
  <c r="P269" i="12"/>
  <c r="C268" i="12"/>
  <c r="BH251" i="12"/>
  <c r="AU250" i="12"/>
  <c r="P251" i="12"/>
  <c r="C250" i="12"/>
  <c r="BH235" i="12"/>
  <c r="AU234" i="12"/>
  <c r="P235" i="12"/>
  <c r="C234" i="12"/>
  <c r="BH217" i="12"/>
  <c r="AU216" i="12"/>
  <c r="BH81" i="12" l="1"/>
  <c r="AU80" i="12"/>
  <c r="P81" i="12"/>
  <c r="C80" i="12"/>
  <c r="BH65" i="12"/>
  <c r="AU64" i="12"/>
  <c r="P65" i="12"/>
  <c r="C64" i="12"/>
  <c r="BH47" i="12"/>
  <c r="AU46" i="12"/>
  <c r="P47" i="12"/>
  <c r="C46" i="12"/>
  <c r="BH31" i="12"/>
  <c r="AU30" i="12"/>
  <c r="P31" i="12"/>
  <c r="C30" i="12"/>
  <c r="BH13" i="12"/>
  <c r="AU12" i="12"/>
  <c r="P13" i="12"/>
  <c r="C12" i="12"/>
  <c r="BH337" i="11"/>
  <c r="AU336" i="11"/>
  <c r="P337" i="11"/>
  <c r="C336" i="11"/>
  <c r="BH319" i="11"/>
  <c r="AU318" i="11"/>
  <c r="P319" i="11"/>
  <c r="C318" i="11"/>
  <c r="BH303" i="11"/>
  <c r="AU302" i="11"/>
  <c r="P303" i="11"/>
  <c r="C302" i="11"/>
  <c r="BH285" i="11"/>
  <c r="AU284" i="11"/>
  <c r="P285" i="11"/>
  <c r="C284" i="11"/>
  <c r="BH269" i="11"/>
  <c r="AU268" i="11"/>
  <c r="P269" i="11"/>
  <c r="C268" i="11"/>
  <c r="BH251" i="11"/>
  <c r="AU250" i="11"/>
  <c r="P251" i="11"/>
  <c r="C250" i="11"/>
  <c r="BH235" i="11"/>
  <c r="AU234" i="11"/>
  <c r="P235" i="11"/>
  <c r="C234" i="11"/>
  <c r="BH217" i="11"/>
  <c r="AU216" i="11"/>
  <c r="P217" i="11"/>
  <c r="C216" i="11"/>
  <c r="BH201" i="11"/>
  <c r="AU200" i="11"/>
  <c r="P201" i="11"/>
  <c r="C200" i="11"/>
  <c r="BH183" i="11"/>
  <c r="AU182" i="11"/>
  <c r="BH167" i="11"/>
  <c r="AU166" i="11"/>
  <c r="P167" i="11"/>
  <c r="C166" i="11"/>
  <c r="BH149" i="11"/>
  <c r="AU148" i="11"/>
  <c r="P149" i="11"/>
  <c r="C148" i="11"/>
  <c r="BH133" i="11"/>
  <c r="AU132" i="11"/>
  <c r="P133" i="11"/>
  <c r="C132" i="11"/>
  <c r="BH115" i="11"/>
  <c r="AU114" i="11"/>
  <c r="P115" i="11"/>
  <c r="C114" i="11"/>
  <c r="BH99" i="11"/>
  <c r="AU98" i="11"/>
  <c r="P99" i="11"/>
  <c r="C98" i="11"/>
  <c r="BH81" i="11"/>
  <c r="AU80" i="11"/>
  <c r="P81" i="11"/>
  <c r="C80" i="11"/>
  <c r="BH65" i="11"/>
  <c r="AU64" i="11"/>
  <c r="P65" i="11"/>
  <c r="C64" i="11"/>
  <c r="BH47" i="11"/>
  <c r="AU46" i="11"/>
  <c r="P47" i="11"/>
  <c r="C46" i="11"/>
  <c r="BH31" i="11"/>
  <c r="AU30" i="11"/>
  <c r="P31" i="11"/>
  <c r="C30" i="11"/>
  <c r="BH13" i="11" l="1"/>
  <c r="AU12" i="11"/>
  <c r="P13" i="11"/>
  <c r="C12" i="11"/>
  <c r="BH337" i="10"/>
  <c r="AU336" i="10"/>
  <c r="P337" i="10"/>
  <c r="C336" i="10"/>
  <c r="BH319" i="10"/>
  <c r="AU318" i="10"/>
  <c r="P319" i="10"/>
  <c r="C318" i="10"/>
  <c r="BH303" i="10"/>
  <c r="AU302" i="10"/>
  <c r="P303" i="10"/>
  <c r="C302" i="10"/>
  <c r="BH285" i="10"/>
  <c r="AU284" i="10"/>
  <c r="P285" i="10"/>
  <c r="C284" i="10"/>
  <c r="BH251" i="10"/>
  <c r="AU250" i="10"/>
  <c r="P251" i="10"/>
  <c r="C250" i="10"/>
  <c r="BH235" i="10"/>
  <c r="AU234" i="10"/>
  <c r="P235" i="10"/>
  <c r="C234" i="10"/>
  <c r="BH217" i="10"/>
  <c r="AU216" i="10"/>
  <c r="P217" i="10"/>
  <c r="C216" i="10"/>
  <c r="BH201" i="10"/>
  <c r="AU200" i="10"/>
  <c r="P201" i="10"/>
  <c r="C200" i="10"/>
  <c r="BH183" i="10"/>
  <c r="AU182" i="10"/>
  <c r="P183" i="10"/>
  <c r="C182" i="10"/>
  <c r="BH167" i="10"/>
  <c r="AU166" i="10"/>
  <c r="P167" i="10"/>
  <c r="C166" i="10"/>
  <c r="BH149" i="10"/>
  <c r="AU148" i="10"/>
  <c r="P149" i="10"/>
  <c r="C148" i="10"/>
  <c r="BH133" i="10"/>
  <c r="AU132" i="10"/>
  <c r="P133" i="10"/>
  <c r="C132" i="10"/>
  <c r="BH115" i="10"/>
  <c r="AU114" i="10"/>
  <c r="P115" i="10"/>
  <c r="C114" i="10"/>
  <c r="BH99" i="10"/>
  <c r="AU98" i="10"/>
  <c r="P99" i="10"/>
  <c r="C98" i="10"/>
  <c r="BH81" i="10"/>
  <c r="AU80" i="10"/>
  <c r="P81" i="10"/>
  <c r="C80" i="10"/>
  <c r="BH65" i="10"/>
  <c r="AU64" i="10"/>
  <c r="P65" i="10"/>
  <c r="C64" i="10"/>
  <c r="BH47" i="10"/>
  <c r="AU46" i="10"/>
  <c r="P47" i="10"/>
  <c r="C46" i="10"/>
  <c r="BH31" i="10"/>
  <c r="AU30" i="10"/>
  <c r="P31" i="10"/>
  <c r="C30" i="10"/>
  <c r="P13" i="10"/>
  <c r="C12" i="10"/>
  <c r="P2" i="10"/>
  <c r="BJ1" i="10"/>
  <c r="R1" i="10"/>
  <c r="AU334" i="12" l="1"/>
  <c r="C334" i="12"/>
  <c r="AU316" i="12"/>
  <c r="C316" i="12"/>
  <c r="AU300" i="12"/>
  <c r="C300" i="12"/>
  <c r="AU282" i="12"/>
  <c r="C282" i="12"/>
  <c r="AU266" i="12"/>
  <c r="C266" i="12"/>
  <c r="AU248" i="12"/>
  <c r="C248" i="12"/>
  <c r="AU232" i="12"/>
  <c r="C232" i="12"/>
  <c r="AU214" i="12"/>
  <c r="C214" i="12"/>
  <c r="AU198" i="12"/>
  <c r="C198" i="12"/>
  <c r="AU180" i="12"/>
  <c r="C180" i="12"/>
  <c r="AU164" i="12"/>
  <c r="C164" i="12"/>
  <c r="AU146" i="12"/>
  <c r="C146" i="12"/>
  <c r="AU130" i="12"/>
  <c r="C130" i="12"/>
  <c r="AU112" i="12"/>
  <c r="C112" i="12"/>
  <c r="AU96" i="12"/>
  <c r="C96" i="12"/>
  <c r="AU78" i="12"/>
  <c r="C78" i="12"/>
  <c r="AU62" i="12"/>
  <c r="C62" i="12"/>
  <c r="AU44" i="12"/>
  <c r="C44" i="12"/>
  <c r="AU28" i="12"/>
  <c r="C28" i="12"/>
  <c r="AU10" i="12"/>
  <c r="C10" i="12"/>
  <c r="AU334" i="11"/>
  <c r="C334" i="11"/>
  <c r="AU316" i="11" l="1"/>
  <c r="C316" i="11"/>
  <c r="AU300" i="11"/>
  <c r="C300" i="11"/>
  <c r="AU282" i="11"/>
  <c r="C282" i="11"/>
  <c r="AU266" i="11"/>
  <c r="C266" i="11"/>
  <c r="AU248" i="11"/>
  <c r="C248" i="11"/>
  <c r="AU232" i="11"/>
  <c r="C232" i="11"/>
  <c r="AU214" i="11"/>
  <c r="C214" i="11"/>
  <c r="AU198" i="11"/>
  <c r="C198" i="11"/>
  <c r="AU180" i="11"/>
  <c r="C180" i="11"/>
  <c r="AU164" i="11"/>
  <c r="C164" i="11"/>
  <c r="AU146" i="11"/>
  <c r="C146" i="11"/>
  <c r="AU130" i="11"/>
  <c r="C130" i="11"/>
  <c r="AU112" i="11"/>
  <c r="C112" i="11"/>
  <c r="AU96" i="11"/>
  <c r="C96" i="11"/>
  <c r="AU78" i="11"/>
  <c r="C78" i="11"/>
  <c r="AU62" i="11"/>
  <c r="C62" i="11"/>
  <c r="AU44" i="11"/>
  <c r="C44" i="11"/>
  <c r="AU28" i="11"/>
  <c r="C28" i="11"/>
  <c r="AU10" i="11"/>
  <c r="C10" i="11"/>
  <c r="AU334" i="10"/>
  <c r="C334" i="10"/>
  <c r="C28" i="10"/>
  <c r="AU316" i="10"/>
  <c r="C316" i="10"/>
  <c r="AU300" i="10"/>
  <c r="C300" i="10"/>
  <c r="AU282" i="10"/>
  <c r="C282" i="10"/>
  <c r="AU266" i="10"/>
  <c r="C266" i="10"/>
  <c r="AU248" i="10"/>
  <c r="C248" i="10"/>
  <c r="AU232" i="10"/>
  <c r="C232" i="10"/>
  <c r="AU214" i="10"/>
  <c r="C214" i="10"/>
  <c r="AU198" i="10"/>
  <c r="C198" i="10"/>
  <c r="AU180" i="10"/>
  <c r="C180" i="10"/>
  <c r="AU164" i="10"/>
  <c r="C164" i="10"/>
  <c r="AU146" i="10"/>
  <c r="C146" i="10"/>
  <c r="AU130" i="10"/>
  <c r="C130" i="10"/>
  <c r="AU112" i="10"/>
  <c r="C112" i="10"/>
  <c r="AU96" i="10"/>
  <c r="C96" i="10"/>
  <c r="AU78" i="10"/>
  <c r="C78" i="10"/>
  <c r="AU62" i="10"/>
  <c r="C62" i="10"/>
  <c r="AU44" i="10"/>
  <c r="C44" i="10"/>
  <c r="AU28" i="10"/>
  <c r="AU10" i="10"/>
  <c r="C10" i="10"/>
</calcChain>
</file>

<file path=xl/sharedStrings.xml><?xml version="1.0" encoding="utf-8"?>
<sst xmlns="http://schemas.openxmlformats.org/spreadsheetml/2006/main" count="4176" uniqueCount="343">
  <si>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</si>
  <si>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</si>
  <si>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</si>
  <si>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</si>
  <si>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</si>
  <si>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</si>
  <si>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</si>
  <si>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</si>
  <si>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</si>
  <si>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</si>
  <si>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</si>
  <si>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</si>
  <si>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</si>
  <si>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</si>
  <si>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</si>
  <si>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</si>
  <si>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</si>
  <si>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</si>
  <si>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</si>
  <si>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</si>
  <si>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</si>
  <si>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</si>
  <si>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所 在</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</si>
  <si>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</si>
  <si>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</si>
  <si>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</si>
  <si>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</si>
  <si>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</si>
  <si>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</si>
  <si>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</si>
  <si>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</si>
  <si>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</si>
  <si>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</si>
  <si>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校　名</t>
    <phoneticPr fontId="1"/>
  </si>
  <si>
    <t>正確に記入してください（名簿と共通）</t>
    <phoneticPr fontId="1"/>
  </si>
  <si>
    <t>題　名</t>
    <phoneticPr fontId="1"/>
  </si>
  <si>
    <t>氏　名</t>
    <phoneticPr fontId="1"/>
  </si>
  <si>
    <t>学　年</t>
    <phoneticPr fontId="1"/>
  </si>
  <si>
    <t>番　号</t>
    <phoneticPr fontId="1"/>
  </si>
  <si>
    <t>　　</t>
    <phoneticPr fontId="18"/>
  </si>
  <si>
    <t>正確に記入してください（名簿と共通）</t>
  </si>
  <si>
    <t>氏　名</t>
  </si>
  <si>
    <r>
      <rPr>
        <sz val="6"/>
        <color theme="1" tint="0.249977111117893"/>
        <rFont val="Meiryo UI"/>
        <family val="3"/>
        <charset val="128"/>
      </rPr>
      <t xml:space="preserve">記入例: 
</t>
    </r>
    <r>
      <rPr>
        <sz val="8"/>
        <color theme="1" tint="0.249977111117893"/>
        <rFont val="Meiryo UI"/>
        <family val="3"/>
        <charset val="128"/>
      </rPr>
      <t>年中、年長、</t>
    </r>
    <r>
      <rPr>
        <b/>
        <u/>
        <sz val="8"/>
        <color theme="1" tint="0.249977111117893"/>
        <rFont val="Meiryo UI"/>
        <family val="3"/>
        <charset val="128"/>
      </rPr>
      <t>小１</t>
    </r>
    <r>
      <rPr>
        <b/>
        <sz val="8"/>
        <color theme="1" tint="0.249977111117893"/>
        <rFont val="Meiryo UI"/>
        <family val="3"/>
        <charset val="128"/>
      </rPr>
      <t>、</t>
    </r>
    <r>
      <rPr>
        <b/>
        <u/>
        <sz val="8"/>
        <color theme="1" tint="0.249977111117893"/>
        <rFont val="Meiryo UI"/>
        <family val="3"/>
        <charset val="128"/>
      </rPr>
      <t>中１</t>
    </r>
    <rPh sb="0" eb="2">
      <t>キニュウ</t>
    </rPh>
    <rPh sb="2" eb="3">
      <t>レイ</t>
    </rPh>
    <rPh sb="6" eb="8">
      <t>ネンチュウ</t>
    </rPh>
    <rPh sb="9" eb="11">
      <t>ネンチョウ</t>
    </rPh>
    <rPh sb="12" eb="14">
      <t>ショウイチ</t>
    </rPh>
    <rPh sb="15" eb="16">
      <t>チュウ</t>
    </rPh>
    <phoneticPr fontId="18"/>
  </si>
  <si>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</si>
  <si>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</si>
  <si>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</si>
  <si>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</si>
  <si>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</si>
  <si>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</si>
  <si>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</si>
  <si>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</si>
  <si>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校　名</t>
    <phoneticPr fontId="1"/>
  </si>
  <si>
    <t>ふりがな　</t>
    <phoneticPr fontId="1"/>
  </si>
  <si>
    <t>番　号</t>
    <phoneticPr fontId="1"/>
  </si>
  <si>
    <t>応募者名簿の番号と共通</t>
    <phoneticPr fontId="1"/>
  </si>
  <si>
    <t>題　名</t>
    <phoneticPr fontId="1"/>
  </si>
  <si>
    <t>学　年</t>
    <phoneticPr fontId="1"/>
  </si>
  <si>
    <r>
      <rPr>
        <b/>
        <sz val="6"/>
        <color theme="0" tint="-0.499984740745262"/>
        <rFont val="Meiryo UI"/>
        <family val="3"/>
        <charset val="128"/>
      </rPr>
      <t>記入例: 
　</t>
    </r>
    <r>
      <rPr>
        <b/>
        <sz val="8"/>
        <color theme="0" tint="-0.499984740745262"/>
        <rFont val="Meiryo UI"/>
        <family val="3"/>
        <charset val="128"/>
      </rPr>
      <t>年中、年長、</t>
    </r>
    <r>
      <rPr>
        <b/>
        <u val="double"/>
        <sz val="8"/>
        <color theme="0" tint="-0.499984740745262"/>
        <rFont val="Meiryo UI"/>
        <family val="3"/>
        <charset val="128"/>
      </rPr>
      <t>小１</t>
    </r>
    <r>
      <rPr>
        <b/>
        <sz val="8"/>
        <color theme="0" tint="-0.499984740745262"/>
        <rFont val="Meiryo UI"/>
        <family val="3"/>
        <charset val="128"/>
      </rPr>
      <t>、</t>
    </r>
    <r>
      <rPr>
        <b/>
        <u val="double"/>
        <sz val="8"/>
        <color theme="0" tint="-0.499984740745262"/>
        <rFont val="Meiryo UI"/>
        <family val="3"/>
        <charset val="128"/>
      </rPr>
      <t>中１</t>
    </r>
    <rPh sb="0" eb="2">
      <t>キニュウ</t>
    </rPh>
    <rPh sb="2" eb="3">
      <t>レイ</t>
    </rPh>
    <rPh sb="7" eb="9">
      <t>ネンチュウ</t>
    </rPh>
    <rPh sb="10" eb="12">
      <t>ネンチョウ</t>
    </rPh>
    <rPh sb="13" eb="15">
      <t>ショウイチ</t>
    </rPh>
    <rPh sb="16" eb="17">
      <t>チュウ</t>
    </rPh>
    <phoneticPr fontId="18"/>
  </si>
  <si>
    <t>氏　名</t>
    <phoneticPr fontId="1"/>
  </si>
  <si>
    <t>正確に記入してください（名簿と共通）</t>
    <phoneticPr fontId="1"/>
  </si>
  <si>
    <t>指導者</t>
    <phoneticPr fontId="1"/>
  </si>
  <si>
    <t>20点以内</t>
    <rPh sb="2" eb="3">
      <t>テン</t>
    </rPh>
    <rPh sb="3" eb="5">
      <t>イナイ</t>
    </rPh>
    <phoneticPr fontId="1"/>
  </si>
  <si>
    <t>30点以内</t>
    <rPh sb="2" eb="3">
      <t>テン</t>
    </rPh>
    <rPh sb="3" eb="5">
      <t>イナイ</t>
    </rPh>
    <phoneticPr fontId="18"/>
  </si>
  <si>
    <r>
      <rPr>
        <b/>
        <sz val="6"/>
        <color theme="0" tint="-0.499984740745262"/>
        <rFont val="Meiryo UI"/>
        <family val="3"/>
        <charset val="128"/>
      </rPr>
      <t>記入例: 　</t>
    </r>
    <r>
      <rPr>
        <b/>
        <sz val="8"/>
        <color theme="0" tint="-0.499984740745262"/>
        <rFont val="Meiryo UI"/>
        <family val="3"/>
        <charset val="128"/>
      </rPr>
      <t>番号①～⑤を記入
　</t>
    </r>
    <rPh sb="6" eb="8">
      <t>バンゴウ</t>
    </rPh>
    <rPh sb="12" eb="14">
      <t>キニュウ</t>
    </rPh>
    <phoneticPr fontId="18"/>
  </si>
  <si>
    <t>※ 事務局使用欄</t>
    <rPh sb="2" eb="5">
      <t>ジムキョク</t>
    </rPh>
    <rPh sb="5" eb="7">
      <t>シヨウ</t>
    </rPh>
    <rPh sb="7" eb="8">
      <t>ラン</t>
    </rPh>
    <phoneticPr fontId="18"/>
  </si>
  <si>
    <t>ふりがな　</t>
    <phoneticPr fontId="1"/>
  </si>
  <si>
    <t xml:space="preserve">
</t>
    <phoneticPr fontId="1"/>
  </si>
  <si>
    <t>ご応募についての確認</t>
    <rPh sb="1" eb="3">
      <t>オウボ</t>
    </rPh>
    <rPh sb="8" eb="10">
      <t>カクニン</t>
    </rPh>
    <phoneticPr fontId="18"/>
  </si>
  <si>
    <t>※ 30文字以内</t>
    <rPh sb="4" eb="6">
      <t>モジ</t>
    </rPh>
    <rPh sb="6" eb="8">
      <t>イナイ</t>
    </rPh>
    <phoneticPr fontId="18"/>
  </si>
  <si>
    <t>※ 30文字以内</t>
    <rPh sb="4" eb="8">
      <t>モジイナイ</t>
    </rPh>
    <phoneticPr fontId="18"/>
  </si>
  <si>
    <r>
      <t>障がい種別</t>
    </r>
    <r>
      <rPr>
        <sz val="9"/>
        <color theme="0" tint="-0.499984740745262"/>
        <rFont val="Meiryo UI"/>
        <family val="3"/>
        <charset val="128"/>
      </rPr>
      <t>（番号で記入のこと）</t>
    </r>
    <rPh sb="0" eb="1">
      <t>ショウ</t>
    </rPh>
    <rPh sb="3" eb="5">
      <t>シュベツ</t>
    </rPh>
    <rPh sb="6" eb="8">
      <t>バンゴウ</t>
    </rPh>
    <rPh sb="9" eb="11">
      <t>キニュウ</t>
    </rPh>
    <phoneticPr fontId="18"/>
  </si>
  <si>
    <t>　①視覚障がい ②聴覚障がい ③知的障がい ④肢体不自由 ⑤病弱</t>
    <phoneticPr fontId="18"/>
  </si>
  <si>
    <t>電話</t>
    <phoneticPr fontId="18"/>
  </si>
  <si>
    <t>FAX</t>
    <phoneticPr fontId="1"/>
  </si>
  <si>
    <t>学校・園名
正式名</t>
    <phoneticPr fontId="1"/>
  </si>
  <si>
    <r>
      <rPr>
        <sz val="8"/>
        <color theme="0" tint="-0.499984740745262"/>
        <rFont val="Meiryo UI"/>
        <family val="3"/>
        <charset val="128"/>
      </rPr>
      <t>★全国審査の結果　</t>
    </r>
    <r>
      <rPr>
        <sz val="6"/>
        <color theme="0" tint="-0.499984740745262"/>
        <rFont val="Meiryo UI"/>
        <family val="3"/>
        <charset val="128"/>
      </rPr>
      <t xml:space="preserve">
</t>
    </r>
    <r>
      <rPr>
        <sz val="7.5"/>
        <color theme="0" tint="-0.499984740745262"/>
        <rFont val="Meiryo UI"/>
        <family val="3"/>
        <charset val="128"/>
      </rPr>
      <t>(</t>
    </r>
    <r>
      <rPr>
        <b/>
        <sz val="7.5"/>
        <color theme="0" tint="-0.499984740745262"/>
        <rFont val="Meiryo UI"/>
        <family val="3"/>
        <charset val="128"/>
      </rPr>
      <t>最終結果)</t>
    </r>
    <rPh sb="11" eb="13">
      <t>サイシュウ</t>
    </rPh>
    <rPh sb="13" eb="15">
      <t>ケッカ</t>
    </rPh>
    <phoneticPr fontId="1"/>
  </si>
  <si>
    <t>第82回 全国教育美術展  応募者名簿（作品に添えること）</t>
    <phoneticPr fontId="1"/>
  </si>
  <si>
    <t>＜名札を貼る位置＞
作品の上下を確認の上、
作品裏面の右下角より2㎝離して貼ること。</t>
    <rPh sb="10" eb="12">
      <t>サクヒン</t>
    </rPh>
    <rPh sb="13" eb="15">
      <t>ジョウゲ</t>
    </rPh>
    <rPh sb="16" eb="18">
      <t>カクニン</t>
    </rPh>
    <rPh sb="19" eb="20">
      <t>ウエ</t>
    </rPh>
    <rPh sb="29" eb="30">
      <t>カド</t>
    </rPh>
    <rPh sb="34" eb="35">
      <t>ハナ</t>
    </rPh>
    <rPh sb="37" eb="38">
      <t>ハ</t>
    </rPh>
    <phoneticPr fontId="1"/>
  </si>
  <si>
    <t>応募要項をよくお読みいただきご応募ください。確認のため、下記にお名前を
ご記入ください。</t>
    <rPh sb="37" eb="39">
      <t>キニュウ</t>
    </rPh>
    <phoneticPr fontId="18"/>
  </si>
  <si>
    <t>応募要項記載の件に
ついて同意しました</t>
    <rPh sb="0" eb="6">
      <t>オウボヨウコウキサイ</t>
    </rPh>
    <rPh sb="7" eb="8">
      <t>ケン</t>
    </rPh>
    <rPh sb="13" eb="15">
      <t>ドウイ</t>
    </rPh>
    <phoneticPr fontId="18"/>
  </si>
  <si>
    <t>氏名</t>
    <rPh sb="0" eb="2">
      <t>シメイ</t>
    </rPh>
    <phoneticPr fontId="18"/>
  </si>
  <si>
    <t>40点以内</t>
    <rPh sb="2" eb="3">
      <t>テン</t>
    </rPh>
    <rPh sb="3" eb="5">
      <t>イナイ</t>
    </rPh>
    <phoneticPr fontId="1"/>
  </si>
  <si>
    <t>＜名札を貼る位置＞
作品の上下を確認の上、
作品裏面の右下角より2㎝離して貼ること。</t>
    <phoneticPr fontId="18"/>
  </si>
  <si>
    <t>第82回全国教育美術展 応募者名簿（作品に添えること）</t>
    <phoneticPr fontId="18"/>
  </si>
  <si>
    <t>〒</t>
    <phoneticPr fontId="18"/>
  </si>
  <si>
    <t>ふりがな</t>
    <phoneticPr fontId="18"/>
  </si>
  <si>
    <t>応募者名簿番号</t>
    <rPh sb="0" eb="3">
      <t>オウボシャ</t>
    </rPh>
    <rPh sb="3" eb="5">
      <t>メイボ</t>
    </rPh>
    <rPh sb="5" eb="7">
      <t>バンゴウ</t>
    </rPh>
    <phoneticPr fontId="18"/>
  </si>
  <si>
    <t>①</t>
    <phoneticPr fontId="18"/>
  </si>
  <si>
    <t>②</t>
    <phoneticPr fontId="18"/>
  </si>
  <si>
    <t>④</t>
    <phoneticPr fontId="18"/>
  </si>
  <si>
    <t>⑤</t>
    <phoneticPr fontId="18"/>
  </si>
  <si>
    <t>⑥</t>
    <phoneticPr fontId="18"/>
  </si>
  <si>
    <t>年中</t>
    <rPh sb="0" eb="2">
      <t>ネンチュウ</t>
    </rPh>
    <phoneticPr fontId="18"/>
  </si>
  <si>
    <t>年長</t>
    <rPh sb="0" eb="2">
      <t>ネンチョウ</t>
    </rPh>
    <phoneticPr fontId="18"/>
  </si>
  <si>
    <t>小１</t>
    <rPh sb="0" eb="1">
      <t>ショウ</t>
    </rPh>
    <phoneticPr fontId="18"/>
  </si>
  <si>
    <t>小２</t>
    <rPh sb="0" eb="1">
      <t>ショウ</t>
    </rPh>
    <phoneticPr fontId="18"/>
  </si>
  <si>
    <t>小５</t>
    <rPh sb="0" eb="1">
      <t>ショウ</t>
    </rPh>
    <phoneticPr fontId="18"/>
  </si>
  <si>
    <t>小６</t>
    <rPh sb="0" eb="1">
      <t>ショウ</t>
    </rPh>
    <phoneticPr fontId="18"/>
  </si>
  <si>
    <t>中１</t>
    <rPh sb="0" eb="1">
      <t>チュウ</t>
    </rPh>
    <phoneticPr fontId="18"/>
  </si>
  <si>
    <t>中２</t>
    <rPh sb="0" eb="1">
      <t>チュウ</t>
    </rPh>
    <phoneticPr fontId="18"/>
  </si>
  <si>
    <t>中３</t>
    <rPh sb="0" eb="1">
      <t>チュウ</t>
    </rPh>
    <phoneticPr fontId="18"/>
  </si>
  <si>
    <t>小３</t>
    <rPh sb="0" eb="1">
      <t>ショウ</t>
    </rPh>
    <phoneticPr fontId="18"/>
  </si>
  <si>
    <t>小４</t>
    <rPh sb="0" eb="1">
      <t>ショウ</t>
    </rPh>
    <phoneticPr fontId="18"/>
  </si>
  <si>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</si>
  <si>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</si>
  <si>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</si>
  <si>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</si>
  <si>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</si>
  <si>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</si>
  <si>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8"/>
  </si>
  <si>
    <t>所 在 地</t>
    <rPh sb="0" eb="1">
      <t>ショ</t>
    </rPh>
    <rPh sb="2" eb="3">
      <t>ザイ</t>
    </rPh>
    <rPh sb="4" eb="5">
      <t>チ</t>
    </rPh>
    <phoneticPr fontId="18"/>
  </si>
  <si>
    <t>-</t>
    <phoneticPr fontId="18"/>
  </si>
  <si>
    <t>ご応募についての確認</t>
  </si>
  <si>
    <r>
      <rPr>
        <b/>
        <sz val="18"/>
        <color theme="1"/>
        <rFont val="ＭＳ Ｐゴシック"/>
        <family val="3"/>
        <charset val="128"/>
        <scheme val="minor"/>
      </rPr>
      <t>貴学校名・園名</t>
    </r>
    <r>
      <rPr>
        <sz val="18"/>
        <color theme="1"/>
        <rFont val="ＭＳ Ｐゴシック"/>
        <family val="3"/>
        <charset val="128"/>
        <scheme val="minor"/>
      </rPr>
      <t xml:space="preserve">
(正式名称）</t>
    </r>
    <rPh sb="0" eb="1">
      <t>タカシ</t>
    </rPh>
    <rPh sb="1" eb="3">
      <t>ガッコウ</t>
    </rPh>
    <rPh sb="3" eb="4">
      <t>メイ</t>
    </rPh>
    <rPh sb="5" eb="7">
      <t>エンメイ</t>
    </rPh>
    <rPh sb="9" eb="11">
      <t>セイシキ</t>
    </rPh>
    <rPh sb="11" eb="13">
      <t>メイショウ</t>
    </rPh>
    <phoneticPr fontId="18"/>
  </si>
  <si>
    <r>
      <rPr>
        <sz val="6"/>
        <color theme="1" tint="0.249977111117893"/>
        <rFont val="ＭＳ Ｐゴシック"/>
        <family val="3"/>
        <charset val="128"/>
      </rPr>
      <t xml:space="preserve">記入例: 
</t>
    </r>
    <r>
      <rPr>
        <sz val="8"/>
        <color theme="1" tint="0.249977111117893"/>
        <rFont val="ＭＳ Ｐゴシック"/>
        <family val="3"/>
        <charset val="128"/>
      </rPr>
      <t>年中、年長、</t>
    </r>
    <r>
      <rPr>
        <b/>
        <u/>
        <sz val="8"/>
        <color theme="1" tint="0.249977111117893"/>
        <rFont val="ＭＳ Ｐゴシック"/>
        <family val="3"/>
        <charset val="128"/>
      </rPr>
      <t>小１</t>
    </r>
    <r>
      <rPr>
        <b/>
        <sz val="8"/>
        <color theme="1" tint="0.249977111117893"/>
        <rFont val="ＭＳ Ｐゴシック"/>
        <family val="3"/>
        <charset val="128"/>
      </rPr>
      <t>、</t>
    </r>
    <r>
      <rPr>
        <b/>
        <u/>
        <sz val="8"/>
        <color theme="1" tint="0.249977111117893"/>
        <rFont val="ＭＳ Ｐゴシック"/>
        <family val="3"/>
        <charset val="128"/>
      </rPr>
      <t>中１</t>
    </r>
    <rPh sb="0" eb="2">
      <t>キニュウ</t>
    </rPh>
    <rPh sb="2" eb="3">
      <t>レイ</t>
    </rPh>
    <rPh sb="6" eb="8">
      <t>ネンチュウ</t>
    </rPh>
    <rPh sb="9" eb="11">
      <t>ネンチョウ</t>
    </rPh>
    <rPh sb="12" eb="14">
      <t>ショウイチ</t>
    </rPh>
    <rPh sb="15" eb="16">
      <t>チュウ</t>
    </rPh>
    <phoneticPr fontId="18"/>
  </si>
  <si>
    <r>
      <rPr>
        <sz val="8"/>
        <color theme="0" tint="-0.499984740745262"/>
        <rFont val="ＭＳ Ｐゴシック"/>
        <family val="3"/>
        <charset val="128"/>
      </rPr>
      <t>★全国審査の結果　</t>
    </r>
    <r>
      <rPr>
        <sz val="6"/>
        <color theme="0" tint="-0.499984740745262"/>
        <rFont val="ＭＳ Ｐゴシック"/>
        <family val="3"/>
        <charset val="128"/>
      </rPr>
      <t xml:space="preserve">
</t>
    </r>
    <r>
      <rPr>
        <sz val="7.5"/>
        <color theme="0" tint="-0.499984740745262"/>
        <rFont val="ＭＳ Ｐゴシック"/>
        <family val="3"/>
        <charset val="128"/>
      </rPr>
      <t>(</t>
    </r>
    <r>
      <rPr>
        <b/>
        <sz val="7.5"/>
        <color theme="0" tint="-0.499984740745262"/>
        <rFont val="ＭＳ Ｐゴシック"/>
        <family val="3"/>
        <charset val="128"/>
      </rPr>
      <t>最終結果)</t>
    </r>
    <rPh sb="11" eb="13">
      <t>サイシュウ</t>
    </rPh>
    <rPh sb="13" eb="15">
      <t>ケッカ</t>
    </rPh>
    <phoneticPr fontId="1"/>
  </si>
  <si>
    <t>応募要項をよくお読みいただきご応募ください。
確認のため、下記にお名前をご記入下さい。</t>
    <rPh sb="38" eb="40">
      <t>キニュウ</t>
    </rPh>
    <rPh sb="40" eb="41">
      <t>クダ</t>
    </rPh>
    <phoneticPr fontId="18"/>
  </si>
  <si>
    <t>是非ご活用頂けます様お願い申し上げます。</t>
    <rPh sb="0" eb="2">
      <t>ゼヒ</t>
    </rPh>
    <rPh sb="3" eb="5">
      <t>カツヨウ</t>
    </rPh>
    <rPh sb="5" eb="6">
      <t>イタダ</t>
    </rPh>
    <rPh sb="9" eb="10">
      <t>ヨウ</t>
    </rPh>
    <rPh sb="11" eb="12">
      <t>ネガ</t>
    </rPh>
    <rPh sb="13" eb="14">
      <t>モウ</t>
    </rPh>
    <rPh sb="15" eb="16">
      <t>ア</t>
    </rPh>
    <phoneticPr fontId="18"/>
  </si>
  <si>
    <t>第８２回全国教育美術展　応募者名簿＆名札 入力用シート</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8"/>
  </si>
  <si>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8"/>
  </si>
  <si>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8"/>
  </si>
  <si>
    <t>応募要項記載の件について同意します。</t>
    <rPh sb="12" eb="14">
      <t>ドウイ</t>
    </rPh>
    <phoneticPr fontId="18"/>
  </si>
  <si>
    <t>地区番号</t>
    <rPh sb="0" eb="4">
      <t>チクバンゴウ</t>
    </rPh>
    <phoneticPr fontId="3"/>
  </si>
  <si>
    <t>都道府県（名札用）</t>
    <rPh sb="0" eb="4">
      <t>トドウフケン</t>
    </rPh>
    <rPh sb="5" eb="8">
      <t>ナフダヨウ</t>
    </rPh>
    <phoneticPr fontId="3"/>
  </si>
  <si>
    <t>札幌市</t>
    <rPh sb="0" eb="3">
      <t>サッポロシ</t>
    </rPh>
    <phoneticPr fontId="3"/>
  </si>
  <si>
    <t>青森県</t>
    <rPh sb="0" eb="3">
      <t>アオモリケン</t>
    </rPh>
    <phoneticPr fontId="3"/>
  </si>
  <si>
    <t>岩手県</t>
    <rPh sb="0" eb="3">
      <t>イワテケン</t>
    </rPh>
    <phoneticPr fontId="3"/>
  </si>
  <si>
    <t>宮城県</t>
    <rPh sb="0" eb="2">
      <t>ミヤギ</t>
    </rPh>
    <rPh sb="2" eb="3">
      <t>ケン</t>
    </rPh>
    <phoneticPr fontId="3"/>
  </si>
  <si>
    <t>秋田県</t>
    <rPh sb="0" eb="2">
      <t>アキタ</t>
    </rPh>
    <rPh sb="2" eb="3">
      <t>ケン</t>
    </rPh>
    <phoneticPr fontId="3"/>
  </si>
  <si>
    <t>山形県</t>
    <rPh sb="0" eb="3">
      <t>ヤマガタケン</t>
    </rPh>
    <phoneticPr fontId="3"/>
  </si>
  <si>
    <t>福島県</t>
    <rPh sb="0" eb="3">
      <t>フクシマケン</t>
    </rPh>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</si>
  <si>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</si>
  <si>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</si>
  <si>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</si>
  <si>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</si>
  <si>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</si>
  <si>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</si>
  <si>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横浜市</t>
    <rPh sb="0" eb="3">
      <t>ヨコハマシ</t>
    </rPh>
    <phoneticPr fontId="3"/>
  </si>
  <si>
    <t>川崎市</t>
    <rPh sb="0" eb="3">
      <t>カワサキシ</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</si>
  <si>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</si>
  <si>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</si>
  <si>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</si>
  <si>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</si>
  <si>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</si>
  <si>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</si>
  <si>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岐阜県</t>
    <rPh sb="0" eb="2">
      <t>ギフ</t>
    </rPh>
    <rPh sb="2" eb="3">
      <t>ケン</t>
    </rPh>
    <phoneticPr fontId="3"/>
  </si>
  <si>
    <t>静岡県</t>
    <rPh sb="0" eb="3">
      <t>シズオカケン</t>
    </rPh>
    <phoneticPr fontId="3"/>
  </si>
  <si>
    <t>名古屋市</t>
    <rPh sb="0" eb="4">
      <t>ナゴヤシ</t>
    </rPh>
    <phoneticPr fontId="3"/>
  </si>
  <si>
    <t>三重県</t>
    <rPh sb="0" eb="3">
      <t>ミエケン</t>
    </rPh>
    <phoneticPr fontId="3"/>
  </si>
  <si>
    <t>滋賀県</t>
    <rPh sb="0" eb="3">
      <t>シガケン</t>
    </rPh>
    <phoneticPr fontId="3"/>
  </si>
  <si>
    <t>京都市</t>
    <rPh sb="0" eb="1">
      <t>キョウ</t>
    </rPh>
    <rPh sb="1" eb="3">
      <t>トシ</t>
    </rPh>
    <phoneticPr fontId="3"/>
  </si>
  <si>
    <t>大阪市</t>
    <rPh sb="0" eb="3">
      <t>オオサカシ</t>
    </rPh>
    <phoneticPr fontId="3"/>
  </si>
  <si>
    <t>神戸市</t>
    <rPh sb="0" eb="3">
      <t>コウベシ</t>
    </rPh>
    <phoneticPr fontId="3"/>
  </si>
  <si>
    <t>奈良県</t>
    <rPh sb="0" eb="3">
      <t>ナラケン</t>
    </rPh>
    <phoneticPr fontId="3"/>
  </si>
  <si>
    <t>和歌山県</t>
    <rPh sb="0" eb="3">
      <t>ワカヤマ</t>
    </rPh>
    <rPh sb="3" eb="4">
      <t>ケン</t>
    </rPh>
    <phoneticPr fontId="3"/>
  </si>
  <si>
    <t>鳥取県</t>
    <rPh sb="0" eb="3">
      <t>トットリケン</t>
    </rPh>
    <phoneticPr fontId="3"/>
  </si>
  <si>
    <t>島根県</t>
    <rPh sb="0" eb="3">
      <t>シマネケン</t>
    </rPh>
    <phoneticPr fontId="3"/>
  </si>
  <si>
    <t>岡山県</t>
    <rPh sb="0" eb="3">
      <t>オカヤマケン</t>
    </rPh>
    <phoneticPr fontId="3"/>
  </si>
  <si>
    <t>広島市</t>
    <rPh sb="0" eb="3">
      <t>ヒロシマシ</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</si>
  <si>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</si>
  <si>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</si>
  <si>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</si>
  <si>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</si>
  <si>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</si>
  <si>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北九州市</t>
    <rPh sb="0" eb="4">
      <t>キタキュウシュウシ</t>
    </rPh>
    <phoneticPr fontId="3"/>
  </si>
  <si>
    <t>佐賀県</t>
    <rPh sb="0" eb="2">
      <t>サガ</t>
    </rPh>
    <rPh sb="2" eb="3">
      <t>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</si>
  <si>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</si>
  <si>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</si>
  <si>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</si>
  <si>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</si>
  <si>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</si>
  <si>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rPh sb="0" eb="3">
      <t>オキナワケン</t>
    </rPh>
    <phoneticPr fontId="3"/>
  </si>
  <si>
    <t>海外日本人学校</t>
    <rPh sb="0" eb="2">
      <t>カイガイ</t>
    </rPh>
    <rPh sb="2" eb="5">
      <t>ニホンジン</t>
    </rPh>
    <rPh sb="5" eb="7">
      <t>ガッコウ</t>
    </rPh>
    <phoneticPr fontId="3"/>
  </si>
  <si>
    <t>特別支援学校</t>
    <rPh sb="0" eb="2">
      <t>トクベツ</t>
    </rPh>
    <rPh sb="2" eb="4">
      <t>シエン</t>
    </rPh>
    <rPh sb="4" eb="6">
      <t>ガッコウ</t>
    </rPh>
    <phoneticPr fontId="3"/>
  </si>
  <si>
    <t>北海道(札幌市以外)</t>
    <rPh sb="0" eb="3">
      <t>ホッカイドウ</t>
    </rPh>
    <rPh sb="4" eb="7">
      <t>サッポロシ</t>
    </rPh>
    <rPh sb="7" eb="9">
      <t>イガイ</t>
    </rPh>
    <phoneticPr fontId="3"/>
  </si>
  <si>
    <r>
      <rPr>
        <b/>
        <sz val="26"/>
        <color theme="3" tint="0.39997558519241921"/>
        <rFont val="ＭＳ Ｐゴシック"/>
        <family val="3"/>
        <charset val="128"/>
        <scheme val="minor"/>
      </rPr>
      <t>＊＊＊＊＊＊＊＊＊＊＊＊＊＊</t>
    </r>
    <r>
      <rPr>
        <b/>
        <sz val="26"/>
        <rFont val="ＭＳ Ｐゴシック"/>
        <family val="3"/>
        <charset val="128"/>
        <scheme val="minor"/>
      </rPr>
      <t>作品情報入力シート</t>
    </r>
    <r>
      <rPr>
        <b/>
        <sz val="26"/>
        <color theme="3" tint="0.39997558519241921"/>
        <rFont val="ＭＳ Ｐゴシック"/>
        <family val="3"/>
        <charset val="128"/>
        <scheme val="minor"/>
      </rPr>
      <t>＊＊＊＊＊＊＊＊＊＊＊＊＊＊＊＊＊</t>
    </r>
    <rPh sb="14" eb="16">
      <t>サクヒン</t>
    </rPh>
    <rPh sb="16" eb="18">
      <t>ジョウホウ</t>
    </rPh>
    <rPh sb="18" eb="20">
      <t>ニュウリョク</t>
    </rPh>
    <phoneticPr fontId="18"/>
  </si>
  <si>
    <t>　　← 直接文字等を入力してください</t>
    <rPh sb="4" eb="6">
      <t>チョクセツ</t>
    </rPh>
    <rPh sb="6" eb="8">
      <t>モジ</t>
    </rPh>
    <rPh sb="8" eb="9">
      <t>ナド</t>
    </rPh>
    <rPh sb="10" eb="12">
      <t>ニュウリョク</t>
    </rPh>
    <phoneticPr fontId="18"/>
  </si>
  <si>
    <t>電    　話</t>
    <rPh sb="0" eb="1">
      <t>デン</t>
    </rPh>
    <rPh sb="6" eb="7">
      <t>ハナシ</t>
    </rPh>
    <phoneticPr fontId="18"/>
  </si>
  <si>
    <t>F   A   X</t>
    <phoneticPr fontId="18"/>
  </si>
  <si>
    <t>⑦</t>
    <phoneticPr fontId="18"/>
  </si>
  <si>
    <t>メールアドレス</t>
    <phoneticPr fontId="18"/>
  </si>
  <si>
    <t>※入力方法の違い　</t>
    <rPh sb="1" eb="5">
      <t>ニュウリョクホウホウ</t>
    </rPh>
    <rPh sb="6" eb="7">
      <t>チガ</t>
    </rPh>
    <phoneticPr fontId="18"/>
  </si>
  <si>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8"/>
  </si>
  <si>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8"/>
  </si>
  <si>
    <t>　　←枠内をクリックして　　を押し選択項目から選んでください</t>
    <rPh sb="3" eb="5">
      <t>ワクナイ</t>
    </rPh>
    <rPh sb="15" eb="16">
      <t>オ</t>
    </rPh>
    <rPh sb="17" eb="21">
      <t>センタクコウモク</t>
    </rPh>
    <rPh sb="23" eb="24">
      <t>エラ</t>
    </rPh>
    <phoneticPr fontId="18"/>
  </si>
  <si>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8"/>
  </si>
  <si>
    <t>名札は４名分が１枚に印刷されますので点線で切って作品に貼り付けて下さい。</t>
    <rPh sb="0" eb="2">
      <t>ナフダ</t>
    </rPh>
    <rPh sb="4" eb="5">
      <t>メイ</t>
    </rPh>
    <rPh sb="5" eb="6">
      <t>ブン</t>
    </rPh>
    <rPh sb="8" eb="9">
      <t>マイ</t>
    </rPh>
    <rPh sb="10" eb="12">
      <t>インサツ</t>
    </rPh>
    <rPh sb="18" eb="20">
      <t>テンセン</t>
    </rPh>
    <rPh sb="21" eb="22">
      <t>キ</t>
    </rPh>
    <rPh sb="24" eb="26">
      <t>サクヒン</t>
    </rPh>
    <rPh sb="27" eb="28">
      <t>ハ</t>
    </rPh>
    <rPh sb="29" eb="30">
      <t>ツ</t>
    </rPh>
    <rPh sb="32" eb="33">
      <t>クダ</t>
    </rPh>
    <phoneticPr fontId="18"/>
  </si>
  <si>
    <t>神奈川県(横浜市・川崎市以外)</t>
    <rPh sb="0" eb="4">
      <t>カナガワケン</t>
    </rPh>
    <rPh sb="5" eb="8">
      <t>ヨコハマシ</t>
    </rPh>
    <rPh sb="9" eb="12">
      <t>カワサキシ</t>
    </rPh>
    <rPh sb="12" eb="14">
      <t>イガイ</t>
    </rPh>
    <phoneticPr fontId="3"/>
  </si>
  <si>
    <t>３</t>
    <phoneticPr fontId="18"/>
  </si>
  <si>
    <t>４</t>
  </si>
  <si>
    <t>５</t>
  </si>
  <si>
    <t>６</t>
  </si>
  <si>
    <t>７</t>
  </si>
  <si>
    <t>８</t>
  </si>
  <si>
    <t>９</t>
  </si>
  <si>
    <t>１０</t>
  </si>
  <si>
    <t>１１</t>
  </si>
  <si>
    <t>１２</t>
  </si>
  <si>
    <t>１３</t>
  </si>
  <si>
    <t>１４</t>
  </si>
  <si>
    <t>１８</t>
    <phoneticPr fontId="18"/>
  </si>
  <si>
    <t>１９</t>
  </si>
  <si>
    <t>２０</t>
  </si>
  <si>
    <t>２１</t>
  </si>
  <si>
    <t>２２</t>
  </si>
  <si>
    <t>２３</t>
  </si>
  <si>
    <t>２４</t>
  </si>
  <si>
    <t>２５</t>
  </si>
  <si>
    <t>２８</t>
    <phoneticPr fontId="18"/>
  </si>
  <si>
    <t>２９</t>
    <phoneticPr fontId="18"/>
  </si>
  <si>
    <t>３６</t>
    <phoneticPr fontId="18"/>
  </si>
  <si>
    <t>３７</t>
  </si>
  <si>
    <t>３８</t>
  </si>
  <si>
    <t>３９</t>
  </si>
  <si>
    <t>４０</t>
  </si>
  <si>
    <t>４３</t>
    <phoneticPr fontId="18"/>
  </si>
  <si>
    <t>４４</t>
  </si>
  <si>
    <t>４５</t>
  </si>
  <si>
    <t>４６</t>
  </si>
  <si>
    <t>４７</t>
  </si>
  <si>
    <t>５０</t>
    <phoneticPr fontId="18"/>
  </si>
  <si>
    <t>５１</t>
  </si>
  <si>
    <t>５２</t>
  </si>
  <si>
    <t>５３</t>
  </si>
  <si>
    <t>５４</t>
  </si>
  <si>
    <t>５５</t>
  </si>
  <si>
    <t>５６</t>
  </si>
  <si>
    <t>５７</t>
  </si>
  <si>
    <t>５８</t>
  </si>
  <si>
    <t>愛知県(名古屋市以外)</t>
    <rPh sb="0" eb="3">
      <t>アイチケン</t>
    </rPh>
    <rPh sb="4" eb="8">
      <t>ナゴヤシ</t>
    </rPh>
    <rPh sb="8" eb="10">
      <t>イガイ</t>
    </rPh>
    <phoneticPr fontId="3"/>
  </si>
  <si>
    <t>京都府(京都市以外)</t>
    <rPh sb="0" eb="3">
      <t>キョウトフ</t>
    </rPh>
    <rPh sb="4" eb="7">
      <t>キョウトシ</t>
    </rPh>
    <rPh sb="7" eb="9">
      <t>イガイ</t>
    </rPh>
    <phoneticPr fontId="3"/>
  </si>
  <si>
    <t>大阪府(大阪府以外)</t>
    <rPh sb="0" eb="3">
      <t>オオサカフ</t>
    </rPh>
    <rPh sb="4" eb="7">
      <t>オオサカフ</t>
    </rPh>
    <rPh sb="7" eb="9">
      <t>イガイ</t>
    </rPh>
    <phoneticPr fontId="3"/>
  </si>
  <si>
    <t>兵庫県(神戸市以外)</t>
    <rPh sb="0" eb="3">
      <t>ヒョウゴケン</t>
    </rPh>
    <rPh sb="4" eb="7">
      <t>コウベシ</t>
    </rPh>
    <rPh sb="7" eb="9">
      <t>イガイ</t>
    </rPh>
    <phoneticPr fontId="3"/>
  </si>
  <si>
    <t>広島県(広島市以外)</t>
    <rPh sb="0" eb="3">
      <t>ヒロシマケン</t>
    </rPh>
    <rPh sb="4" eb="7">
      <t>ヒロシマシ</t>
    </rPh>
    <rPh sb="7" eb="9">
      <t>イガイ</t>
    </rPh>
    <phoneticPr fontId="3"/>
  </si>
  <si>
    <t>福岡県(北九州市以外)</t>
    <rPh sb="0" eb="3">
      <t>フクオカケン</t>
    </rPh>
    <rPh sb="4" eb="8">
      <t>キタキュウシュウシ</t>
    </rPh>
    <rPh sb="8" eb="10">
      <t>イガイ</t>
    </rPh>
    <phoneticPr fontId="3"/>
  </si>
  <si>
    <t>④</t>
    <phoneticPr fontId="18"/>
  </si>
  <si>
    <t>⑤</t>
    <phoneticPr fontId="18"/>
  </si>
  <si>
    <t>⑧</t>
    <phoneticPr fontId="18"/>
  </si>
  <si>
    <t>　⑨　氏　名</t>
    <rPh sb="3" eb="4">
      <t>シ</t>
    </rPh>
    <rPh sb="5" eb="6">
      <t>ナ</t>
    </rPh>
    <phoneticPr fontId="18"/>
  </si>
  <si>
    <t>⑫ 苗 字</t>
    <rPh sb="2" eb="3">
      <t>ナエ</t>
    </rPh>
    <rPh sb="4" eb="5">
      <t>ジ</t>
    </rPh>
    <phoneticPr fontId="18"/>
  </si>
  <si>
    <t>⑬　名 前</t>
    <rPh sb="2" eb="3">
      <t>ナ</t>
    </rPh>
    <rPh sb="4" eb="5">
      <t>マエ</t>
    </rPh>
    <phoneticPr fontId="18"/>
  </si>
  <si>
    <t>⑭　題　名　(　30文字以内でお願い致します）</t>
    <rPh sb="2" eb="3">
      <t>ダイ</t>
    </rPh>
    <rPh sb="4" eb="5">
      <t>ナ</t>
    </rPh>
    <rPh sb="10" eb="12">
      <t>モジ</t>
    </rPh>
    <rPh sb="12" eb="14">
      <t>イナイ</t>
    </rPh>
    <rPh sb="16" eb="17">
      <t>ネガ</t>
    </rPh>
    <rPh sb="18" eb="19">
      <t>イタ</t>
    </rPh>
    <phoneticPr fontId="18"/>
  </si>
  <si>
    <t>⑮指導者様名</t>
    <rPh sb="1" eb="4">
      <t>シドウシャ</t>
    </rPh>
    <rPh sb="4" eb="5">
      <t>サマ</t>
    </rPh>
    <rPh sb="5" eb="6">
      <t>メイ</t>
    </rPh>
    <phoneticPr fontId="18"/>
  </si>
  <si>
    <r>
      <rPr>
        <b/>
        <sz val="26"/>
        <color theme="3" tint="0.39997558519241921"/>
        <rFont val="ＭＳ Ｐゴシック"/>
        <family val="3"/>
        <charset val="128"/>
        <scheme val="minor"/>
      </rPr>
      <t>＊＊＊＊＊＊＊＊＊＊＊＊＊＊＊＊</t>
    </r>
    <r>
      <rPr>
        <b/>
        <sz val="26"/>
        <rFont val="ＭＳ Ｐゴシック"/>
        <family val="3"/>
        <charset val="128"/>
        <scheme val="minor"/>
      </rPr>
      <t>基本情報入力シート</t>
    </r>
    <r>
      <rPr>
        <b/>
        <sz val="26"/>
        <color theme="3" tint="0.39997558519241921"/>
        <rFont val="ＭＳ Ｐゴシック"/>
        <family val="3"/>
        <charset val="128"/>
        <scheme val="minor"/>
      </rPr>
      <t>＊＊＊＊＊＊＊＊＊＊＊＊＊＊＊＊＊</t>
    </r>
    <rPh sb="16" eb="18">
      <t>キホン</t>
    </rPh>
    <rPh sb="18" eb="20">
      <t>ジョウホウ</t>
    </rPh>
    <rPh sb="20" eb="22">
      <t>ニュウリョク</t>
    </rPh>
    <phoneticPr fontId="18"/>
  </si>
  <si>
    <r>
      <rPr>
        <sz val="20"/>
        <color rgb="FFFF0000"/>
        <rFont val="ＭＳ Ｐゴシック"/>
        <family val="3"/>
        <charset val="128"/>
        <scheme val="minor"/>
      </rPr>
      <t>⑤</t>
    </r>
    <r>
      <rPr>
        <sz val="10"/>
        <color rgb="FFFF0000"/>
        <rFont val="ＭＳ Ｐゴシック"/>
        <family val="3"/>
        <charset val="128"/>
        <scheme val="minor"/>
      </rPr>
      <t>病弱</t>
    </r>
    <rPh sb="1" eb="3">
      <t>ビョウジャク</t>
    </rPh>
    <phoneticPr fontId="18"/>
  </si>
  <si>
    <r>
      <rPr>
        <sz val="20"/>
        <color rgb="FFFF0000"/>
        <rFont val="ＭＳ Ｐゴシック"/>
        <family val="3"/>
        <charset val="128"/>
        <scheme val="minor"/>
      </rPr>
      <t>④</t>
    </r>
    <r>
      <rPr>
        <sz val="10"/>
        <color rgb="FFFF0000"/>
        <rFont val="ＭＳ Ｐゴシック"/>
        <family val="3"/>
        <charset val="128"/>
        <scheme val="minor"/>
      </rPr>
      <t>肢体不自由</t>
    </r>
    <rPh sb="1" eb="3">
      <t>シタイ</t>
    </rPh>
    <rPh sb="3" eb="6">
      <t>フジユウ</t>
    </rPh>
    <phoneticPr fontId="18"/>
  </si>
  <si>
    <r>
      <rPr>
        <sz val="20"/>
        <color rgb="FFFF0000"/>
        <rFont val="ＭＳ Ｐゴシック"/>
        <family val="3"/>
        <charset val="128"/>
        <scheme val="minor"/>
      </rPr>
      <t>③</t>
    </r>
    <r>
      <rPr>
        <sz val="10"/>
        <color rgb="FFFF0000"/>
        <rFont val="ＭＳ Ｐゴシック"/>
        <family val="3"/>
        <charset val="128"/>
        <scheme val="minor"/>
      </rPr>
      <t>知的障がい</t>
    </r>
    <rPh sb="1" eb="3">
      <t>チテキ</t>
    </rPh>
    <rPh sb="3" eb="4">
      <t>ショウ</t>
    </rPh>
    <phoneticPr fontId="18"/>
  </si>
  <si>
    <r>
      <rPr>
        <sz val="20"/>
        <color rgb="FFFF0000"/>
        <rFont val="ＭＳ Ｐゴシック"/>
        <family val="3"/>
        <charset val="128"/>
        <scheme val="minor"/>
      </rPr>
      <t>②</t>
    </r>
    <r>
      <rPr>
        <sz val="10"/>
        <color rgb="FFFF0000"/>
        <rFont val="ＭＳ Ｐゴシック"/>
        <family val="3"/>
        <charset val="128"/>
        <scheme val="minor"/>
      </rPr>
      <t>聴覚障がい</t>
    </r>
    <rPh sb="1" eb="3">
      <t>チョウカク</t>
    </rPh>
    <rPh sb="3" eb="4">
      <t>ショウ</t>
    </rPh>
    <phoneticPr fontId="18"/>
  </si>
  <si>
    <r>
      <rPr>
        <sz val="20"/>
        <color rgb="FFFF0000"/>
        <rFont val="ＭＳ Ｐゴシック"/>
        <family val="3"/>
        <charset val="128"/>
        <scheme val="minor"/>
      </rPr>
      <t>①</t>
    </r>
    <r>
      <rPr>
        <sz val="10"/>
        <color rgb="FFFF0000"/>
        <rFont val="ＭＳ Ｐゴシック"/>
        <family val="3"/>
        <charset val="128"/>
        <scheme val="minor"/>
      </rPr>
      <t>視覚障がい</t>
    </r>
    <rPh sb="1" eb="3">
      <t>シカク</t>
    </rPh>
    <rPh sb="3" eb="4">
      <t>ショウ</t>
    </rPh>
    <phoneticPr fontId="18"/>
  </si>
  <si>
    <t>障がい
種別</t>
    <rPh sb="0" eb="1">
      <t>ショウ</t>
    </rPh>
    <rPh sb="4" eb="6">
      <t>シュベツ</t>
    </rPh>
    <phoneticPr fontId="18"/>
  </si>
  <si>
    <t>３０点以内</t>
    <phoneticPr fontId="18"/>
  </si>
  <si>
    <t>２０点以内</t>
    <rPh sb="2" eb="3">
      <t>テン</t>
    </rPh>
    <rPh sb="3" eb="5">
      <t>イナイ</t>
    </rPh>
    <phoneticPr fontId="1"/>
  </si>
  <si>
    <t>３０点以内</t>
    <phoneticPr fontId="18"/>
  </si>
  <si>
    <t>２０</t>
    <phoneticPr fontId="18"/>
  </si>
  <si>
    <t>＜名札を貼る位置＞
作品の上下を確認の上、
作品裏面の右下角より2㎝離して貼ること。</t>
    <phoneticPr fontId="18"/>
  </si>
  <si>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8"/>
  </si>
  <si>
    <t>出来上がった応募者名簿はA３サイズに印刷して作品と一緒に作品の送り先（ご担当先生）様へお送りください。</t>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8"/>
  </si>
  <si>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8"/>
  </si>
  <si>
    <t>※ 用紙サイズはA4です。応募者番号でシートが分かれています。</t>
    <rPh sb="13" eb="15">
      <t>オウボ</t>
    </rPh>
    <rPh sb="15" eb="16">
      <t>シャ</t>
    </rPh>
    <rPh sb="16" eb="18">
      <t>バンゴウ</t>
    </rPh>
    <rPh sb="23" eb="24">
      <t>ワ</t>
    </rPh>
    <phoneticPr fontId="18"/>
  </si>
  <si>
    <t>☆彡</t>
    <rPh sb="0" eb="2">
      <t>ホシ</t>
    </rPh>
    <phoneticPr fontId="18"/>
  </si>
  <si>
    <t>　　　全国教育美術展・入力シート専用アドレス：</t>
    <rPh sb="3" eb="5">
      <t>ゼンコク</t>
    </rPh>
    <rPh sb="5" eb="7">
      <t>キョウイク</t>
    </rPh>
    <rPh sb="7" eb="10">
      <t>ビジュツテン</t>
    </rPh>
    <rPh sb="11" eb="13">
      <t>ニュウリョク</t>
    </rPh>
    <rPh sb="16" eb="18">
      <t>センヨウ</t>
    </rPh>
    <phoneticPr fontId="18"/>
  </si>
  <si>
    <t>※  用紙サイズはA4です。必要枚数を印刷してください。</t>
    <rPh sb="14" eb="16">
      <t>ヒツヨウ</t>
    </rPh>
    <rPh sb="16" eb="18">
      <t>マイスウ</t>
    </rPh>
    <rPh sb="19" eb="21">
      <t>インサツ</t>
    </rPh>
    <phoneticPr fontId="18"/>
  </si>
  <si>
    <t>⑨　氏　名</t>
    <rPh sb="2" eb="3">
      <t>シ</t>
    </rPh>
    <rPh sb="4" eb="5">
      <t>ナ</t>
    </rPh>
    <phoneticPr fontId="18"/>
  </si>
  <si>
    <t>⑪ 苗 字</t>
    <rPh sb="2" eb="3">
      <t>ナエ</t>
    </rPh>
    <rPh sb="4" eb="5">
      <t>ジ</t>
    </rPh>
    <phoneticPr fontId="18"/>
  </si>
  <si>
    <t>⑫ 名 前</t>
    <rPh sb="2" eb="3">
      <t>ナ</t>
    </rPh>
    <rPh sb="4" eb="5">
      <t>マエ</t>
    </rPh>
    <phoneticPr fontId="18"/>
  </si>
  <si>
    <t>⑬　題　名　(　30文字以内でお願い致します）</t>
    <rPh sb="2" eb="3">
      <t>ダイ</t>
    </rPh>
    <rPh sb="4" eb="5">
      <t>ナ</t>
    </rPh>
    <rPh sb="10" eb="12">
      <t>モジ</t>
    </rPh>
    <rPh sb="12" eb="14">
      <t>イナイ</t>
    </rPh>
    <rPh sb="16" eb="17">
      <t>ネガ</t>
    </rPh>
    <rPh sb="18" eb="19">
      <t>イタ</t>
    </rPh>
    <phoneticPr fontId="18"/>
  </si>
  <si>
    <t>⑭指導者様名</t>
    <rPh sb="1" eb="4">
      <t>シドウシャ</t>
    </rPh>
    <rPh sb="4" eb="5">
      <t>サマ</t>
    </rPh>
    <rPh sb="5" eb="6">
      <t>メイ</t>
    </rPh>
    <phoneticPr fontId="18"/>
  </si>
  <si>
    <t xml:space="preserve">第８２回全国教育美術展　応募者名簿＆名札 入力用シート  </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8"/>
  </si>
  <si>
    <t xml:space="preserve"> ●入力シート</t>
    <rPh sb="2" eb="4">
      <t>ニュウリョク</t>
    </rPh>
    <phoneticPr fontId="18"/>
  </si>
  <si>
    <t>●応募者名簿</t>
    <rPh sb="1" eb="4">
      <t>オウボシャ</t>
    </rPh>
    <rPh sb="4" eb="6">
      <t>メイボ</t>
    </rPh>
    <phoneticPr fontId="18"/>
  </si>
  <si>
    <t>●作品用名札</t>
    <rPh sb="1" eb="4">
      <t>サクヒンヨウ</t>
    </rPh>
    <rPh sb="4" eb="5">
      <t>ナ</t>
    </rPh>
    <rPh sb="5" eb="6">
      <t>サツ</t>
    </rPh>
    <phoneticPr fontId="18"/>
  </si>
  <si>
    <t>●手書き用（応募者名簿）</t>
    <rPh sb="1" eb="3">
      <t>テガ</t>
    </rPh>
    <rPh sb="4" eb="5">
      <t>ヨウ</t>
    </rPh>
    <rPh sb="6" eb="8">
      <t>オウボ</t>
    </rPh>
    <rPh sb="8" eb="9">
      <t>シャ</t>
    </rPh>
    <rPh sb="9" eb="11">
      <t>メイボ</t>
    </rPh>
    <phoneticPr fontId="18"/>
  </si>
  <si>
    <t>●手書き用（作品用名札）</t>
    <rPh sb="1" eb="3">
      <t>テガ</t>
    </rPh>
    <rPh sb="4" eb="5">
      <t>ヨウ</t>
    </rPh>
    <rPh sb="6" eb="9">
      <t>サクヒンヨウ</t>
    </rPh>
    <rPh sb="9" eb="10">
      <t>ナ</t>
    </rPh>
    <rPh sb="10" eb="11">
      <t>サツ</t>
    </rPh>
    <phoneticPr fontId="18"/>
  </si>
  <si>
    <t xml:space="preserve"> ★入力シート</t>
    <rPh sb="2" eb="4">
      <t>ニュウリョク</t>
    </rPh>
    <phoneticPr fontId="18"/>
  </si>
  <si>
    <t>★応募者名簿</t>
    <rPh sb="1" eb="4">
      <t>オウボシャ</t>
    </rPh>
    <rPh sb="4" eb="6">
      <t>メイボ</t>
    </rPh>
    <phoneticPr fontId="18"/>
  </si>
  <si>
    <t>★作品用名札</t>
    <rPh sb="1" eb="4">
      <t>サクヒンヨウ</t>
    </rPh>
    <rPh sb="4" eb="5">
      <t>ナ</t>
    </rPh>
    <rPh sb="5" eb="6">
      <t>サツ</t>
    </rPh>
    <phoneticPr fontId="18"/>
  </si>
  <si>
    <t>★手書き用（応募者名簿）</t>
    <rPh sb="1" eb="3">
      <t>テガ</t>
    </rPh>
    <rPh sb="4" eb="5">
      <t>ヨウ</t>
    </rPh>
    <rPh sb="6" eb="8">
      <t>オウボ</t>
    </rPh>
    <rPh sb="8" eb="9">
      <t>シャ</t>
    </rPh>
    <rPh sb="9" eb="11">
      <t>メイボ</t>
    </rPh>
    <phoneticPr fontId="18"/>
  </si>
  <si>
    <t>★手書き用（作品用名札）</t>
    <rPh sb="1" eb="3">
      <t>テガ</t>
    </rPh>
    <rPh sb="4" eb="5">
      <t>ヨウ</t>
    </rPh>
    <rPh sb="6" eb="9">
      <t>サクヒンヨウ</t>
    </rPh>
    <rPh sb="9" eb="10">
      <t>ナ</t>
    </rPh>
    <rPh sb="10" eb="11">
      <t>サツ</t>
    </rPh>
    <phoneticPr fontId="18"/>
  </si>
  <si>
    <t>※ 作品情報入力シートに⑩学年⑪種別⑫苗字⑬名前⑭題名⑮指導者様名をご記入ください。</t>
    <rPh sb="2" eb="4">
      <t>サクヒン</t>
    </rPh>
    <rPh sb="4" eb="6">
      <t>ジョウホウ</t>
    </rPh>
    <rPh sb="6" eb="8">
      <t>ニュウリョク</t>
    </rPh>
    <rPh sb="13" eb="15">
      <t>ガクネン</t>
    </rPh>
    <rPh sb="16" eb="18">
      <t>シュベツ</t>
    </rPh>
    <rPh sb="19" eb="21">
      <t>ミョウジ</t>
    </rPh>
    <rPh sb="22" eb="24">
      <t>ナマエ</t>
    </rPh>
    <rPh sb="25" eb="27">
      <t>ダイメイ</t>
    </rPh>
    <rPh sb="28" eb="31">
      <t>シドウシャ</t>
    </rPh>
    <rPh sb="31" eb="32">
      <t>サマ</t>
    </rPh>
    <rPh sb="32" eb="33">
      <t>ナ</t>
    </rPh>
    <rPh sb="35" eb="37">
      <t>キニュウ</t>
    </rPh>
    <phoneticPr fontId="18"/>
  </si>
  <si>
    <t>※ 応募者名簿は入力シートの情報で全て自動で転記されます、用紙サイズをA3に設定し印刷し、作品と一緒に送り先へ送付してください。</t>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8"/>
  </si>
  <si>
    <r>
      <t>　　（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して作品に添付してください。）</t>
    </r>
    <rPh sb="32" eb="34">
      <t>サクヒン</t>
    </rPh>
    <rPh sb="35" eb="37">
      <t>テンプ</t>
    </rPh>
    <phoneticPr fontId="18"/>
  </si>
  <si>
    <t>※  用紙サイズをA3に設定し、印刷してください。</t>
    <phoneticPr fontId="18"/>
  </si>
  <si>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8"/>
  </si>
  <si>
    <t>□</t>
    <phoneticPr fontId="18"/>
  </si>
  <si>
    <t>△</t>
    <phoneticPr fontId="18"/>
  </si>
  <si>
    <t>〇</t>
    <phoneticPr fontId="18"/>
  </si>
  <si>
    <t>♡</t>
    <phoneticPr fontId="18"/>
  </si>
  <si>
    <t xml:space="preserve"> ♢</t>
    <phoneticPr fontId="18"/>
  </si>
  <si>
    <t xml:space="preserve">☆  </t>
    <phoneticPr fontId="18"/>
  </si>
  <si>
    <t>この入力シートをご利用いただいた先生様へのお願いです。</t>
    <rPh sb="2" eb="4">
      <t>ニュウリョク</t>
    </rPh>
    <rPh sb="9" eb="11">
      <t>リヨウ</t>
    </rPh>
    <rPh sb="16" eb="18">
      <t>センセイ</t>
    </rPh>
    <rPh sb="18" eb="19">
      <t>サマ</t>
    </rPh>
    <rPh sb="22" eb="23">
      <t>ネガ</t>
    </rPh>
    <phoneticPr fontId="18"/>
  </si>
  <si>
    <t xml:space="preserve">♤   </t>
    <phoneticPr fontId="18"/>
  </si>
  <si>
    <t>対象地区</t>
    <rPh sb="0" eb="4">
      <t>タイショウチク</t>
    </rPh>
    <phoneticPr fontId="18"/>
  </si>
  <si>
    <t>選択一致</t>
    <rPh sb="0" eb="4">
      <t>センタクイッチ</t>
    </rPh>
    <phoneticPr fontId="18"/>
  </si>
  <si>
    <t>対象住所</t>
    <rPh sb="0" eb="2">
      <t>タイショウ</t>
    </rPh>
    <rPh sb="2" eb="4">
      <t>ジュウショ</t>
    </rPh>
    <phoneticPr fontId="18"/>
  </si>
  <si>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8"/>
  </si>
  <si>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</si>
  <si>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8"/>
  </si>
  <si>
    <t>※〒番号は一般番号で記入お願いします</t>
    <rPh sb="2" eb="4">
      <t>バンゴウ</t>
    </rPh>
    <rPh sb="5" eb="7">
      <t>イッパン</t>
    </rPh>
    <rPh sb="7" eb="9">
      <t>バンゴウ</t>
    </rPh>
    <rPh sb="10" eb="12">
      <t>キニュウ</t>
    </rPh>
    <rPh sb="13" eb="14">
      <t>ネガ</t>
    </rPh>
    <phoneticPr fontId="18"/>
  </si>
  <si>
    <r>
      <rPr>
        <b/>
        <sz val="24"/>
        <color theme="1"/>
        <rFont val="Meiryo UI"/>
        <family val="3"/>
        <charset val="128"/>
      </rPr>
      <t>第82回全国教育美術展</t>
    </r>
    <r>
      <rPr>
        <b/>
        <sz val="20"/>
        <color theme="1"/>
        <rFont val="Meiryo UI"/>
        <family val="3"/>
        <charset val="128"/>
      </rPr>
      <t>　</t>
    </r>
    <r>
      <rPr>
        <b/>
        <sz val="36"/>
        <color theme="1"/>
        <rFont val="Meiryo UI"/>
        <family val="3"/>
        <charset val="128"/>
      </rPr>
      <t>応募者名簿</t>
    </r>
    <r>
      <rPr>
        <b/>
        <sz val="24"/>
        <color theme="1"/>
        <rFont val="Meiryo UI"/>
        <family val="3"/>
        <charset val="128"/>
      </rPr>
      <t xml:space="preserve"> </t>
    </r>
    <r>
      <rPr>
        <b/>
        <sz val="20"/>
        <color theme="1"/>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8"/>
  </si>
  <si>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8"/>
  </si>
  <si>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8"/>
  </si>
  <si>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8"/>
  </si>
  <si>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8"/>
  </si>
  <si>
    <r>
      <rPr>
        <b/>
        <sz val="28"/>
        <color theme="8" tint="-0.24994659260841701"/>
        <rFont val="Meiryo UI"/>
        <family val="3"/>
        <charset val="128"/>
      </rPr>
      <t xml:space="preserve">       </t>
    </r>
    <r>
      <rPr>
        <b/>
        <sz val="28"/>
        <color theme="8" tint="-0.499984740745262"/>
        <rFont val="Meiryo UI"/>
        <family val="3"/>
        <charset val="128"/>
      </rPr>
      <t>第</t>
    </r>
    <r>
      <rPr>
        <b/>
        <sz val="28"/>
        <color rgb="FFFF0000"/>
        <rFont val="Meiryo UI"/>
        <family val="3"/>
        <charset val="128"/>
      </rPr>
      <t>82</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 xml:space="preserve">応 募 者 名 簿    </t>
    </r>
    <rPh sb="7" eb="8">
      <t>ダイ</t>
    </rPh>
    <rPh sb="10" eb="11">
      <t>カイ</t>
    </rPh>
    <rPh sb="12" eb="19">
      <t>ゼン</t>
    </rPh>
    <rPh sb="21" eb="22">
      <t>オウ</t>
    </rPh>
    <rPh sb="23" eb="24">
      <t>ボ</t>
    </rPh>
    <rPh sb="25" eb="26">
      <t>シャ</t>
    </rPh>
    <rPh sb="27" eb="28">
      <t>ナ</t>
    </rPh>
    <rPh sb="29" eb="30">
      <t>ボ</t>
    </rPh>
    <phoneticPr fontId="18"/>
  </si>
  <si>
    <t>入力シートに記入すればOK</t>
    <rPh sb="0" eb="2">
      <t>ニュウリョク</t>
    </rPh>
    <rPh sb="6" eb="8">
      <t>キニュウ</t>
    </rPh>
    <phoneticPr fontId="18"/>
  </si>
  <si>
    <t>A３で印刷して作品に添付ください</t>
    <rPh sb="3" eb="5">
      <t>インサツ</t>
    </rPh>
    <rPh sb="7" eb="9">
      <t>サクヒン</t>
    </rPh>
    <rPh sb="10" eb="12">
      <t>テンプ</t>
    </rPh>
    <phoneticPr fontId="18"/>
  </si>
  <si>
    <t>作品の裏面右下に貼り付け</t>
    <rPh sb="0" eb="2">
      <t>サクヒン</t>
    </rPh>
    <rPh sb="3" eb="5">
      <t>ウラメン</t>
    </rPh>
    <rPh sb="5" eb="7">
      <t>ミギシタ</t>
    </rPh>
    <rPh sb="8" eb="9">
      <t>ハ</t>
    </rPh>
    <rPh sb="10" eb="11">
      <t>ツ</t>
    </rPh>
    <phoneticPr fontId="18"/>
  </si>
  <si>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8"/>
  </si>
  <si>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8"/>
  </si>
  <si>
    <t>入力する部分</t>
    <rPh sb="0" eb="2">
      <t>ニュウリョク</t>
    </rPh>
    <rPh sb="4" eb="6">
      <t>ブブン</t>
    </rPh>
    <phoneticPr fontId="18"/>
  </si>
  <si>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8"/>
  </si>
  <si>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8"/>
  </si>
  <si>
    <r>
      <t>出来上がった応募者名簿は</t>
    </r>
    <r>
      <rPr>
        <b/>
        <sz val="16"/>
        <color rgb="FFFF0000"/>
        <rFont val="ＭＳ Ｐゴシック"/>
        <family val="3"/>
        <charset val="128"/>
        <scheme val="minor"/>
      </rPr>
      <t>A３サイズに印刷</t>
    </r>
    <r>
      <rPr>
        <b/>
        <sz val="16"/>
        <color theme="1"/>
        <rFont val="ＭＳ Ｐゴシック"/>
        <family val="3"/>
        <charset val="128"/>
        <scheme val="minor"/>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8"/>
  </si>
  <si>
    <r>
      <t>名札は</t>
    </r>
    <r>
      <rPr>
        <b/>
        <sz val="16"/>
        <color rgb="FFFF0000"/>
        <rFont val="ＭＳ Ｐゴシック"/>
        <family val="3"/>
        <charset val="128"/>
        <scheme val="minor"/>
      </rPr>
      <t>A４サイズ</t>
    </r>
    <r>
      <rPr>
        <b/>
        <sz val="16"/>
        <color theme="1"/>
        <rFont val="ＭＳ Ｐゴシック"/>
        <family val="3"/>
        <charset val="128"/>
        <scheme val="minor"/>
      </rPr>
      <t>で４名分が１枚に印刷されますので点線で切って作品に貼り付けて下さい。</t>
    </r>
    <rPh sb="0" eb="2">
      <t>ナフダ</t>
    </rPh>
    <rPh sb="10" eb="11">
      <t>メイ</t>
    </rPh>
    <rPh sb="11" eb="12">
      <t>ブン</t>
    </rPh>
    <rPh sb="14" eb="15">
      <t>マイ</t>
    </rPh>
    <rPh sb="16" eb="18">
      <t>インサツ</t>
    </rPh>
    <rPh sb="24" eb="26">
      <t>テンセン</t>
    </rPh>
    <rPh sb="27" eb="28">
      <t>キ</t>
    </rPh>
    <rPh sb="30" eb="32">
      <t>サクヒン</t>
    </rPh>
    <rPh sb="33" eb="34">
      <t>ハ</t>
    </rPh>
    <rPh sb="35" eb="36">
      <t>ツ</t>
    </rPh>
    <rPh sb="38" eb="39">
      <t>クダ</t>
    </rPh>
    <phoneticPr fontId="18"/>
  </si>
  <si>
    <t>なお、当美術展の全国審査・集計・名札等にも活用致したく、印刷し作品に添付した印刷物とは別に当会あてにこのエクセルのファイルをメール頂けます様お願い申し上げます(任意です)。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5" eb="47">
      <t>トウカイ</t>
    </rPh>
    <rPh sb="65" eb="66">
      <t>イタダ</t>
    </rPh>
    <rPh sb="69" eb="70">
      <t>ヨウ</t>
    </rPh>
    <rPh sb="71" eb="72">
      <t>ネガ</t>
    </rPh>
    <rPh sb="73" eb="74">
      <t>モウ</t>
    </rPh>
    <rPh sb="75" eb="76">
      <t>ア</t>
    </rPh>
    <rPh sb="80" eb="82">
      <t>ニンイ</t>
    </rPh>
    <phoneticPr fontId="18"/>
  </si>
  <si>
    <t>※黄色部分は記入・ピンク部分はプルダウンメニューから選択してください。</t>
    <rPh sb="1" eb="3">
      <t>キイロ</t>
    </rPh>
    <rPh sb="3" eb="5">
      <t>ブブン</t>
    </rPh>
    <rPh sb="6" eb="8">
      <t>キニュウ</t>
    </rPh>
    <rPh sb="12" eb="14">
      <t>ブブン</t>
    </rPh>
    <rPh sb="26" eb="28">
      <t>センタク</t>
    </rPh>
    <phoneticPr fontId="18"/>
  </si>
  <si>
    <t>A4で印刷し4枚に切り離す</t>
    <rPh sb="3" eb="5">
      <t>インサツ</t>
    </rPh>
    <rPh sb="7" eb="8">
      <t>マイ</t>
    </rPh>
    <rPh sb="9" eb="10">
      <t>キ</t>
    </rPh>
    <rPh sb="11" eb="12">
      <t>ハナ</t>
    </rPh>
    <phoneticPr fontId="18"/>
  </si>
  <si>
    <t>82TA</t>
    <phoneticPr fontId="18"/>
  </si>
  <si>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8"/>
  </si>
  <si>
    <r>
      <t xml:space="preserve">⑩学 年
</t>
    </r>
    <r>
      <rPr>
        <sz val="10"/>
        <color rgb="FFFF0000"/>
        <rFont val="ＭＳ Ｐゴシック"/>
        <family val="3"/>
        <charset val="128"/>
        <scheme val="minor"/>
      </rPr>
      <t>クリックして選択</t>
    </r>
    <rPh sb="1" eb="2">
      <t>ガク</t>
    </rPh>
    <rPh sb="3" eb="4">
      <t>トシ</t>
    </rPh>
    <rPh sb="11" eb="13">
      <t>センタク</t>
    </rPh>
    <phoneticPr fontId="18"/>
  </si>
  <si>
    <r>
      <t xml:space="preserve">⑪種別
</t>
    </r>
    <r>
      <rPr>
        <sz val="9"/>
        <color rgb="FFFF0000"/>
        <rFont val="ＭＳ Ｐゴシック"/>
        <family val="3"/>
        <charset val="128"/>
        <scheme val="minor"/>
      </rPr>
      <t>クリックして選択</t>
    </r>
    <rPh sb="1" eb="3">
      <t>シュベツ</t>
    </rPh>
    <rPh sb="10" eb="12">
      <t>センタク</t>
    </rPh>
    <phoneticPr fontId="18"/>
  </si>
  <si>
    <r>
      <t xml:space="preserve">⑩ 学 年
</t>
    </r>
    <r>
      <rPr>
        <sz val="9"/>
        <color rgb="FFFF0000"/>
        <rFont val="ＭＳ Ｐゴシック"/>
        <family val="3"/>
        <charset val="128"/>
        <scheme val="minor"/>
      </rPr>
      <t>クリックして選択</t>
    </r>
    <rPh sb="2" eb="3">
      <t>ガク</t>
    </rPh>
    <rPh sb="4" eb="5">
      <t>トシ</t>
    </rPh>
    <rPh sb="12" eb="14">
      <t>センタク</t>
    </rPh>
    <phoneticPr fontId="18"/>
  </si>
  <si>
    <t>82TA</t>
    <phoneticPr fontId="1"/>
  </si>
  <si>
    <t>※ 入力シートの作品情報蘭に⑩学年⑪苗字⑫名前⑬題名⑭指導者名をご記入ください。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キニュウ</t>
    </rPh>
    <phoneticPr fontId="18"/>
  </si>
  <si>
    <t>※ 入力シートの基本情報入力欄に学校情報等（①～⑨）とご応募についての確認頂き同意らんに氏名を記入し印刷後に捺印お願いします。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キニュウ</t>
    </rPh>
    <rPh sb="50" eb="52">
      <t>インサツ</t>
    </rPh>
    <rPh sb="52" eb="53">
      <t>アト</t>
    </rPh>
    <rPh sb="54" eb="56">
      <t>ナツイン</t>
    </rPh>
    <rPh sb="57" eb="58">
      <t>ネガ</t>
    </rPh>
    <phoneticPr fontId="18"/>
  </si>
  <si>
    <r>
      <rPr>
        <b/>
        <sz val="26"/>
        <color theme="3" tint="0.39997558519241921"/>
        <rFont val="ＭＳ Ｐゴシック"/>
        <family val="3"/>
        <charset val="128"/>
        <scheme val="minor"/>
      </rPr>
      <t>＊＊＊＊＊＊＊＊＊＊＊＊＊＊</t>
    </r>
    <r>
      <rPr>
        <b/>
        <sz val="26"/>
        <rFont val="ＭＳ Ｐゴシック"/>
        <family val="3"/>
        <charset val="128"/>
        <scheme val="minor"/>
      </rPr>
      <t>基本情報入力欄</t>
    </r>
    <r>
      <rPr>
        <b/>
        <sz val="26"/>
        <color theme="3" tint="0.39997558519241921"/>
        <rFont val="ＭＳ Ｐゴシック"/>
        <family val="3"/>
        <charset val="128"/>
        <scheme val="minor"/>
      </rPr>
      <t>＊＊＊＊＊＊＊＊＊＊＊＊＊＊＊＊＊</t>
    </r>
    <rPh sb="14" eb="16">
      <t>キホン</t>
    </rPh>
    <rPh sb="16" eb="18">
      <t>ジョウホウ</t>
    </rPh>
    <rPh sb="18" eb="20">
      <t>ニュウリョク</t>
    </rPh>
    <rPh sb="20" eb="21">
      <t>ラン</t>
    </rPh>
    <phoneticPr fontId="18"/>
  </si>
  <si>
    <t>　★ 使い方</t>
    <rPh sb="3" eb="4">
      <t>ツカ</t>
    </rPh>
    <rPh sb="5" eb="6">
      <t>カタ</t>
    </rPh>
    <phoneticPr fontId="18"/>
  </si>
  <si>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8"/>
  </si>
  <si>
    <t>高１</t>
    <rPh sb="0" eb="1">
      <t>コウ</t>
    </rPh>
    <phoneticPr fontId="18"/>
  </si>
  <si>
    <t>高２</t>
    <rPh sb="0" eb="1">
      <t>コウ</t>
    </rPh>
    <phoneticPr fontId="18"/>
  </si>
  <si>
    <t>高３</t>
    <rPh sb="0" eb="1">
      <t>コウ</t>
    </rPh>
    <phoneticPr fontId="18"/>
  </si>
  <si>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</si>
  <si>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</si>
  <si>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</si>
  <si>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</si>
  <si>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8"/>
  </si>
  <si>
    <t>※応募者名簿を印刷したものに印またはｻｲﾝして提出お願いします。</t>
    <rPh sb="1" eb="4">
      <t>オウボシャ</t>
    </rPh>
    <rPh sb="4" eb="6">
      <t>メイボ</t>
    </rPh>
    <rPh sb="7" eb="9">
      <t>インサツ</t>
    </rPh>
    <rPh sb="14" eb="15">
      <t>イン</t>
    </rPh>
    <rPh sb="23" eb="25">
      <t>テイシュツ</t>
    </rPh>
    <rPh sb="26" eb="27">
      <t>ネガ</t>
    </rPh>
    <phoneticPr fontId="18"/>
  </si>
  <si>
    <t>※応募者名簿を印刷したものに印又はｻｲﾝして提出お願いします。</t>
    <rPh sb="1" eb="4">
      <t>オウボシャ</t>
    </rPh>
    <rPh sb="4" eb="6">
      <t>メイボ</t>
    </rPh>
    <rPh sb="7" eb="9">
      <t>インサツ</t>
    </rPh>
    <rPh sb="14" eb="15">
      <t>イン</t>
    </rPh>
    <rPh sb="15" eb="16">
      <t>マタ</t>
    </rPh>
    <rPh sb="22" eb="24">
      <t>テイシュツ</t>
    </rPh>
    <rPh sb="25" eb="26">
      <t>ネガ</t>
    </rPh>
    <phoneticPr fontId="18"/>
  </si>
  <si>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8"/>
  </si>
  <si>
    <r>
      <t xml:space="preserve">③地区
</t>
    </r>
    <r>
      <rPr>
        <sz val="14"/>
        <color theme="1"/>
        <rFont val="ＭＳ Ｐゴシック"/>
        <family val="3"/>
        <charset val="128"/>
        <scheme val="minor"/>
      </rPr>
      <t>（送り先）</t>
    </r>
    <rPh sb="1" eb="3">
      <t>チク</t>
    </rPh>
    <rPh sb="6" eb="7">
      <t>オク</t>
    </rPh>
    <rPh sb="8" eb="9">
      <t>サキ</t>
    </rPh>
    <phoneticPr fontId="18"/>
  </si>
  <si>
    <t>（県・市区郡）</t>
    <rPh sb="1" eb="2">
      <t>ケン</t>
    </rPh>
    <rPh sb="3" eb="4">
      <t>シ</t>
    </rPh>
    <rPh sb="4" eb="5">
      <t>ク</t>
    </rPh>
    <rPh sb="5" eb="6">
      <t>グン</t>
    </rPh>
    <phoneticPr fontId="18"/>
  </si>
  <si>
    <t>（町・番地）</t>
    <rPh sb="1" eb="2">
      <t>マチ</t>
    </rPh>
    <rPh sb="3" eb="5">
      <t>バンチ</t>
    </rPh>
    <phoneticPr fontId="18"/>
  </si>
  <si>
    <t>応募要項をよくお読みい
ただきご応募ください。
確認のため、下記にお名
前をご記入ください。</t>
    <rPh sb="39" eb="41">
      <t>キニュウ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</si>
</sst>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143" x14ac:knownFonts="1">
    <font>
      <sz val="11"/>
      <color theme="1"/>
      <name val="ＭＳ Ｐゴシック"/>
      <family val="3"/>
      <charset val="128"/>
      <scheme val="minor"/>
    </font>
    <font>
      <sz val="6"/>
      <name val="ＭＳ Ｐゴシック"/>
      <family val="3"/>
      <charset val="128"/>
    </font>
    <font>
      <sz val="10"/>
      <color indexed="23"/>
      <name val="Meiryo UI"/>
      <family val="3"/>
      <charset val="128"/>
    </font>
    <font>
      <sz val="11"/>
      <name val="Meiryo UI"/>
      <family val="3"/>
      <charset val="128"/>
    </font>
    <font>
      <sz val="10.5"/>
      <name val="Meiryo UI"/>
      <family val="3"/>
      <charset val="128"/>
    </font>
    <font>
      <sz val="12"/>
      <name val="Meiryo UI"/>
      <family val="3"/>
      <charset val="128"/>
    </font>
    <font>
      <sz val="2"/>
      <color indexed="23"/>
      <name val="Meiryo UI"/>
      <family val="3"/>
      <charset val="128"/>
    </font>
    <font>
      <sz val="10"/>
      <color theme="0" tint="-0.499984740745262"/>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9"/>
      <color theme="0" tint="-0.499984740745262"/>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6"/>
      <color theme="1" tint="0.249977111117893"/>
      <name val="Meiryo UI"/>
      <family val="3"/>
      <charset val="128"/>
    </font>
    <font>
      <sz val="8"/>
      <color theme="1" tint="0.249977111117893"/>
      <name val="Meiryo UI"/>
      <family val="3"/>
      <charset val="128"/>
    </font>
    <font>
      <b/>
      <u/>
      <sz val="8"/>
      <color theme="1" tint="0.249977111117893"/>
      <name val="Meiryo UI"/>
      <family val="3"/>
      <charset val="128"/>
    </font>
    <font>
      <b/>
      <sz val="8"/>
      <color theme="1" tint="0.249977111117893"/>
      <name val="Meiryo UI"/>
      <family val="3"/>
      <charset val="128"/>
    </font>
    <font>
      <b/>
      <sz val="8"/>
      <color theme="0" tint="-0.499984740745262"/>
      <name val="Meiryo UI"/>
      <family val="3"/>
      <charset val="128"/>
    </font>
    <font>
      <sz val="6"/>
      <color theme="0" tint="-0.499984740745262"/>
      <name val="Meiryo UI"/>
      <family val="3"/>
      <charset val="128"/>
    </font>
    <font>
      <b/>
      <sz val="6"/>
      <color theme="0" tint="-0.499984740745262"/>
      <name val="Meiryo UI"/>
      <family val="3"/>
      <charset val="128"/>
    </font>
    <font>
      <sz val="8"/>
      <color theme="1" tint="0.34998626667073579"/>
      <name val="Meiryo UI"/>
      <family val="3"/>
      <charset val="128"/>
    </font>
    <font>
      <sz val="10"/>
      <name val="Meiryo UI"/>
      <family val="3"/>
      <charset val="128"/>
    </font>
    <font>
      <b/>
      <u val="double"/>
      <sz val="8"/>
      <color theme="0" tint="-0.499984740745262"/>
      <name val="Meiryo UI"/>
      <family val="3"/>
      <charset val="128"/>
    </font>
    <font>
      <b/>
      <sz val="9"/>
      <color theme="0"/>
      <name val="Meiryo UI"/>
      <family val="3"/>
      <charset val="128"/>
    </font>
    <font>
      <sz val="13.5"/>
      <color theme="0" tint="-0.499984740745262"/>
      <name val="Meiryo UI"/>
      <family val="3"/>
      <charset val="128"/>
    </font>
    <font>
      <sz val="16"/>
      <color rgb="FF3E7CBF"/>
      <name val="Meiryo UI"/>
      <family val="3"/>
      <charset val="128"/>
    </font>
    <font>
      <b/>
      <sz val="12"/>
      <color rgb="FF3E7CBF"/>
      <name val="Meiryo UI"/>
      <family val="3"/>
      <charset val="128"/>
    </font>
    <font>
      <sz val="7.5"/>
      <color theme="0" tint="-0.499984740745262"/>
      <name val="Meiryo UI"/>
      <family val="3"/>
      <charset val="128"/>
    </font>
    <font>
      <b/>
      <sz val="7.5"/>
      <color theme="0" tint="-0.499984740745262"/>
      <name val="Meiryo UI"/>
      <family val="3"/>
      <charset val="128"/>
    </font>
    <font>
      <b/>
      <sz val="9"/>
      <color theme="0" tint="-0.499984740745262"/>
      <name val="Meiryo UI"/>
      <family val="3"/>
      <charset val="128"/>
    </font>
    <font>
      <sz val="16"/>
      <color theme="1"/>
      <name val="ＭＳ Ｐゴシック"/>
      <family val="3"/>
      <charset val="128"/>
      <scheme val="minor"/>
    </font>
    <font>
      <sz val="18"/>
      <color theme="1"/>
      <name val="ＭＳ Ｐゴシック"/>
      <family val="3"/>
      <charset val="128"/>
      <scheme val="minor"/>
    </font>
    <font>
      <sz val="20"/>
      <color theme="1"/>
      <name val="ＭＳ Ｐゴシック"/>
      <family val="3"/>
      <charset val="128"/>
      <scheme val="minor"/>
    </font>
    <font>
      <b/>
      <sz val="18"/>
      <color theme="1"/>
      <name val="ＭＳ Ｐゴシック"/>
      <family val="3"/>
      <charset val="128"/>
      <scheme val="minor"/>
    </font>
    <font>
      <sz val="10.5"/>
      <color theme="0" tint="-0.499984740745262"/>
      <name val="ＭＳ Ｐゴシック"/>
      <family val="3"/>
      <charset val="128"/>
    </font>
    <font>
      <sz val="11"/>
      <color theme="0" tint="-0.499984740745262"/>
      <name val="ＭＳ Ｐゴシック"/>
      <family val="3"/>
      <charset val="128"/>
    </font>
    <font>
      <sz val="14"/>
      <color theme="0" tint="-0.499984740745262"/>
      <name val="ＭＳ Ｐゴシック"/>
      <family val="3"/>
      <charset val="128"/>
    </font>
    <font>
      <sz val="11"/>
      <color theme="1"/>
      <name val="ＭＳ Ｐゴシック"/>
      <family val="3"/>
      <charset val="128"/>
    </font>
    <font>
      <sz val="10"/>
      <color theme="0" tint="-0.499984740745262"/>
      <name val="ＭＳ Ｐゴシック"/>
      <family val="3"/>
      <charset val="128"/>
    </font>
    <font>
      <sz val="10"/>
      <color theme="1" tint="0.34998626667073579"/>
      <name val="ＭＳ Ｐゴシック"/>
      <family val="3"/>
      <charset val="128"/>
    </font>
    <font>
      <sz val="11"/>
      <color theme="1" tint="0.34998626667073579"/>
      <name val="ＭＳ Ｐゴシック"/>
      <family val="3"/>
      <charset val="128"/>
    </font>
    <font>
      <sz val="11"/>
      <name val="ＭＳ Ｐゴシック"/>
      <family val="3"/>
      <charset val="128"/>
    </font>
    <font>
      <sz val="10.5"/>
      <color theme="1" tint="0.34998626667073579"/>
      <name val="ＭＳ Ｐゴシック"/>
      <family val="3"/>
      <charset val="128"/>
    </font>
    <font>
      <sz val="8"/>
      <color theme="0" tint="-0.499984740745262"/>
      <name val="ＭＳ Ｐゴシック"/>
      <family val="3"/>
      <charset val="128"/>
    </font>
    <font>
      <sz val="9"/>
      <color theme="0" tint="-0.499984740745262"/>
      <name val="ＭＳ Ｐゴシック"/>
      <family val="3"/>
      <charset val="128"/>
    </font>
    <font>
      <sz val="10.5"/>
      <name val="ＭＳ Ｐゴシック"/>
      <family val="3"/>
      <charset val="128"/>
    </font>
    <font>
      <b/>
      <sz val="9"/>
      <color theme="0"/>
      <name val="ＭＳ Ｐゴシック"/>
      <family val="3"/>
      <charset val="128"/>
    </font>
    <font>
      <sz val="10"/>
      <color indexed="23"/>
      <name val="ＭＳ Ｐゴシック"/>
      <family val="3"/>
      <charset val="128"/>
    </font>
    <font>
      <sz val="12"/>
      <name val="ＭＳ Ｐゴシック"/>
      <family val="3"/>
      <charset val="128"/>
    </font>
    <font>
      <sz val="20"/>
      <name val="ＭＳ Ｐゴシック"/>
      <family val="3"/>
      <charset val="128"/>
    </font>
    <font>
      <sz val="8"/>
      <color theme="1" tint="0.249977111117893"/>
      <name val="ＭＳ Ｐゴシック"/>
      <family val="3"/>
      <charset val="128"/>
    </font>
    <font>
      <sz val="6"/>
      <color theme="1" tint="0.249977111117893"/>
      <name val="ＭＳ Ｐゴシック"/>
      <family val="3"/>
      <charset val="128"/>
    </font>
    <font>
      <b/>
      <u/>
      <sz val="8"/>
      <color theme="1" tint="0.249977111117893"/>
      <name val="ＭＳ Ｐゴシック"/>
      <family val="3"/>
      <charset val="128"/>
    </font>
    <font>
      <b/>
      <sz val="8"/>
      <color theme="1" tint="0.249977111117893"/>
      <name val="ＭＳ Ｐゴシック"/>
      <family val="3"/>
      <charset val="128"/>
    </font>
    <font>
      <sz val="6"/>
      <color theme="0" tint="-0.499984740745262"/>
      <name val="ＭＳ Ｐゴシック"/>
      <family val="3"/>
      <charset val="128"/>
    </font>
    <font>
      <sz val="7.5"/>
      <color theme="0" tint="-0.499984740745262"/>
      <name val="ＭＳ Ｐゴシック"/>
      <family val="3"/>
      <charset val="128"/>
    </font>
    <font>
      <b/>
      <sz val="7.5"/>
      <color theme="0" tint="-0.499984740745262"/>
      <name val="ＭＳ Ｐゴシック"/>
      <family val="3"/>
      <charset val="128"/>
    </font>
    <font>
      <b/>
      <sz val="14"/>
      <color theme="0" tint="-0.499984740745262"/>
      <name val="ＭＳ Ｐゴシック"/>
      <family val="3"/>
      <charset val="128"/>
    </font>
    <font>
      <b/>
      <sz val="8"/>
      <color theme="0" tint="-0.499984740745262"/>
      <name val="ＭＳ Ｐゴシック"/>
      <family val="3"/>
      <charset val="128"/>
    </font>
    <font>
      <sz val="12"/>
      <color theme="0" tint="-0.499984740745262"/>
      <name val="ＭＳ Ｐゴシック"/>
      <family val="3"/>
      <charset val="128"/>
    </font>
    <font>
      <b/>
      <sz val="11"/>
      <color theme="0" tint="-0.499984740745262"/>
      <name val="ＭＳ Ｐゴシック"/>
      <family val="3"/>
      <charset val="128"/>
    </font>
    <font>
      <sz val="12"/>
      <color theme="1"/>
      <name val="ＭＳ Ｐゴシック"/>
      <family val="3"/>
      <charset val="128"/>
    </font>
    <font>
      <sz val="16"/>
      <name val="ＭＳ Ｐゴシック"/>
      <family val="3"/>
      <charset val="128"/>
    </font>
    <font>
      <sz val="18"/>
      <name val="ＭＳ Ｐゴシック"/>
      <family val="3"/>
      <charset val="128"/>
    </font>
    <font>
      <sz val="24"/>
      <name val="ＭＳ Ｐゴシック"/>
      <family val="3"/>
      <charset val="128"/>
    </font>
    <font>
      <sz val="14"/>
      <name val="ＭＳ Ｐゴシック"/>
      <family val="3"/>
      <charset val="128"/>
    </font>
    <font>
      <b/>
      <sz val="16"/>
      <color theme="1"/>
      <name val="ＭＳ Ｐゴシック"/>
      <family val="3"/>
      <charset val="128"/>
      <scheme val="minor"/>
    </font>
    <font>
      <sz val="36"/>
      <color theme="1"/>
      <name val="ＭＳ Ｐゴシック"/>
      <family val="3"/>
      <charset val="128"/>
      <scheme val="minor"/>
    </font>
    <font>
      <b/>
      <sz val="26"/>
      <name val="ＭＳ Ｐゴシック"/>
      <family val="3"/>
      <charset val="128"/>
      <scheme val="minor"/>
    </font>
    <font>
      <b/>
      <sz val="26"/>
      <color theme="3" tint="-0.249977111117893"/>
      <name val="ＭＳ Ｐゴシック"/>
      <family val="3"/>
      <charset val="128"/>
      <scheme val="minor"/>
    </font>
    <font>
      <b/>
      <sz val="26"/>
      <color theme="3" tint="0.39997558519241921"/>
      <name val="ＭＳ Ｐゴシック"/>
      <family val="3"/>
      <charset val="128"/>
      <scheme val="minor"/>
    </font>
    <font>
      <sz val="11"/>
      <color rgb="FFFF0000"/>
      <name val="ＭＳ Ｐゴシック"/>
      <family val="3"/>
      <charset val="128"/>
      <scheme val="minor"/>
    </font>
    <font>
      <b/>
      <sz val="18"/>
      <color rgb="FFFF0000"/>
      <name val="ＭＳ Ｐゴシック"/>
      <family val="3"/>
      <charset val="128"/>
      <scheme val="minor"/>
    </font>
    <font>
      <sz val="9"/>
      <name val="ＭＳ Ｐゴシック"/>
      <family val="3"/>
      <charset val="128"/>
    </font>
    <font>
      <sz val="8"/>
      <name val="ＭＳ Ｐゴシック"/>
      <family val="3"/>
      <charset val="128"/>
    </font>
    <font>
      <sz val="16"/>
      <name val="ＭＳ Ｐゴシック"/>
      <family val="3"/>
      <charset val="128"/>
      <scheme val="minor"/>
    </font>
    <font>
      <b/>
      <sz val="20"/>
      <color theme="0"/>
      <name val="ＭＳ Ｐゴシック"/>
      <family val="3"/>
      <charset val="128"/>
      <scheme val="minor"/>
    </font>
    <font>
      <sz val="24"/>
      <color theme="1"/>
      <name val="ＭＳ Ｐゴシック"/>
      <family val="3"/>
      <charset val="128"/>
      <scheme val="minor"/>
    </font>
    <font>
      <sz val="26"/>
      <color theme="1"/>
      <name val="ＭＳ Ｐゴシック"/>
      <family val="3"/>
      <charset val="128"/>
      <scheme val="minor"/>
    </font>
    <font>
      <sz val="28"/>
      <color theme="1"/>
      <name val="ＭＳ Ｐゴシック"/>
      <family val="3"/>
      <charset val="128"/>
      <scheme val="minor"/>
    </font>
    <font>
      <b/>
      <sz val="20"/>
      <color theme="1"/>
      <name val="ＭＳ Ｐゴシック"/>
      <family val="3"/>
      <charset val="128"/>
      <scheme val="minor"/>
    </font>
    <font>
      <sz val="14"/>
      <color theme="1"/>
      <name val="ＭＳ Ｐゴシック"/>
      <family val="3"/>
      <charset val="128"/>
      <scheme val="minor"/>
    </font>
    <font>
      <sz val="26"/>
      <color rgb="FFFF0000"/>
      <name val="ＭＳ Ｐゴシック"/>
      <family val="3"/>
      <charset val="128"/>
      <scheme val="minor"/>
    </font>
    <font>
      <sz val="48"/>
      <name val="ＭＳ Ｐゴシック"/>
      <family val="3"/>
      <charset val="128"/>
    </font>
    <font>
      <sz val="14"/>
      <color rgb="FFFF0000"/>
      <name val="ＭＳ Ｐゴシック"/>
      <family val="3"/>
      <charset val="128"/>
      <scheme val="minor"/>
    </font>
    <font>
      <sz val="8"/>
      <color theme="0"/>
      <name val="ＭＳ Ｐゴシック"/>
      <family val="3"/>
      <charset val="128"/>
    </font>
    <font>
      <sz val="48"/>
      <color theme="1"/>
      <name val="ＭＳ Ｐゴシック"/>
      <family val="3"/>
      <charset val="128"/>
    </font>
    <font>
      <sz val="20"/>
      <color rgb="FFFF0000"/>
      <name val="ＭＳ Ｐゴシック"/>
      <family val="3"/>
      <charset val="128"/>
      <scheme val="minor"/>
    </font>
    <font>
      <sz val="10"/>
      <color rgb="FFFF0000"/>
      <name val="ＭＳ Ｐゴシック"/>
      <family val="3"/>
      <charset val="128"/>
      <scheme val="minor"/>
    </font>
    <font>
      <sz val="6"/>
      <color theme="1" tint="0.34998626667073579"/>
      <name val="ＭＳ Ｐゴシック"/>
      <family val="3"/>
      <charset val="128"/>
    </font>
    <font>
      <b/>
      <sz val="28"/>
      <color rgb="FFFF0000"/>
      <name val="ＭＳ Ｐゴシック"/>
      <family val="3"/>
      <charset val="128"/>
      <scheme val="minor"/>
    </font>
    <font>
      <sz val="8"/>
      <color theme="1"/>
      <name val="ＭＳ Ｐゴシック"/>
      <family val="3"/>
      <charset val="128"/>
    </font>
    <font>
      <sz val="10"/>
      <color theme="1"/>
      <name val="ＭＳ Ｐゴシック"/>
      <family val="3"/>
      <charset val="128"/>
    </font>
    <font>
      <sz val="16"/>
      <color theme="1"/>
      <name val="ＭＳ Ｐゴシック"/>
      <family val="3"/>
      <charset val="128"/>
    </font>
    <font>
      <sz val="18"/>
      <color theme="1"/>
      <name val="ＭＳ Ｐゴシック"/>
      <family val="3"/>
      <charset val="128"/>
    </font>
    <font>
      <sz val="20"/>
      <color theme="1"/>
      <name val="ＭＳ Ｐゴシック"/>
      <family val="3"/>
      <charset val="128"/>
    </font>
    <font>
      <sz val="24"/>
      <color theme="1"/>
      <name val="ＭＳ Ｐゴシック"/>
      <family val="3"/>
      <charset val="128"/>
    </font>
    <font>
      <sz val="6"/>
      <color theme="1"/>
      <name val="Meiryo UI"/>
      <family val="3"/>
      <charset val="128"/>
    </font>
    <font>
      <sz val="14"/>
      <color theme="1"/>
      <name val="ＭＳ Ｐゴシック"/>
      <family val="3"/>
      <charset val="128"/>
    </font>
    <font>
      <b/>
      <sz val="11"/>
      <color theme="1"/>
      <name val="ＭＳ Ｐゴシック"/>
      <family val="3"/>
      <charset val="128"/>
    </font>
    <font>
      <b/>
      <sz val="8"/>
      <color theme="1"/>
      <name val="ＭＳ Ｐゴシック"/>
      <family val="3"/>
      <charset val="128"/>
    </font>
    <font>
      <b/>
      <sz val="16"/>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sz val="20"/>
      <color theme="1"/>
      <name val="Meiryo UI"/>
      <family val="3"/>
      <charset val="128"/>
    </font>
    <font>
      <b/>
      <sz val="24"/>
      <color theme="1"/>
      <name val="Meiryo UI"/>
      <family val="3"/>
      <charset val="128"/>
    </font>
    <font>
      <b/>
      <sz val="36"/>
      <color theme="1"/>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2"/>
      <color theme="1"/>
      <name val="ＭＳ Ｐゴシック"/>
      <family val="3"/>
      <charset val="128"/>
      <scheme val="minor"/>
    </font>
    <font>
      <sz val="12"/>
      <color theme="1"/>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sz val="6"/>
      <color theme="0" tint="-0.24994659260841701"/>
      <name val="ＭＳ Ｐゴシック"/>
      <family val="3"/>
      <charset val="128"/>
    </font>
    <font>
      <sz val="9"/>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s>
  <fills count="17">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s>
  <borders count="17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style="dashDot">
        <color auto="1"/>
      </left>
      <right/>
      <top style="dashDot">
        <color auto="1"/>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thin">
        <color theme="0" tint="-0.499984740745262"/>
      </top>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ck">
        <color theme="0" tint="-0.499984740745262"/>
      </left>
      <right/>
      <top/>
      <bottom style="thin">
        <color theme="0" tint="-0.499984740745262"/>
      </bottom>
      <diagonal/>
    </border>
    <border>
      <left style="thin">
        <color theme="0" tint="-0.499984740745262"/>
      </left>
      <right style="thick">
        <color theme="0" tint="-0.499984740745262"/>
      </right>
      <top style="thick">
        <color theme="0" tint="-0.499984740745262"/>
      </top>
      <bottom/>
      <diagonal/>
    </border>
    <border>
      <left style="thin">
        <color theme="0" tint="-0.499984740745262"/>
      </left>
      <right style="thick">
        <color theme="0" tint="-0.499984740745262"/>
      </right>
      <top/>
      <bottom style="hair">
        <color theme="0" tint="-0.499984740745262"/>
      </bottom>
      <diagonal/>
    </border>
    <border>
      <left style="thin">
        <color theme="0" tint="-0.499984740745262"/>
      </left>
      <right style="thick">
        <color theme="0" tint="-0.499984740745262"/>
      </right>
      <top style="hair">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ck">
        <color theme="0" tint="-0.499984740745262"/>
      </right>
      <top/>
      <bottom style="double">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style="thin">
        <color theme="0" tint="-0.499984740745262"/>
      </top>
      <bottom/>
      <diagonal/>
    </border>
    <border>
      <left style="thin">
        <color indexed="64"/>
      </left>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theme="0" tint="-0.499984740745262"/>
      </top>
      <bottom/>
      <diagonal/>
    </border>
    <border>
      <left/>
      <right style="thin">
        <color indexed="64"/>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s>
  <cellStyleXfs count="2">
    <xf numFmtId="0" fontId="0" fillId="0" borderId="0">
      <alignment vertical="center"/>
    </xf>
    <xf numFmtId="0" fontId="141" fillId="0" borderId="0" applyNumberFormat="0" applyFill="0" applyBorder="0" applyAlignment="0" applyProtection="0">
      <alignment vertical="center"/>
    </xf>
  </cellStyleXfs>
  <cellXfs count="1323">
    <xf numFmtId="0" fontId="0" fillId="0" borderId="0" xfId="0">
      <alignment vertical="center"/>
    </xf>
    <xf numFmtId="0" fontId="9" fillId="0" borderId="0" xfId="0" applyFont="1">
      <alignment vertical="center"/>
    </xf>
    <xf numFmtId="0" fontId="8" fillId="0" borderId="0" xfId="0" applyFont="1">
      <alignment vertical="center"/>
    </xf>
    <xf numFmtId="0" fontId="7" fillId="0" borderId="0" xfId="0" applyFont="1" applyAlignment="1">
      <alignment vertical="center" wrapText="1"/>
    </xf>
    <xf numFmtId="0" fontId="9" fillId="0" borderId="0" xfId="0" applyFont="1" applyAlignment="1">
      <alignment horizontal="right" vertical="center"/>
    </xf>
    <xf numFmtId="0" fontId="3" fillId="0" borderId="0" xfId="0" applyFont="1" applyAlignment="1">
      <alignment horizontal="center" vertical="center"/>
    </xf>
    <xf numFmtId="0" fontId="19" fillId="0" borderId="0" xfId="0" applyFont="1">
      <alignment vertical="center"/>
    </xf>
    <xf numFmtId="0" fontId="19" fillId="0" borderId="56" xfId="0" applyFont="1" applyBorder="1">
      <alignment vertical="center"/>
    </xf>
    <xf numFmtId="0" fontId="10" fillId="0" borderId="0" xfId="0" applyFont="1" applyAlignment="1">
      <alignment horizontal="center" vertical="center" textRotation="255"/>
    </xf>
    <xf numFmtId="0" fontId="13" fillId="0" borderId="0" xfId="0" applyFont="1" applyAlignment="1">
      <alignment horizontal="center" vertical="center"/>
    </xf>
    <xf numFmtId="0" fontId="12" fillId="0" borderId="0" xfId="0" applyFont="1" applyAlignment="1">
      <alignment horizontal="center" vertical="center"/>
    </xf>
    <xf numFmtId="0" fontId="19" fillId="0" borderId="55" xfId="0" applyFont="1" applyBorder="1">
      <alignment vertical="center"/>
    </xf>
    <xf numFmtId="0" fontId="19" fillId="0" borderId="57" xfId="0" applyFont="1" applyBorder="1">
      <alignment vertical="center"/>
    </xf>
    <xf numFmtId="0" fontId="8" fillId="0" borderId="0" xfId="0" applyFont="1" applyAlignment="1">
      <alignment vertical="top"/>
    </xf>
    <xf numFmtId="0" fontId="10" fillId="0" borderId="0" xfId="0" applyFont="1" applyAlignment="1">
      <alignment vertical="center" textRotation="255"/>
    </xf>
    <xf numFmtId="0" fontId="11" fillId="0" borderId="0" xfId="0" applyFont="1">
      <alignment vertical="center"/>
    </xf>
    <xf numFmtId="0" fontId="12" fillId="0" borderId="0" xfId="0" applyFont="1">
      <alignment vertical="center"/>
    </xf>
    <xf numFmtId="0" fontId="13" fillId="0" borderId="0" xfId="0" applyFont="1" applyAlignment="1">
      <alignment vertical="top" textRotation="255"/>
    </xf>
    <xf numFmtId="0" fontId="13" fillId="0" borderId="0" xfId="0" applyFont="1" applyAlignment="1">
      <alignment vertical="top"/>
    </xf>
    <xf numFmtId="0" fontId="16" fillId="0" borderId="0" xfId="0" applyFont="1" applyAlignment="1">
      <alignment horizontal="center" vertical="center"/>
    </xf>
    <xf numFmtId="0" fontId="17" fillId="2" borderId="53" xfId="0" applyFont="1" applyFill="1" applyBorder="1">
      <alignment vertical="center"/>
    </xf>
    <xf numFmtId="0" fontId="8" fillId="0" borderId="0" xfId="0" applyFont="1" applyAlignment="1">
      <alignment horizontal="center" vertical="center"/>
    </xf>
    <xf numFmtId="0" fontId="9" fillId="0" borderId="0" xfId="0" applyFont="1" applyAlignment="1">
      <alignment vertical="center" wrapText="1"/>
    </xf>
    <xf numFmtId="0" fontId="2" fillId="0" borderId="0" xfId="0" applyFont="1" applyAlignment="1">
      <alignment vertical="top" wrapText="1"/>
    </xf>
    <xf numFmtId="0" fontId="7" fillId="0" borderId="0" xfId="0" applyFont="1" applyAlignment="1">
      <alignment vertical="top" wrapText="1"/>
    </xf>
    <xf numFmtId="0" fontId="15" fillId="0" borderId="0" xfId="0" applyFont="1" applyAlignment="1">
      <alignment vertical="center" wrapText="1"/>
    </xf>
    <xf numFmtId="0" fontId="7" fillId="0" borderId="0" xfId="0" applyFont="1">
      <alignment vertical="center"/>
    </xf>
    <xf numFmtId="0" fontId="14" fillId="0" borderId="0" xfId="0" applyFont="1" applyAlignment="1">
      <alignment vertical="center" textRotation="255"/>
    </xf>
    <xf numFmtId="0" fontId="9" fillId="0" borderId="0" xfId="0" applyFont="1" applyAlignment="1">
      <alignment vertical="top"/>
    </xf>
    <xf numFmtId="0" fontId="8" fillId="2" borderId="3" xfId="0" applyFont="1" applyFill="1" applyBorder="1" applyAlignment="1">
      <alignment horizontal="center" vertical="center"/>
    </xf>
    <xf numFmtId="0" fontId="9" fillId="0" borderId="0" xfId="0" applyFont="1" applyAlignment="1">
      <alignment horizontal="left" vertical="center"/>
    </xf>
    <xf numFmtId="0" fontId="8" fillId="0" borderId="26" xfId="0" applyFont="1" applyBorder="1">
      <alignment vertical="center"/>
    </xf>
    <xf numFmtId="0" fontId="13" fillId="0" borderId="28" xfId="0" applyFont="1" applyBorder="1" applyAlignment="1">
      <alignment vertical="top" textRotation="255"/>
    </xf>
    <xf numFmtId="0" fontId="0" fillId="0" borderId="0" xfId="0" applyAlignment="1">
      <alignment horizontal="center" vertical="center"/>
    </xf>
    <xf numFmtId="0" fontId="44" fillId="0" borderId="0" xfId="0" applyFont="1">
      <alignment vertical="center"/>
    </xf>
    <xf numFmtId="0" fontId="45" fillId="0" borderId="0" xfId="0" applyFont="1" applyAlignment="1">
      <alignment vertical="top"/>
    </xf>
    <xf numFmtId="0" fontId="45" fillId="0" borderId="0" xfId="0" applyFont="1">
      <alignment vertical="center"/>
    </xf>
    <xf numFmtId="0" fontId="47" fillId="0" borderId="0" xfId="0" applyFont="1" applyAlignment="1">
      <alignment horizontal="center" vertical="center"/>
    </xf>
    <xf numFmtId="0" fontId="46" fillId="0" borderId="0" xfId="0" applyFont="1" applyAlignment="1">
      <alignment vertical="top" textRotation="255"/>
    </xf>
    <xf numFmtId="0" fontId="44" fillId="0" borderId="0" xfId="0" applyFont="1" applyAlignment="1">
      <alignment horizontal="right" vertical="center"/>
    </xf>
    <xf numFmtId="0" fontId="51" fillId="0" borderId="0" xfId="0" applyFont="1" applyAlignment="1">
      <alignment horizontal="center" vertical="center"/>
    </xf>
    <xf numFmtId="0" fontId="45" fillId="0" borderId="12" xfId="0" applyFont="1" applyBorder="1" applyAlignment="1">
      <alignment vertical="top" shrinkToFit="1"/>
    </xf>
    <xf numFmtId="0" fontId="45" fillId="0" borderId="13" xfId="0" applyFont="1" applyBorder="1" applyAlignment="1">
      <alignment vertical="top" shrinkToFit="1"/>
    </xf>
    <xf numFmtId="0" fontId="45" fillId="0" borderId="14" xfId="0" applyFont="1" applyBorder="1" applyAlignment="1">
      <alignment vertical="top" shrinkToFit="1"/>
    </xf>
    <xf numFmtId="0" fontId="45" fillId="0" borderId="26" xfId="0" applyFont="1" applyBorder="1" applyAlignment="1">
      <alignment vertical="top" shrinkToFit="1"/>
    </xf>
    <xf numFmtId="0" fontId="48" fillId="0" borderId="0" xfId="0" applyFont="1" applyAlignment="1">
      <alignment vertical="center" wrapText="1"/>
    </xf>
    <xf numFmtId="0" fontId="71" fillId="0" borderId="0" xfId="0" applyFont="1">
      <alignment vertical="center"/>
    </xf>
    <xf numFmtId="0" fontId="71" fillId="0" borderId="56" xfId="0" applyFont="1" applyBorder="1">
      <alignment vertical="center"/>
    </xf>
    <xf numFmtId="0" fontId="70" fillId="0" borderId="0" xfId="0" applyFont="1" applyAlignment="1">
      <alignment horizontal="center" vertical="center"/>
    </xf>
    <xf numFmtId="0" fontId="71" fillId="0" borderId="55" xfId="0" applyFont="1" applyBorder="1">
      <alignment vertical="center"/>
    </xf>
    <xf numFmtId="0" fontId="71" fillId="0" borderId="57" xfId="0" applyFont="1" applyBorder="1">
      <alignment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49" fontId="43" fillId="0" borderId="0" xfId="0" applyNumberFormat="1" applyFont="1" applyAlignment="1">
      <alignment horizontal="center" vertical="center"/>
    </xf>
    <xf numFmtId="0" fontId="42" fillId="0" borderId="0" xfId="0" applyFont="1" applyAlignment="1">
      <alignment horizontal="center" vertical="center" shrinkToFit="1"/>
    </xf>
    <xf numFmtId="0" fontId="42" fillId="0" borderId="0" xfId="0" applyFont="1" applyAlignment="1">
      <alignment vertical="center" shrinkToFit="1"/>
    </xf>
    <xf numFmtId="0" fontId="42" fillId="0" borderId="89" xfId="0" applyFont="1" applyBorder="1" applyAlignment="1">
      <alignment horizontal="center" vertical="center" shrinkToFit="1"/>
    </xf>
    <xf numFmtId="0" fontId="43" fillId="0" borderId="0" xfId="0" applyFont="1">
      <alignment vertical="center"/>
    </xf>
    <xf numFmtId="0" fontId="40" fillId="0" borderId="0" xfId="0" applyFont="1" applyAlignment="1">
      <alignment horizontal="left" vertical="center" indent="2" shrinkToFit="1"/>
    </xf>
    <xf numFmtId="0" fontId="0" fillId="10" borderId="0" xfId="0" applyFill="1">
      <alignment vertical="center"/>
    </xf>
    <xf numFmtId="0" fontId="0" fillId="10" borderId="0" xfId="0" applyFill="1" applyAlignment="1">
      <alignment horizontal="center" vertical="center"/>
    </xf>
    <xf numFmtId="0" fontId="40" fillId="10" borderId="0" xfId="0" applyFont="1" applyFill="1">
      <alignment vertical="center"/>
    </xf>
    <xf numFmtId="176" fontId="0" fillId="10" borderId="0" xfId="0" applyNumberFormat="1" applyFill="1" applyAlignment="1">
      <alignment horizontal="center" vertical="center"/>
    </xf>
    <xf numFmtId="0" fontId="40" fillId="10" borderId="0" xfId="0" applyFont="1" applyFill="1" applyAlignment="1">
      <alignment horizontal="left" vertical="center"/>
    </xf>
    <xf numFmtId="0" fontId="41" fillId="10" borderId="99" xfId="0" applyFont="1" applyFill="1" applyBorder="1" applyAlignment="1">
      <alignment horizontal="center" vertical="center"/>
    </xf>
    <xf numFmtId="0" fontId="41" fillId="10" borderId="0" xfId="0" applyFont="1" applyFill="1" applyAlignment="1">
      <alignment horizontal="center" vertical="center"/>
    </xf>
    <xf numFmtId="0" fontId="43" fillId="10" borderId="0" xfId="0" applyFont="1" applyFill="1" applyAlignment="1">
      <alignment horizontal="center" vertical="center"/>
    </xf>
    <xf numFmtId="49" fontId="41" fillId="10" borderId="0" xfId="0" applyNumberFormat="1" applyFont="1" applyFill="1" applyAlignment="1">
      <alignment horizontal="center" vertical="center"/>
    </xf>
    <xf numFmtId="49" fontId="43" fillId="10" borderId="0" xfId="0" applyNumberFormat="1" applyFont="1" applyFill="1" applyAlignment="1">
      <alignment horizontal="center" vertical="center"/>
    </xf>
    <xf numFmtId="0" fontId="42" fillId="10" borderId="0" xfId="0" applyFont="1" applyFill="1" applyAlignment="1">
      <alignment horizontal="center" vertical="center" shrinkToFit="1"/>
    </xf>
    <xf numFmtId="0" fontId="42" fillId="10" borderId="0" xfId="0" applyFont="1" applyFill="1" applyAlignment="1">
      <alignment vertical="center" shrinkToFit="1"/>
    </xf>
    <xf numFmtId="0" fontId="43" fillId="0" borderId="128" xfId="0" applyFont="1" applyBorder="1" applyAlignment="1">
      <alignment horizontal="center" vertical="center"/>
    </xf>
    <xf numFmtId="0" fontId="43" fillId="0" borderId="129" xfId="0" applyFont="1" applyBorder="1" applyAlignment="1">
      <alignment horizontal="center" vertical="center"/>
    </xf>
    <xf numFmtId="0" fontId="41" fillId="0" borderId="127" xfId="0" applyFont="1" applyBorder="1" applyAlignment="1">
      <alignment horizontal="center" vertical="center"/>
    </xf>
    <xf numFmtId="0" fontId="43" fillId="0" borderId="131" xfId="0" applyFont="1" applyBorder="1" applyAlignment="1">
      <alignment horizontal="center" vertical="center"/>
    </xf>
    <xf numFmtId="0" fontId="41" fillId="0" borderId="130" xfId="0" applyFont="1" applyBorder="1" applyAlignment="1">
      <alignment horizontal="center" vertical="center"/>
    </xf>
    <xf numFmtId="0" fontId="41" fillId="0" borderId="133" xfId="0" applyFont="1" applyBorder="1" applyAlignment="1">
      <alignment horizontal="center" vertical="center"/>
    </xf>
    <xf numFmtId="0" fontId="41" fillId="0" borderId="134" xfId="0" applyFont="1" applyBorder="1" applyAlignment="1">
      <alignment horizontal="center" vertical="center"/>
    </xf>
    <xf numFmtId="0" fontId="48" fillId="0" borderId="26" xfId="0" applyFont="1" applyBorder="1" applyAlignment="1">
      <alignment vertical="top" wrapText="1"/>
    </xf>
    <xf numFmtId="0" fontId="48" fillId="0" borderId="0" xfId="0" applyFont="1" applyAlignment="1">
      <alignment vertical="top" wrapText="1"/>
    </xf>
    <xf numFmtId="0" fontId="48" fillId="0" borderId="27" xfId="0" applyFont="1" applyBorder="1" applyAlignment="1">
      <alignment vertical="top" wrapText="1"/>
    </xf>
    <xf numFmtId="0" fontId="48" fillId="0" borderId="15" xfId="0" applyFont="1" applyBorder="1" applyAlignment="1">
      <alignment vertical="top" wrapText="1"/>
    </xf>
    <xf numFmtId="0" fontId="48" fillId="0" borderId="16" xfId="0" applyFont="1" applyBorder="1" applyAlignment="1">
      <alignment vertical="top" wrapText="1"/>
    </xf>
    <xf numFmtId="0" fontId="48" fillId="0" borderId="17" xfId="0" applyFont="1" applyBorder="1" applyAlignment="1">
      <alignment vertical="top" wrapText="1"/>
    </xf>
    <xf numFmtId="0" fontId="43" fillId="0" borderId="137" xfId="0" applyFont="1" applyBorder="1" applyAlignment="1">
      <alignment horizontal="center" vertical="center"/>
    </xf>
    <xf numFmtId="0" fontId="40" fillId="0" borderId="126" xfId="0" applyFont="1" applyBorder="1" applyAlignment="1">
      <alignment horizontal="left" vertical="center" indent="2" shrinkToFit="1"/>
    </xf>
    <xf numFmtId="0" fontId="88" fillId="0" borderId="89" xfId="0" applyFont="1" applyBorder="1" applyAlignment="1">
      <alignment horizontal="center" vertical="center" shrinkToFit="1"/>
    </xf>
    <xf numFmtId="0" fontId="43" fillId="0" borderId="136" xfId="0" applyFont="1" applyBorder="1" applyAlignment="1">
      <alignment horizontal="center" vertical="center"/>
    </xf>
    <xf numFmtId="0" fontId="95" fillId="0" borderId="14" xfId="0" applyFont="1" applyBorder="1" applyAlignment="1">
      <alignment vertical="top" wrapText="1"/>
    </xf>
    <xf numFmtId="0" fontId="48" fillId="0" borderId="151" xfId="0" applyFont="1" applyBorder="1">
      <alignment vertical="center"/>
    </xf>
    <xf numFmtId="0" fontId="44" fillId="0" borderId="151" xfId="0" applyFont="1" applyBorder="1">
      <alignment vertical="center"/>
    </xf>
    <xf numFmtId="0" fontId="48" fillId="0" borderId="27" xfId="0" applyFont="1" applyBorder="1">
      <alignment vertical="center"/>
    </xf>
    <xf numFmtId="0" fontId="44" fillId="0" borderId="27" xfId="0" applyFont="1" applyBorder="1">
      <alignment vertical="center"/>
    </xf>
    <xf numFmtId="0" fontId="44" fillId="0" borderId="0" xfId="0" applyFont="1" applyAlignment="1">
      <alignment horizontal="left" vertical="center"/>
    </xf>
    <xf numFmtId="0" fontId="21" fillId="5" borderId="0" xfId="0" applyFont="1" applyFill="1">
      <alignment vertical="center"/>
    </xf>
    <xf numFmtId="0" fontId="21" fillId="5" borderId="0" xfId="0" applyFont="1" applyFill="1" applyAlignment="1">
      <alignment vertical="top"/>
    </xf>
    <xf numFmtId="0" fontId="22" fillId="5" borderId="0" xfId="0" applyFont="1" applyFill="1">
      <alignment vertical="center"/>
    </xf>
    <xf numFmtId="0" fontId="22" fillId="5" borderId="0" xfId="0" applyFont="1" applyFill="1" applyAlignment="1"/>
    <xf numFmtId="0" fontId="22" fillId="5" borderId="0" xfId="0" applyFont="1" applyFill="1" applyAlignment="1">
      <alignment vertical="top"/>
    </xf>
    <xf numFmtId="0" fontId="102" fillId="0" borderId="0" xfId="0" applyFont="1" applyAlignment="1">
      <alignment vertical="top" wrapText="1"/>
    </xf>
    <xf numFmtId="0" fontId="102" fillId="0" borderId="27" xfId="0" applyFont="1" applyBorder="1" applyAlignment="1">
      <alignment vertical="top" wrapText="1"/>
    </xf>
    <xf numFmtId="0" fontId="102" fillId="0" borderId="26" xfId="0" applyFont="1" applyBorder="1" applyAlignment="1">
      <alignment vertical="top" wrapText="1"/>
    </xf>
    <xf numFmtId="0" fontId="102" fillId="0" borderId="15" xfId="0" applyFont="1" applyBorder="1" applyAlignment="1">
      <alignment vertical="top" wrapText="1"/>
    </xf>
    <xf numFmtId="0" fontId="102" fillId="0" borderId="16" xfId="0" applyFont="1" applyBorder="1" applyAlignment="1">
      <alignment vertical="top" wrapText="1"/>
    </xf>
    <xf numFmtId="0" fontId="102" fillId="0" borderId="17" xfId="0" applyFont="1" applyBorder="1" applyAlignment="1">
      <alignment vertical="top" wrapText="1"/>
    </xf>
    <xf numFmtId="0" fontId="101" fillId="0" borderId="0" xfId="0" applyFont="1" applyAlignment="1">
      <alignment horizontal="center" vertical="center" textRotation="255"/>
    </xf>
    <xf numFmtId="0" fontId="108" fillId="0" borderId="0" xfId="0" applyFont="1" applyAlignment="1">
      <alignment horizontal="center" vertical="center"/>
    </xf>
    <xf numFmtId="0" fontId="109" fillId="0" borderId="0" xfId="0" applyFont="1" applyAlignment="1">
      <alignment horizontal="center" vertical="center"/>
    </xf>
    <xf numFmtId="0" fontId="48" fillId="0" borderId="151" xfId="0" applyFont="1" applyBorder="1" applyAlignment="1">
      <alignment vertical="center" shrinkToFit="1"/>
    </xf>
    <xf numFmtId="0" fontId="44" fillId="0" borderId="151" xfId="0" applyFont="1" applyBorder="1" applyAlignment="1">
      <alignment vertical="center" shrinkToFit="1"/>
    </xf>
    <xf numFmtId="0" fontId="47" fillId="6" borderId="89" xfId="0" applyFont="1" applyFill="1" applyBorder="1">
      <alignment vertical="center"/>
    </xf>
    <xf numFmtId="0" fontId="47" fillId="6" borderId="89" xfId="0" applyFont="1" applyFill="1" applyBorder="1" applyAlignment="1">
      <alignment horizontal="center" vertical="center"/>
    </xf>
    <xf numFmtId="0" fontId="47" fillId="0" borderId="0" xfId="0" applyFont="1">
      <alignment vertical="center"/>
    </xf>
    <xf numFmtId="0" fontId="46" fillId="0" borderId="49" xfId="0" applyFont="1" applyBorder="1" applyAlignment="1">
      <alignment vertical="center" wrapText="1" shrinkToFit="1"/>
    </xf>
    <xf numFmtId="0" fontId="67" fillId="0" borderId="0" xfId="0" applyFont="1" applyAlignment="1">
      <alignment vertical="center" shrinkToFit="1"/>
    </xf>
    <xf numFmtId="0" fontId="67" fillId="0" borderId="28" xfId="0" applyFont="1" applyBorder="1" applyAlignment="1">
      <alignment vertical="center" shrinkToFit="1"/>
    </xf>
    <xf numFmtId="0" fontId="67" fillId="0" borderId="49" xfId="0" applyFont="1" applyBorder="1" applyAlignment="1">
      <alignment vertical="center" shrinkToFit="1"/>
    </xf>
    <xf numFmtId="0" fontId="67" fillId="0" borderId="50" xfId="0" applyFont="1" applyBorder="1" applyAlignment="1">
      <alignment vertical="center" shrinkToFit="1"/>
    </xf>
    <xf numFmtId="0" fontId="67" fillId="0" borderId="30" xfId="0" applyFont="1" applyBorder="1" applyAlignment="1">
      <alignment vertical="center" shrinkToFit="1"/>
    </xf>
    <xf numFmtId="0" fontId="53" fillId="0" borderId="0" xfId="0" applyFont="1" applyAlignment="1">
      <alignment vertical="center" textRotation="255"/>
    </xf>
    <xf numFmtId="0" fontId="69" fillId="0" borderId="0" xfId="0" applyFont="1">
      <alignment vertical="center"/>
    </xf>
    <xf numFmtId="0" fontId="70" fillId="0" borderId="0" xfId="0" applyFont="1">
      <alignment vertical="center"/>
    </xf>
    <xf numFmtId="0" fontId="21" fillId="13" borderId="0" xfId="0" applyFont="1" applyFill="1">
      <alignment vertical="center"/>
    </xf>
    <xf numFmtId="0" fontId="21" fillId="13" borderId="0" xfId="0" applyFont="1" applyFill="1" applyAlignment="1">
      <alignment vertical="top"/>
    </xf>
    <xf numFmtId="0" fontId="22" fillId="13" borderId="0" xfId="0" applyFont="1" applyFill="1" applyAlignment="1"/>
    <xf numFmtId="0" fontId="22" fillId="13" borderId="0" xfId="0" applyFont="1" applyFill="1">
      <alignment vertical="center"/>
    </xf>
    <xf numFmtId="0" fontId="22" fillId="13" borderId="0" xfId="0" applyFont="1" applyFill="1" applyAlignment="1">
      <alignment vertical="top"/>
    </xf>
    <xf numFmtId="0" fontId="0" fillId="8" borderId="0" xfId="0" applyFill="1">
      <alignment vertical="center"/>
    </xf>
    <xf numFmtId="0" fontId="21" fillId="0" borderId="0" xfId="0" applyFont="1" applyAlignment="1"/>
    <xf numFmtId="0" fontId="21" fillId="8" borderId="0" xfId="0" applyFont="1" applyFill="1" applyAlignment="1"/>
    <xf numFmtId="0" fontId="115" fillId="13" borderId="0" xfId="0" applyFont="1" applyFill="1" applyAlignment="1"/>
    <xf numFmtId="0" fontId="116" fillId="13" borderId="0" xfId="0" applyFont="1" applyFill="1" applyAlignment="1"/>
    <xf numFmtId="0" fontId="117" fillId="13" borderId="0" xfId="0" applyFont="1" applyFill="1">
      <alignment vertical="center"/>
    </xf>
    <xf numFmtId="0" fontId="116" fillId="13" borderId="0" xfId="0" applyFont="1" applyFill="1">
      <alignment vertical="center"/>
    </xf>
    <xf numFmtId="0" fontId="118" fillId="13" borderId="0" xfId="0" applyFont="1" applyFill="1" applyAlignment="1">
      <alignment horizontal="left" vertical="center" indent="2"/>
    </xf>
    <xf numFmtId="0" fontId="116" fillId="13" borderId="0" xfId="0" applyFont="1" applyFill="1" applyAlignment="1">
      <alignment horizontal="left" vertical="center"/>
    </xf>
    <xf numFmtId="0" fontId="119" fillId="13" borderId="0" xfId="0" applyFont="1" applyFill="1">
      <alignment vertical="center"/>
    </xf>
    <xf numFmtId="0" fontId="116" fillId="13" borderId="0" xfId="0" applyFont="1" applyFill="1" applyAlignment="1">
      <alignment horizontal="left" vertical="center" indent="2"/>
    </xf>
    <xf numFmtId="0" fontId="115" fillId="13" borderId="0" xfId="0" applyFont="1" applyFill="1" applyAlignment="1">
      <alignment horizontal="left" vertical="center"/>
    </xf>
    <xf numFmtId="0" fontId="115" fillId="13" borderId="0" xfId="0" applyFont="1" applyFill="1">
      <alignment vertical="center"/>
    </xf>
    <xf numFmtId="0" fontId="116" fillId="13" borderId="0" xfId="0" applyFont="1" applyFill="1" applyAlignment="1">
      <alignment horizontal="left" vertical="top" indent="2"/>
    </xf>
    <xf numFmtId="0" fontId="116" fillId="13" borderId="0" xfId="0" applyFont="1" applyFill="1" applyAlignment="1">
      <alignment vertical="top"/>
    </xf>
    <xf numFmtId="0" fontId="119" fillId="13" borderId="0" xfId="0" applyFont="1" applyFill="1" applyAlignment="1">
      <alignment vertical="top"/>
    </xf>
    <xf numFmtId="0" fontId="122" fillId="13" borderId="0" xfId="0" applyFont="1" applyFill="1">
      <alignment vertical="center"/>
    </xf>
    <xf numFmtId="0" fontId="3" fillId="13" borderId="0" xfId="0" applyFont="1" applyFill="1">
      <alignment vertical="center"/>
    </xf>
    <xf numFmtId="0" fontId="117" fillId="13" borderId="0" xfId="0" applyFont="1" applyFill="1" applyAlignment="1">
      <alignment vertical="top"/>
    </xf>
    <xf numFmtId="0" fontId="124" fillId="13" borderId="0" xfId="0" applyFont="1" applyFill="1">
      <alignment vertical="center"/>
    </xf>
    <xf numFmtId="0" fontId="124" fillId="13" borderId="0" xfId="0" applyFont="1" applyFill="1" applyAlignment="1">
      <alignment horizontal="right" vertical="center"/>
    </xf>
    <xf numFmtId="0" fontId="114" fillId="8" borderId="0" xfId="0" applyFont="1" applyFill="1">
      <alignment vertical="center"/>
    </xf>
    <xf numFmtId="0" fontId="124" fillId="13" borderId="0" xfId="0" applyFont="1" applyFill="1" applyAlignment="1">
      <alignment horizontal="center" vertical="center"/>
    </xf>
    <xf numFmtId="0" fontId="71" fillId="0" borderId="0" xfId="0" applyFont="1" applyAlignment="1">
      <alignment vertical="center" shrinkToFit="1"/>
    </xf>
    <xf numFmtId="0" fontId="48" fillId="0" borderId="0" xfId="0" applyFont="1" applyAlignment="1">
      <alignment vertical="top" shrinkToFit="1"/>
    </xf>
    <xf numFmtId="0" fontId="48" fillId="0" borderId="27" xfId="0" applyFont="1" applyBorder="1" applyAlignment="1">
      <alignment vertical="top" shrinkToFit="1"/>
    </xf>
    <xf numFmtId="0" fontId="48" fillId="0" borderId="26" xfId="0" applyFont="1" applyBorder="1" applyAlignment="1">
      <alignment vertical="top" shrinkToFit="1"/>
    </xf>
    <xf numFmtId="0" fontId="48" fillId="0" borderId="15" xfId="0" applyFont="1" applyBorder="1" applyAlignment="1">
      <alignment vertical="top" shrinkToFit="1"/>
    </xf>
    <xf numFmtId="0" fontId="48" fillId="0" borderId="16" xfId="0" applyFont="1" applyBorder="1" applyAlignment="1">
      <alignment vertical="top" shrinkToFit="1"/>
    </xf>
    <xf numFmtId="0" fontId="48" fillId="0" borderId="17" xfId="0" applyFont="1" applyBorder="1" applyAlignment="1">
      <alignment vertical="top" shrinkToFit="1"/>
    </xf>
    <xf numFmtId="0" fontId="71" fillId="0" borderId="56" xfId="0" applyFont="1" applyBorder="1" applyAlignment="1">
      <alignment vertical="center" shrinkToFit="1"/>
    </xf>
    <xf numFmtId="0" fontId="53" fillId="0" borderId="0" xfId="0" applyFont="1" applyAlignment="1">
      <alignment horizontal="center" vertical="center" textRotation="255" shrinkToFit="1"/>
    </xf>
    <xf numFmtId="0" fontId="46" fillId="0" borderId="0" xfId="0" applyFont="1" applyAlignment="1">
      <alignment horizontal="center" vertical="center" shrinkToFit="1"/>
    </xf>
    <xf numFmtId="0" fontId="71" fillId="0" borderId="55" xfId="0" applyFont="1" applyBorder="1" applyAlignment="1">
      <alignment vertical="center" shrinkToFit="1"/>
    </xf>
    <xf numFmtId="0" fontId="102" fillId="0" borderId="0" xfId="0" applyFont="1" applyAlignment="1">
      <alignment vertical="top" shrinkToFit="1"/>
    </xf>
    <xf numFmtId="0" fontId="102" fillId="0" borderId="27" xfId="0" applyFont="1" applyBorder="1" applyAlignment="1">
      <alignment vertical="top" shrinkToFit="1"/>
    </xf>
    <xf numFmtId="0" fontId="102" fillId="0" borderId="26" xfId="0" applyFont="1" applyBorder="1" applyAlignment="1">
      <alignment vertical="top" shrinkToFit="1"/>
    </xf>
    <xf numFmtId="0" fontId="102" fillId="0" borderId="15" xfId="0" applyFont="1" applyBorder="1" applyAlignment="1">
      <alignment vertical="top" shrinkToFit="1"/>
    </xf>
    <xf numFmtId="0" fontId="102" fillId="0" borderId="16" xfId="0" applyFont="1" applyBorder="1" applyAlignment="1">
      <alignment vertical="top" shrinkToFit="1"/>
    </xf>
    <xf numFmtId="0" fontId="102" fillId="0" borderId="17" xfId="0" applyFont="1" applyBorder="1" applyAlignment="1">
      <alignment vertical="top" shrinkToFit="1"/>
    </xf>
    <xf numFmtId="0" fontId="71" fillId="0" borderId="0" xfId="0" applyFont="1" applyAlignment="1">
      <alignment vertical="center" wrapText="1"/>
    </xf>
    <xf numFmtId="0" fontId="71" fillId="0" borderId="56" xfId="0" applyFont="1" applyBorder="1" applyAlignment="1">
      <alignment vertical="center" wrapText="1"/>
    </xf>
    <xf numFmtId="0" fontId="21" fillId="0" borderId="0" xfId="0" applyFont="1">
      <alignment vertical="center"/>
    </xf>
    <xf numFmtId="0" fontId="21" fillId="0" borderId="0" xfId="0" applyFont="1" applyAlignment="1">
      <alignment vertical="top"/>
    </xf>
    <xf numFmtId="0" fontId="22" fillId="0" borderId="0" xfId="0" applyFont="1">
      <alignment vertical="center"/>
    </xf>
    <xf numFmtId="0" fontId="116" fillId="0" borderId="0" xfId="0" applyFont="1">
      <alignment vertical="center"/>
    </xf>
    <xf numFmtId="0" fontId="21" fillId="15" borderId="0" xfId="0" applyFont="1" applyFill="1">
      <alignment vertical="center"/>
    </xf>
    <xf numFmtId="0" fontId="21" fillId="15" borderId="0" xfId="0" applyFont="1" applyFill="1" applyAlignment="1"/>
    <xf numFmtId="0" fontId="21" fillId="15" borderId="0" xfId="0" applyFont="1" applyFill="1" applyAlignment="1">
      <alignment vertical="top"/>
    </xf>
    <xf numFmtId="0" fontId="22" fillId="15" borderId="0" xfId="0" applyFont="1" applyFill="1">
      <alignment vertical="center"/>
    </xf>
    <xf numFmtId="0" fontId="36" fillId="15" borderId="0" xfId="0" applyFont="1" applyFill="1">
      <alignment vertical="center"/>
    </xf>
    <xf numFmtId="0" fontId="35" fillId="15" borderId="0" xfId="0" applyFont="1" applyFill="1">
      <alignment vertical="center"/>
    </xf>
    <xf numFmtId="0" fontId="22" fillId="15" borderId="0" xfId="0" applyFont="1" applyFill="1" applyAlignment="1">
      <alignment horizontal="left" vertical="center" indent="2"/>
    </xf>
    <xf numFmtId="0" fontId="116" fillId="15" borderId="0" xfId="0" applyFont="1" applyFill="1">
      <alignment vertical="center"/>
    </xf>
    <xf numFmtId="0" fontId="115" fillId="15" borderId="90" xfId="0" applyFont="1" applyFill="1" applyBorder="1" applyAlignment="1">
      <alignment horizontal="left" vertical="center"/>
    </xf>
    <xf numFmtId="0" fontId="115" fillId="15" borderId="91" xfId="0" applyFont="1" applyFill="1" applyBorder="1">
      <alignment vertical="center"/>
    </xf>
    <xf numFmtId="0" fontId="116" fillId="15" borderId="91" xfId="0" applyFont="1" applyFill="1" applyBorder="1">
      <alignment vertical="center"/>
    </xf>
    <xf numFmtId="0" fontId="115" fillId="15" borderId="93" xfId="0" applyFont="1" applyFill="1" applyBorder="1" applyAlignment="1">
      <alignment horizontal="left" vertical="center"/>
    </xf>
    <xf numFmtId="0" fontId="115" fillId="15" borderId="156" xfId="0" applyFont="1" applyFill="1" applyBorder="1" applyAlignment="1">
      <alignment horizontal="left" vertical="center"/>
    </xf>
    <xf numFmtId="0" fontId="112" fillId="15" borderId="0" xfId="0" applyFont="1" applyFill="1" applyAlignment="1">
      <alignment horizontal="left" vertical="center"/>
    </xf>
    <xf numFmtId="0" fontId="115" fillId="15" borderId="0" xfId="0" applyFont="1" applyFill="1" applyAlignment="1"/>
    <xf numFmtId="0" fontId="116" fillId="15" borderId="0" xfId="0" applyFont="1" applyFill="1" applyAlignment="1"/>
    <xf numFmtId="0" fontId="116" fillId="0" borderId="0" xfId="0" applyFont="1" applyAlignment="1"/>
    <xf numFmtId="0" fontId="117" fillId="15" borderId="0" xfId="0" applyFont="1" applyFill="1">
      <alignment vertical="center"/>
    </xf>
    <xf numFmtId="0" fontId="117" fillId="0" borderId="0" xfId="0" applyFont="1">
      <alignment vertical="center"/>
    </xf>
    <xf numFmtId="0" fontId="118" fillId="15" borderId="0" xfId="0" applyFont="1" applyFill="1" applyAlignment="1">
      <alignment horizontal="left" vertical="center" indent="2"/>
    </xf>
    <xf numFmtId="0" fontId="116" fillId="15" borderId="0" xfId="0" applyFont="1" applyFill="1" applyAlignment="1">
      <alignment horizontal="left" vertical="center"/>
    </xf>
    <xf numFmtId="0" fontId="119" fillId="15" borderId="0" xfId="0" applyFont="1" applyFill="1">
      <alignment vertical="center"/>
    </xf>
    <xf numFmtId="0" fontId="116" fillId="15" borderId="0" xfId="0" applyFont="1" applyFill="1" applyAlignment="1">
      <alignment horizontal="left" vertical="center" indent="2"/>
    </xf>
    <xf numFmtId="0" fontId="115" fillId="15" borderId="0" xfId="0" applyFont="1" applyFill="1">
      <alignment vertical="center"/>
    </xf>
    <xf numFmtId="0" fontId="116" fillId="15" borderId="0" xfId="0" applyFont="1" applyFill="1" applyAlignment="1">
      <alignment vertical="top"/>
    </xf>
    <xf numFmtId="0" fontId="116" fillId="15" borderId="0" xfId="0" applyFont="1" applyFill="1" applyAlignment="1">
      <alignment horizontal="left" vertical="top" indent="2"/>
    </xf>
    <xf numFmtId="0" fontId="119" fillId="15" borderId="0" xfId="0" applyFont="1" applyFill="1" applyAlignment="1">
      <alignment vertical="top"/>
    </xf>
    <xf numFmtId="0" fontId="116" fillId="0" borderId="0" xfId="0" applyFont="1" applyAlignment="1">
      <alignment vertical="top"/>
    </xf>
    <xf numFmtId="0" fontId="122" fillId="15" borderId="0" xfId="0" applyFont="1" applyFill="1">
      <alignment vertical="center"/>
    </xf>
    <xf numFmtId="0" fontId="0" fillId="0" borderId="0" xfId="0" applyAlignment="1">
      <alignment vertical="center" shrinkToFit="1"/>
    </xf>
    <xf numFmtId="0" fontId="137" fillId="10" borderId="0" xfId="0" applyFont="1" applyFill="1">
      <alignment vertical="center"/>
    </xf>
    <xf numFmtId="0" fontId="22" fillId="15" borderId="92" xfId="0" applyFont="1" applyFill="1" applyBorder="1">
      <alignment vertical="center"/>
    </xf>
    <xf numFmtId="0" fontId="136" fillId="10" borderId="0" xfId="0" applyFont="1" applyFill="1">
      <alignment vertical="center"/>
    </xf>
    <xf numFmtId="0" fontId="139" fillId="0" borderId="0" xfId="0" applyFont="1" applyAlignment="1">
      <alignment horizontal="center" vertical="center"/>
    </xf>
    <xf numFmtId="0" fontId="81" fillId="10" borderId="0" xfId="0" applyFont="1" applyFill="1">
      <alignment vertical="center"/>
    </xf>
    <xf numFmtId="0" fontId="0" fillId="10" borderId="89" xfId="0" applyFill="1" applyBorder="1">
      <alignment vertical="center"/>
    </xf>
    <xf numFmtId="0" fontId="81" fillId="10" borderId="89" xfId="0" applyFont="1" applyFill="1" applyBorder="1">
      <alignment vertical="center"/>
    </xf>
    <xf numFmtId="0" fontId="94" fillId="10" borderId="89" xfId="0" applyFont="1" applyFill="1" applyBorder="1" applyAlignment="1">
      <alignment horizontal="center" vertical="center" shrinkToFit="1"/>
    </xf>
    <xf numFmtId="0" fontId="91" fillId="10" borderId="89" xfId="0" applyFont="1" applyFill="1" applyBorder="1" applyAlignment="1">
      <alignment horizontal="center" vertical="center" shrinkToFit="1"/>
    </xf>
    <xf numFmtId="0" fontId="98" fillId="10" borderId="89" xfId="0" applyFont="1" applyFill="1" applyBorder="1" applyAlignment="1">
      <alignment horizontal="left" vertical="top"/>
    </xf>
    <xf numFmtId="49" fontId="91" fillId="10" borderId="89" xfId="0" applyNumberFormat="1" applyFont="1" applyFill="1" applyBorder="1" applyAlignment="1">
      <alignment horizontal="center" vertical="center" shrinkToFit="1"/>
    </xf>
    <xf numFmtId="0" fontId="98" fillId="10" borderId="161" xfId="0" applyFont="1" applyFill="1" applyBorder="1" applyAlignment="1">
      <alignment horizontal="left" vertical="top"/>
    </xf>
    <xf numFmtId="0" fontId="0" fillId="10" borderId="161" xfId="0" applyFill="1" applyBorder="1">
      <alignment vertical="center"/>
    </xf>
    <xf numFmtId="0" fontId="46" fillId="0" borderId="0" xfId="0" applyFont="1" applyAlignment="1">
      <alignment vertical="top"/>
    </xf>
    <xf numFmtId="0" fontId="135" fillId="0" borderId="0" xfId="0" applyFont="1" applyAlignment="1">
      <alignment horizontal="center" vertical="center" shrinkToFit="1"/>
    </xf>
    <xf numFmtId="0" fontId="135" fillId="0" borderId="0" xfId="0" applyFont="1" applyAlignment="1">
      <alignment vertical="center" shrinkToFit="1"/>
    </xf>
    <xf numFmtId="0" fontId="45" fillId="0" borderId="165" xfId="0" quotePrefix="1" applyFont="1" applyBorder="1" applyAlignment="1">
      <alignment horizontal="center" vertical="center"/>
    </xf>
    <xf numFmtId="0" fontId="40" fillId="0" borderId="135" xfId="0" applyFont="1" applyBorder="1" applyAlignment="1">
      <alignment horizontal="right" vertical="center"/>
    </xf>
    <xf numFmtId="49" fontId="43" fillId="0" borderId="96" xfId="0" applyNumberFormat="1" applyFont="1" applyBorder="1" applyAlignment="1">
      <alignment horizontal="center" vertical="center" shrinkToFit="1"/>
    </xf>
    <xf numFmtId="49" fontId="43" fillId="0" borderId="99" xfId="0" applyNumberFormat="1" applyFont="1" applyBorder="1" applyAlignment="1">
      <alignment horizontal="center" vertical="center" shrinkToFit="1"/>
    </xf>
    <xf numFmtId="0" fontId="115" fillId="16" borderId="90" xfId="0" applyFont="1" applyFill="1" applyBorder="1" applyAlignment="1">
      <alignment horizontal="left" vertical="center"/>
    </xf>
    <xf numFmtId="0" fontId="115" fillId="16" borderId="91" xfId="0" applyFont="1" applyFill="1" applyBorder="1">
      <alignment vertical="center"/>
    </xf>
    <xf numFmtId="0" fontId="116" fillId="16" borderId="91" xfId="0" applyFont="1" applyFill="1" applyBorder="1">
      <alignment vertical="center"/>
    </xf>
    <xf numFmtId="0" fontId="116" fillId="16" borderId="92" xfId="0" applyFont="1" applyFill="1" applyBorder="1">
      <alignment vertical="center"/>
    </xf>
    <xf numFmtId="0" fontId="115" fillId="16" borderId="93" xfId="0" applyFont="1" applyFill="1" applyBorder="1" applyAlignment="1">
      <alignment horizontal="left" vertical="center"/>
    </xf>
    <xf numFmtId="0" fontId="116" fillId="16" borderId="94" xfId="0" applyFont="1" applyFill="1" applyBorder="1">
      <alignment vertical="center"/>
    </xf>
    <xf numFmtId="0" fontId="115" fillId="16" borderId="156" xfId="0" applyFont="1" applyFill="1" applyBorder="1" applyAlignment="1">
      <alignment horizontal="left" vertical="center"/>
    </xf>
    <xf numFmtId="0" fontId="142" fillId="16" borderId="149" xfId="1" applyFont="1" applyFill="1" applyBorder="1" applyAlignment="1">
      <alignment vertical="center" shrinkToFit="1"/>
    </xf>
    <xf numFmtId="0" fontId="89" fillId="16" borderId="149" xfId="0" applyFont="1" applyFill="1" applyBorder="1" applyAlignment="1">
      <alignment vertical="center" shrinkToFit="1"/>
    </xf>
    <xf numFmtId="0" fontId="116" fillId="16" borderId="157" xfId="0" applyFont="1" applyFill="1" applyBorder="1">
      <alignment vertical="center"/>
    </xf>
    <xf numFmtId="0" fontId="81" fillId="0" borderId="0" xfId="0" applyFont="1">
      <alignment vertical="center"/>
    </xf>
    <xf numFmtId="0" fontId="125" fillId="8" borderId="0" xfId="0" applyFont="1" applyFill="1" applyAlignment="1">
      <alignment horizontal="center" vertical="center" wrapText="1"/>
    </xf>
    <xf numFmtId="0" fontId="20" fillId="15" borderId="0" xfId="0" applyFont="1" applyFill="1" applyAlignment="1">
      <alignment horizontal="center" vertical="top" wrapText="1"/>
    </xf>
    <xf numFmtId="0" fontId="121" fillId="15" borderId="149" xfId="0" applyFont="1" applyFill="1" applyBorder="1" applyAlignment="1">
      <alignment horizontal="right" vertical="center" shrinkToFit="1"/>
    </xf>
    <xf numFmtId="0" fontId="119" fillId="15" borderId="0" xfId="0" applyFont="1" applyFill="1" applyAlignment="1">
      <alignment vertical="center" shrinkToFit="1"/>
    </xf>
    <xf numFmtId="0" fontId="19" fillId="15" borderId="0" xfId="0" applyFont="1" applyFill="1" applyAlignment="1">
      <alignment vertical="center" shrinkToFit="1"/>
    </xf>
    <xf numFmtId="0" fontId="0" fillId="15" borderId="0" xfId="0" applyFill="1" applyAlignment="1">
      <alignment vertical="center" shrinkToFit="1"/>
    </xf>
    <xf numFmtId="0" fontId="0" fillId="15" borderId="94" xfId="0" applyFill="1" applyBorder="1" applyAlignment="1">
      <alignment vertical="center" shrinkToFit="1"/>
    </xf>
    <xf numFmtId="0" fontId="113" fillId="12" borderId="104" xfId="0" applyFont="1" applyFill="1" applyBorder="1" applyAlignment="1">
      <alignment horizontal="center" shrinkToFit="1"/>
    </xf>
    <xf numFmtId="0" fontId="113" fillId="12" borderId="105" xfId="0" applyFont="1" applyFill="1" applyBorder="1" applyAlignment="1">
      <alignment horizontal="center" shrinkToFit="1"/>
    </xf>
    <xf numFmtId="0" fontId="113" fillId="12" borderId="106" xfId="0" applyFont="1" applyFill="1" applyBorder="1" applyAlignment="1">
      <alignment horizontal="center" shrinkToFit="1"/>
    </xf>
    <xf numFmtId="0" fontId="0" fillId="15" borderId="149" xfId="0" applyFill="1" applyBorder="1">
      <alignment vertical="center"/>
    </xf>
    <xf numFmtId="0" fontId="0" fillId="15" borderId="157" xfId="0" applyFill="1" applyBorder="1">
      <alignment vertical="center"/>
    </xf>
    <xf numFmtId="0" fontId="42" fillId="12" borderId="90" xfId="0" applyFont="1" applyFill="1" applyBorder="1" applyAlignment="1">
      <alignment horizontal="center" vertical="center" shrinkToFit="1"/>
    </xf>
    <xf numFmtId="0" fontId="0" fillId="0" borderId="91" xfId="0" applyBorder="1" applyAlignment="1">
      <alignment horizontal="center" vertical="center" shrinkToFit="1"/>
    </xf>
    <xf numFmtId="0" fontId="0" fillId="0" borderId="92" xfId="0" applyBorder="1" applyAlignment="1">
      <alignment horizontal="center" vertical="center" shrinkToFit="1"/>
    </xf>
    <xf numFmtId="0" fontId="0" fillId="0" borderId="156" xfId="0" applyBorder="1" applyAlignment="1">
      <alignment horizontal="center" vertical="center" shrinkToFit="1"/>
    </xf>
    <xf numFmtId="0" fontId="0" fillId="0" borderId="149" xfId="0" applyBorder="1" applyAlignment="1">
      <alignment horizontal="center" vertical="center" shrinkToFit="1"/>
    </xf>
    <xf numFmtId="0" fontId="0" fillId="0" borderId="157" xfId="0" applyBorder="1" applyAlignment="1">
      <alignment horizontal="center" vertical="center" shrinkToFit="1"/>
    </xf>
    <xf numFmtId="0" fontId="138" fillId="0" borderId="91" xfId="0" applyFont="1" applyBorder="1" applyAlignment="1">
      <alignment vertical="center" shrinkToFit="1"/>
    </xf>
    <xf numFmtId="0" fontId="137" fillId="0" borderId="91" xfId="0" applyFont="1" applyBorder="1" applyAlignment="1">
      <alignment vertical="center" shrinkToFit="1"/>
    </xf>
    <xf numFmtId="0" fontId="42" fillId="14" borderId="104" xfId="0" applyFont="1" applyFill="1" applyBorder="1" applyAlignment="1">
      <alignment horizontal="center" vertical="center" shrinkToFit="1"/>
    </xf>
    <xf numFmtId="0" fontId="42" fillId="14" borderId="105" xfId="0" applyFont="1" applyFill="1" applyBorder="1" applyAlignment="1">
      <alignment horizontal="center" vertical="center" shrinkToFit="1"/>
    </xf>
    <xf numFmtId="0" fontId="42" fillId="14" borderId="106" xfId="0" applyFont="1" applyFill="1" applyBorder="1" applyAlignment="1">
      <alignment horizontal="center" vertical="center" shrinkToFit="1"/>
    </xf>
    <xf numFmtId="0" fontId="134" fillId="12" borderId="90" xfId="0" applyFont="1" applyFill="1" applyBorder="1" applyAlignment="1">
      <alignment horizontal="center" vertical="center"/>
    </xf>
    <xf numFmtId="0" fontId="134" fillId="12" borderId="91" xfId="0" applyFont="1" applyFill="1" applyBorder="1" applyAlignment="1">
      <alignment horizontal="center" vertical="center"/>
    </xf>
    <xf numFmtId="0" fontId="134" fillId="12" borderId="92" xfId="0" applyFont="1" applyFill="1" applyBorder="1" applyAlignment="1">
      <alignment horizontal="center" vertical="center"/>
    </xf>
    <xf numFmtId="0" fontId="134" fillId="12" borderId="156" xfId="0" applyFont="1" applyFill="1" applyBorder="1" applyAlignment="1">
      <alignment horizontal="center" vertical="center"/>
    </xf>
    <xf numFmtId="0" fontId="134" fillId="12" borderId="149" xfId="0" applyFont="1" applyFill="1" applyBorder="1" applyAlignment="1">
      <alignment horizontal="center" vertical="center"/>
    </xf>
    <xf numFmtId="0" fontId="134" fillId="12" borderId="157" xfId="0" applyFont="1" applyFill="1" applyBorder="1" applyAlignment="1">
      <alignment horizontal="center" vertical="center"/>
    </xf>
    <xf numFmtId="0" fontId="42" fillId="12" borderId="91" xfId="0" applyFont="1" applyFill="1" applyBorder="1" applyAlignment="1">
      <alignment horizontal="center" vertical="center" shrinkToFit="1"/>
    </xf>
    <xf numFmtId="0" fontId="42" fillId="12" borderId="92" xfId="0" applyFont="1" applyFill="1" applyBorder="1" applyAlignment="1">
      <alignment horizontal="center" vertical="center" shrinkToFit="1"/>
    </xf>
    <xf numFmtId="0" fontId="42" fillId="12" borderId="156" xfId="0" applyFont="1" applyFill="1" applyBorder="1" applyAlignment="1">
      <alignment horizontal="center" vertical="center" shrinkToFit="1"/>
    </xf>
    <xf numFmtId="0" fontId="42" fillId="12" borderId="149" xfId="0" applyFont="1" applyFill="1" applyBorder="1" applyAlignment="1">
      <alignment horizontal="center" vertical="center" shrinkToFit="1"/>
    </xf>
    <xf numFmtId="0" fontId="42" fillId="12" borderId="157" xfId="0" applyFont="1" applyFill="1" applyBorder="1" applyAlignment="1">
      <alignment horizontal="center" vertical="center" shrinkToFit="1"/>
    </xf>
    <xf numFmtId="0" fontId="79" fillId="10" borderId="0" xfId="0" applyFont="1" applyFill="1" applyAlignment="1">
      <alignment horizontal="center" vertical="center"/>
    </xf>
    <xf numFmtId="49" fontId="41" fillId="8" borderId="96" xfId="0" applyNumberFormat="1" applyFont="1" applyFill="1" applyBorder="1" applyAlignment="1" applyProtection="1">
      <alignment horizontal="center" vertical="center" shrinkToFit="1"/>
      <protection locked="0"/>
    </xf>
    <xf numFmtId="49" fontId="41" fillId="8" borderId="97" xfId="0" applyNumberFormat="1" applyFont="1" applyFill="1" applyBorder="1" applyAlignment="1" applyProtection="1">
      <alignment horizontal="center" vertical="center" shrinkToFit="1"/>
      <protection locked="0"/>
    </xf>
    <xf numFmtId="49" fontId="41" fillId="8" borderId="138" xfId="0" applyNumberFormat="1" applyFont="1" applyFill="1" applyBorder="1" applyAlignment="1" applyProtection="1">
      <alignment horizontal="left" vertical="center" indent="1" shrinkToFit="1"/>
      <protection locked="0"/>
    </xf>
    <xf numFmtId="49" fontId="41" fillId="8" borderId="139" xfId="0" applyNumberFormat="1" applyFont="1" applyFill="1" applyBorder="1" applyAlignment="1" applyProtection="1">
      <alignment horizontal="left" vertical="center" indent="1" shrinkToFit="1"/>
      <protection locked="0"/>
    </xf>
    <xf numFmtId="49" fontId="41" fillId="8" borderId="140" xfId="0" applyNumberFormat="1" applyFont="1" applyFill="1" applyBorder="1" applyAlignment="1" applyProtection="1">
      <alignment horizontal="left" vertical="center" indent="1" shrinkToFit="1"/>
      <protection locked="0"/>
    </xf>
    <xf numFmtId="0" fontId="85" fillId="9" borderId="125" xfId="0" applyFont="1" applyFill="1" applyBorder="1" applyAlignment="1">
      <alignment horizontal="center" vertical="center" wrapText="1"/>
    </xf>
    <xf numFmtId="0" fontId="85" fillId="9" borderId="0" xfId="0" applyFont="1" applyFill="1" applyAlignment="1">
      <alignment horizontal="center" vertical="center" wrapText="1"/>
    </xf>
    <xf numFmtId="0" fontId="85" fillId="9" borderId="126" xfId="0" applyFont="1" applyFill="1" applyBorder="1" applyAlignment="1">
      <alignment horizontal="center" vertical="center" wrapText="1"/>
    </xf>
    <xf numFmtId="0" fontId="85" fillId="9" borderId="101" xfId="0" applyFont="1" applyFill="1" applyBorder="1" applyAlignment="1">
      <alignment horizontal="center" vertical="center" wrapText="1"/>
    </xf>
    <xf numFmtId="0" fontId="85" fillId="9" borderId="102" xfId="0" applyFont="1" applyFill="1" applyBorder="1" applyAlignment="1">
      <alignment horizontal="center" vertical="center" wrapText="1"/>
    </xf>
    <xf numFmtId="0" fontId="85" fillId="9" borderId="103" xfId="0" applyFont="1" applyFill="1" applyBorder="1" applyAlignment="1">
      <alignment horizontal="center" vertical="center" wrapText="1"/>
    </xf>
    <xf numFmtId="0" fontId="41" fillId="11" borderId="89" xfId="0" applyFont="1" applyFill="1" applyBorder="1" applyAlignment="1">
      <alignment horizontal="center" vertical="center"/>
    </xf>
    <xf numFmtId="0" fontId="41" fillId="8" borderId="89" xfId="0" applyFont="1" applyFill="1" applyBorder="1" applyAlignment="1">
      <alignment horizontal="center" vertical="center"/>
    </xf>
    <xf numFmtId="0" fontId="43" fillId="0" borderId="94" xfId="0" applyFont="1" applyBorder="1" applyAlignment="1">
      <alignment horizontal="right" vertical="center"/>
    </xf>
    <xf numFmtId="0" fontId="100" fillId="0" borderId="95" xfId="0" applyFont="1" applyBorder="1" applyAlignment="1">
      <alignment horizontal="left" vertical="center" shrinkToFit="1"/>
    </xf>
    <xf numFmtId="0" fontId="100" fillId="0" borderId="96" xfId="0" applyFont="1" applyBorder="1" applyAlignment="1">
      <alignment horizontal="left" vertical="center" shrinkToFit="1"/>
    </xf>
    <xf numFmtId="0" fontId="100" fillId="0" borderId="102" xfId="0" applyFont="1" applyBorder="1" applyAlignment="1">
      <alignment horizontal="left" vertical="center" shrinkToFit="1"/>
    </xf>
    <xf numFmtId="0" fontId="100" fillId="0" borderId="103" xfId="0" applyFont="1" applyBorder="1" applyAlignment="1">
      <alignment horizontal="left" vertical="center" shrinkToFit="1"/>
    </xf>
    <xf numFmtId="0" fontId="41" fillId="0" borderId="132" xfId="0" applyFont="1" applyBorder="1" applyAlignment="1">
      <alignment horizontal="center" vertical="center" wrapText="1"/>
    </xf>
    <xf numFmtId="0" fontId="41" fillId="0" borderId="124" xfId="0" applyFont="1" applyBorder="1" applyAlignment="1">
      <alignment horizontal="center" vertical="center"/>
    </xf>
    <xf numFmtId="0" fontId="41" fillId="0" borderId="136" xfId="0" applyFont="1" applyBorder="1" applyAlignment="1">
      <alignment horizontal="center" vertical="center" wrapText="1"/>
    </xf>
    <xf numFmtId="0" fontId="41" fillId="0" borderId="135" xfId="0" applyFont="1" applyBorder="1" applyAlignment="1">
      <alignment horizontal="center" vertical="center" wrapText="1"/>
    </xf>
    <xf numFmtId="0" fontId="41" fillId="0" borderId="131" xfId="0" applyFont="1" applyBorder="1" applyAlignment="1">
      <alignment horizontal="center" vertical="center" wrapText="1"/>
    </xf>
    <xf numFmtId="0" fontId="86" fillId="7" borderId="98" xfId="0" applyFont="1" applyFill="1" applyBorder="1" applyAlignment="1">
      <alignment horizontal="center" vertical="center" shrinkToFit="1"/>
    </xf>
    <xf numFmtId="0" fontId="86" fillId="7" borderId="99" xfId="0" applyFont="1" applyFill="1" applyBorder="1" applyAlignment="1">
      <alignment horizontal="center" vertical="center" shrinkToFit="1"/>
    </xf>
    <xf numFmtId="0" fontId="86" fillId="7" borderId="100" xfId="0" applyFont="1" applyFill="1" applyBorder="1" applyAlignment="1">
      <alignment horizontal="center" vertical="center" shrinkToFit="1"/>
    </xf>
    <xf numFmtId="0" fontId="86" fillId="7" borderId="125" xfId="0" applyFont="1" applyFill="1" applyBorder="1" applyAlignment="1">
      <alignment horizontal="center" vertical="center" shrinkToFit="1"/>
    </xf>
    <xf numFmtId="0" fontId="86" fillId="7" borderId="0" xfId="0" applyFont="1" applyFill="1" applyAlignment="1">
      <alignment horizontal="center" vertical="center" shrinkToFit="1"/>
    </xf>
    <xf numFmtId="0" fontId="86" fillId="7" borderId="126" xfId="0" applyFont="1" applyFill="1" applyBorder="1" applyAlignment="1">
      <alignment horizontal="center" vertical="center" shrinkToFit="1"/>
    </xf>
    <xf numFmtId="49" fontId="43" fillId="8" borderId="95" xfId="0" applyNumberFormat="1" applyFont="1" applyFill="1" applyBorder="1" applyAlignment="1" applyProtection="1">
      <alignment horizontal="left" vertical="center" indent="1" shrinkToFit="1"/>
      <protection locked="0"/>
    </xf>
    <xf numFmtId="49" fontId="43" fillId="8" borderId="96" xfId="0" applyNumberFormat="1" applyFont="1" applyFill="1" applyBorder="1" applyAlignment="1" applyProtection="1">
      <alignment horizontal="left" vertical="center" indent="1" shrinkToFit="1"/>
      <protection locked="0"/>
    </xf>
    <xf numFmtId="49" fontId="43" fillId="8" borderId="97" xfId="0" applyNumberFormat="1" applyFont="1" applyFill="1" applyBorder="1" applyAlignment="1" applyProtection="1">
      <alignment horizontal="left" vertical="center" indent="1" shrinkToFit="1"/>
      <protection locked="0"/>
    </xf>
    <xf numFmtId="176" fontId="90" fillId="0" borderId="95" xfId="0" applyNumberFormat="1" applyFont="1" applyBorder="1" applyAlignment="1">
      <alignment horizontal="left" vertical="center" indent="1" shrinkToFit="1"/>
    </xf>
    <xf numFmtId="176" fontId="90" fillId="0" borderId="96" xfId="0" applyNumberFormat="1" applyFont="1" applyBorder="1" applyAlignment="1">
      <alignment horizontal="left" vertical="center" indent="1" shrinkToFit="1"/>
    </xf>
    <xf numFmtId="176" fontId="90" fillId="0" borderId="97" xfId="0" applyNumberFormat="1" applyFont="1" applyBorder="1" applyAlignment="1">
      <alignment horizontal="left" vertical="center" indent="1" shrinkToFit="1"/>
    </xf>
    <xf numFmtId="49" fontId="41" fillId="8" borderId="125" xfId="0" applyNumberFormat="1" applyFont="1" applyFill="1" applyBorder="1" applyAlignment="1" applyProtection="1">
      <alignment horizontal="left" vertical="center" indent="1" shrinkToFit="1"/>
      <protection locked="0"/>
    </xf>
    <xf numFmtId="49" fontId="41" fillId="8" borderId="0" xfId="0" applyNumberFormat="1" applyFont="1" applyFill="1" applyAlignment="1" applyProtection="1">
      <alignment horizontal="left" vertical="center" indent="1" shrinkToFit="1"/>
      <protection locked="0"/>
    </xf>
    <xf numFmtId="49" fontId="41" fillId="8" borderId="126" xfId="0" applyNumberFormat="1" applyFont="1" applyFill="1" applyBorder="1" applyAlignment="1" applyProtection="1">
      <alignment horizontal="left" vertical="center" indent="1" shrinkToFit="1"/>
      <protection locked="0"/>
    </xf>
    <xf numFmtId="49" fontId="41" fillId="8" borderId="101" xfId="0" applyNumberFormat="1" applyFont="1" applyFill="1" applyBorder="1" applyAlignment="1" applyProtection="1">
      <alignment horizontal="left" vertical="center" indent="1" shrinkToFit="1"/>
      <protection locked="0"/>
    </xf>
    <xf numFmtId="49" fontId="41" fillId="8" borderId="102" xfId="0" applyNumberFormat="1" applyFont="1" applyFill="1" applyBorder="1" applyAlignment="1" applyProtection="1">
      <alignment horizontal="left" vertical="center" indent="1" shrinkToFit="1"/>
      <protection locked="0"/>
    </xf>
    <xf numFmtId="49" fontId="41" fillId="8" borderId="103" xfId="0" applyNumberFormat="1" applyFont="1" applyFill="1" applyBorder="1" applyAlignment="1" applyProtection="1">
      <alignment horizontal="left" vertical="center" indent="1" shrinkToFit="1"/>
      <protection locked="0"/>
    </xf>
    <xf numFmtId="49" fontId="42" fillId="8" borderId="141" xfId="0" applyNumberFormat="1" applyFont="1" applyFill="1" applyBorder="1" applyAlignment="1" applyProtection="1">
      <alignment horizontal="left" vertical="center" indent="1" shrinkToFit="1"/>
      <protection locked="0"/>
    </xf>
    <xf numFmtId="49" fontId="42" fillId="8" borderId="142" xfId="0" applyNumberFormat="1" applyFont="1" applyFill="1" applyBorder="1" applyAlignment="1" applyProtection="1">
      <alignment horizontal="left" vertical="center" indent="1" shrinkToFit="1"/>
      <protection locked="0"/>
    </xf>
    <xf numFmtId="49" fontId="42" fillId="8" borderId="143" xfId="0" applyNumberFormat="1" applyFont="1" applyFill="1" applyBorder="1" applyAlignment="1" applyProtection="1">
      <alignment horizontal="left" vertical="center" indent="1" shrinkToFit="1"/>
      <protection locked="0"/>
    </xf>
    <xf numFmtId="0" fontId="41" fillId="0" borderId="123" xfId="0" applyFont="1" applyBorder="1" applyAlignment="1">
      <alignment horizontal="center" vertical="center"/>
    </xf>
    <xf numFmtId="0" fontId="121" fillId="15" borderId="104" xfId="0" applyFont="1" applyFill="1" applyBorder="1" applyAlignment="1">
      <alignment horizontal="right" vertical="center" shrinkToFit="1"/>
    </xf>
    <xf numFmtId="0" fontId="121" fillId="15" borderId="105" xfId="0" applyFont="1" applyFill="1" applyBorder="1" applyAlignment="1">
      <alignment horizontal="right" vertical="center" shrinkToFit="1"/>
    </xf>
    <xf numFmtId="0" fontId="142" fillId="15" borderId="105" xfId="1" applyFont="1" applyFill="1" applyBorder="1" applyAlignment="1">
      <alignment vertical="center" shrinkToFit="1"/>
    </xf>
    <xf numFmtId="0" fontId="0" fillId="0" borderId="105" xfId="0" applyBorder="1" applyAlignment="1">
      <alignment vertical="center" shrinkToFit="1"/>
    </xf>
    <xf numFmtId="0" fontId="0" fillId="0" borderId="106" xfId="0" applyBorder="1" applyAlignment="1">
      <alignment vertical="center" shrinkToFit="1"/>
    </xf>
    <xf numFmtId="0" fontId="92" fillId="11" borderId="89" xfId="0" applyFont="1" applyFill="1" applyBorder="1" applyAlignment="1" applyProtection="1">
      <alignment horizontal="center" vertical="center" shrinkToFit="1"/>
      <protection locked="0"/>
    </xf>
    <xf numFmtId="0" fontId="89" fillId="8" borderId="104" xfId="0" applyFont="1" applyFill="1" applyBorder="1" applyAlignment="1" applyProtection="1">
      <alignment horizontal="center" vertical="center" shrinkToFit="1"/>
      <protection locked="0"/>
    </xf>
    <xf numFmtId="0" fontId="89" fillId="8" borderId="105" xfId="0" applyFont="1" applyFill="1" applyBorder="1" applyAlignment="1" applyProtection="1">
      <alignment horizontal="center" vertical="center" shrinkToFit="1"/>
      <protection locked="0"/>
    </xf>
    <xf numFmtId="0" fontId="89" fillId="8" borderId="106" xfId="0" applyFont="1" applyFill="1" applyBorder="1" applyAlignment="1" applyProtection="1">
      <alignment horizontal="center" vertical="center" shrinkToFit="1"/>
      <protection locked="0"/>
    </xf>
    <xf numFmtId="0" fontId="87" fillId="8" borderId="89" xfId="0" applyFont="1" applyFill="1" applyBorder="1" applyAlignment="1" applyProtection="1">
      <alignment horizontal="left" vertical="center" indent="1" shrinkToFit="1"/>
      <protection locked="0"/>
    </xf>
    <xf numFmtId="0" fontId="42" fillId="8" borderId="89" xfId="0" applyFont="1" applyFill="1" applyBorder="1" applyAlignment="1" applyProtection="1">
      <alignment horizontal="center" vertical="center" shrinkToFit="1"/>
      <protection locked="0"/>
    </xf>
    <xf numFmtId="49" fontId="41" fillId="8" borderId="98" xfId="0" applyNumberFormat="1" applyFont="1" applyFill="1" applyBorder="1" applyAlignment="1" applyProtection="1">
      <alignment horizontal="left" vertical="center" indent="1" shrinkToFit="1"/>
      <protection locked="0"/>
    </xf>
    <xf numFmtId="49" fontId="41" fillId="8" borderId="99" xfId="0" applyNumberFormat="1" applyFont="1" applyFill="1" applyBorder="1" applyAlignment="1" applyProtection="1">
      <alignment horizontal="left" vertical="center" indent="1" shrinkToFit="1"/>
      <protection locked="0"/>
    </xf>
    <xf numFmtId="49" fontId="41" fillId="8" borderId="100" xfId="0" applyNumberFormat="1" applyFont="1" applyFill="1" applyBorder="1" applyAlignment="1" applyProtection="1">
      <alignment horizontal="left" vertical="center" indent="1" shrinkToFit="1"/>
      <protection locked="0"/>
    </xf>
    <xf numFmtId="0" fontId="42" fillId="0" borderId="104" xfId="0" applyFont="1" applyBorder="1" applyAlignment="1">
      <alignment horizontal="center" vertical="center" shrinkToFit="1"/>
    </xf>
    <xf numFmtId="0" fontId="42" fillId="0" borderId="105" xfId="0" applyFont="1" applyBorder="1" applyAlignment="1">
      <alignment horizontal="center" vertical="center" shrinkToFit="1"/>
    </xf>
    <xf numFmtId="0" fontId="42" fillId="0" borderId="106" xfId="0" applyFont="1" applyBorder="1" applyAlignment="1">
      <alignment horizontal="center" vertical="center" shrinkToFit="1"/>
    </xf>
    <xf numFmtId="0" fontId="42" fillId="0" borderId="89" xfId="0" applyFont="1" applyBorder="1" applyAlignment="1">
      <alignment horizontal="center" vertical="center" wrapText="1" shrinkToFit="1"/>
    </xf>
    <xf numFmtId="0" fontId="42" fillId="0" borderId="89" xfId="0" applyFont="1" applyBorder="1" applyAlignment="1">
      <alignment horizontal="center" vertical="center" shrinkToFit="1"/>
    </xf>
    <xf numFmtId="49" fontId="41" fillId="8" borderId="95" xfId="0" applyNumberFormat="1" applyFont="1" applyFill="1" applyBorder="1" applyAlignment="1" applyProtection="1">
      <alignment horizontal="left" vertical="center" indent="1" shrinkToFit="1"/>
      <protection locked="0"/>
    </xf>
    <xf numFmtId="49" fontId="41" fillId="8" borderId="96" xfId="0" applyNumberFormat="1" applyFont="1" applyFill="1" applyBorder="1" applyAlignment="1" applyProtection="1">
      <alignment horizontal="left" vertical="center" indent="1" shrinkToFit="1"/>
      <protection locked="0"/>
    </xf>
    <xf numFmtId="49" fontId="41" fillId="8" borderId="97" xfId="0" applyNumberFormat="1" applyFont="1" applyFill="1" applyBorder="1" applyAlignment="1" applyProtection="1">
      <alignment horizontal="left" vertical="center" indent="1" shrinkToFit="1"/>
      <protection locked="0"/>
    </xf>
    <xf numFmtId="49" fontId="41" fillId="8" borderId="98" xfId="0" applyNumberFormat="1" applyFont="1" applyFill="1" applyBorder="1" applyAlignment="1" applyProtection="1">
      <alignment horizontal="center" vertical="center" shrinkToFit="1"/>
      <protection locked="0"/>
    </xf>
    <xf numFmtId="49" fontId="41" fillId="8" borderId="99" xfId="0" applyNumberFormat="1" applyFont="1" applyFill="1" applyBorder="1" applyAlignment="1" applyProtection="1">
      <alignment horizontal="center" vertical="center" shrinkToFit="1"/>
      <protection locked="0"/>
    </xf>
    <xf numFmtId="49" fontId="41" fillId="8" borderId="100" xfId="0" applyNumberFormat="1" applyFont="1" applyFill="1" applyBorder="1" applyAlignment="1" applyProtection="1">
      <alignment horizontal="center" vertical="center" shrinkToFit="1"/>
      <protection locked="0"/>
    </xf>
    <xf numFmtId="49" fontId="82" fillId="11" borderId="95" xfId="0" applyNumberFormat="1" applyFont="1" applyFill="1" applyBorder="1" applyAlignment="1" applyProtection="1">
      <alignment horizontal="center" vertical="center" shrinkToFit="1"/>
      <protection locked="0"/>
    </xf>
    <xf numFmtId="49" fontId="82" fillId="11" borderId="96" xfId="0" applyNumberFormat="1" applyFont="1" applyFill="1" applyBorder="1" applyAlignment="1" applyProtection="1">
      <alignment horizontal="center" vertical="center" shrinkToFit="1"/>
      <protection locked="0"/>
    </xf>
    <xf numFmtId="49" fontId="82" fillId="11" borderId="97" xfId="0" applyNumberFormat="1" applyFont="1" applyFill="1" applyBorder="1" applyAlignment="1" applyProtection="1">
      <alignment horizontal="center" vertical="center" shrinkToFit="1"/>
      <protection locked="0"/>
    </xf>
    <xf numFmtId="176" fontId="136" fillId="0" borderId="98" xfId="0" applyNumberFormat="1" applyFont="1" applyBorder="1" applyAlignment="1">
      <alignment horizontal="left" vertical="center" wrapText="1" indent="1" shrinkToFit="1"/>
    </xf>
    <xf numFmtId="176" fontId="136" fillId="0" borderId="99" xfId="0" applyNumberFormat="1" applyFont="1" applyBorder="1" applyAlignment="1">
      <alignment horizontal="left" vertical="center" wrapText="1" indent="1" shrinkToFit="1"/>
    </xf>
    <xf numFmtId="176" fontId="136" fillId="0" borderId="100" xfId="0" applyNumberFormat="1" applyFont="1" applyBorder="1" applyAlignment="1">
      <alignment horizontal="left" vertical="center" wrapText="1" indent="1" shrinkToFit="1"/>
    </xf>
    <xf numFmtId="0" fontId="41" fillId="0" borderId="132" xfId="0" applyFont="1" applyBorder="1" applyAlignment="1">
      <alignment horizontal="center" vertical="center"/>
    </xf>
    <xf numFmtId="0" fontId="42" fillId="0" borderId="104" xfId="0" applyFont="1" applyBorder="1" applyAlignment="1">
      <alignment horizontal="center" vertical="center" wrapText="1" shrinkToFit="1"/>
    </xf>
    <xf numFmtId="49" fontId="41" fillId="8" borderId="95" xfId="0" applyNumberFormat="1" applyFont="1" applyFill="1" applyBorder="1" applyAlignment="1" applyProtection="1">
      <alignment horizontal="center" vertical="center" shrinkToFit="1"/>
      <protection locked="0"/>
    </xf>
    <xf numFmtId="176" fontId="41" fillId="8" borderId="95" xfId="0" applyNumberFormat="1" applyFont="1" applyFill="1" applyBorder="1" applyAlignment="1" applyProtection="1">
      <alignment horizontal="center" vertical="center"/>
      <protection locked="0"/>
    </xf>
    <xf numFmtId="176" fontId="41" fillId="8" borderId="96" xfId="0" applyNumberFormat="1" applyFont="1" applyFill="1" applyBorder="1" applyAlignment="1" applyProtection="1">
      <alignment horizontal="center" vertical="center"/>
      <protection locked="0"/>
    </xf>
    <xf numFmtId="176" fontId="41" fillId="8" borderId="97" xfId="0" applyNumberFormat="1" applyFont="1" applyFill="1" applyBorder="1" applyAlignment="1" applyProtection="1">
      <alignment horizontal="center" vertical="center"/>
      <protection locked="0"/>
    </xf>
    <xf numFmtId="0" fontId="76" fillId="0" borderId="125" xfId="0" applyFont="1" applyBorder="1" applyAlignment="1">
      <alignment horizontal="center" shrinkToFit="1"/>
    </xf>
    <xf numFmtId="0" fontId="76" fillId="0" borderId="0" xfId="0" applyFont="1" applyAlignment="1">
      <alignment horizontal="center" shrinkToFit="1"/>
    </xf>
    <xf numFmtId="0" fontId="41" fillId="0" borderId="98" xfId="0" applyFont="1" applyBorder="1" applyAlignment="1">
      <alignment horizontal="center" vertical="center" shrinkToFit="1"/>
    </xf>
    <xf numFmtId="0" fontId="0" fillId="0" borderId="99" xfId="0" applyBorder="1" applyAlignment="1">
      <alignment horizontal="center" vertical="center" shrinkToFit="1"/>
    </xf>
    <xf numFmtId="0" fontId="0" fillId="0" borderId="100" xfId="0" applyBorder="1" applyAlignment="1">
      <alignment horizontal="center" vertical="center" shrinkToFit="1"/>
    </xf>
    <xf numFmtId="0" fontId="0" fillId="0" borderId="125" xfId="0" applyBorder="1" applyAlignment="1">
      <alignment horizontal="center" vertical="center" shrinkToFit="1"/>
    </xf>
    <xf numFmtId="0" fontId="0" fillId="0" borderId="0" xfId="0" applyAlignment="1">
      <alignment horizontal="center" vertical="center" shrinkToFit="1"/>
    </xf>
    <xf numFmtId="0" fontId="0" fillId="0" borderId="126" xfId="0" applyBorder="1" applyAlignment="1">
      <alignment horizontal="center" vertical="center" shrinkToFit="1"/>
    </xf>
    <xf numFmtId="0" fontId="77" fillId="8" borderId="125" xfId="0" applyFont="1" applyFill="1"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126" xfId="0" applyBorder="1" applyAlignment="1" applyProtection="1">
      <alignment horizontal="center" vertical="center" shrinkToFit="1"/>
      <protection locked="0"/>
    </xf>
    <xf numFmtId="0" fontId="0" fillId="0" borderId="125" xfId="0" applyBorder="1" applyAlignment="1" applyProtection="1">
      <alignment horizontal="center" vertical="center" shrinkToFit="1"/>
      <protection locked="0"/>
    </xf>
    <xf numFmtId="0" fontId="0" fillId="0" borderId="101" xfId="0" applyBorder="1" applyAlignment="1" applyProtection="1">
      <alignment horizontal="center" vertical="center" shrinkToFit="1"/>
      <protection locked="0"/>
    </xf>
    <xf numFmtId="0" fontId="0" fillId="0" borderId="102" xfId="0" applyBorder="1" applyAlignment="1" applyProtection="1">
      <alignment horizontal="center" vertical="center" shrinkToFit="1"/>
      <protection locked="0"/>
    </xf>
    <xf numFmtId="0" fontId="0" fillId="0" borderId="103" xfId="0" applyBorder="1" applyAlignment="1" applyProtection="1">
      <alignment horizontal="center" vertical="center" shrinkToFit="1"/>
      <protection locked="0"/>
    </xf>
    <xf numFmtId="0" fontId="0" fillId="10" borderId="99" xfId="0" applyFill="1" applyBorder="1" applyAlignment="1">
      <alignment horizontal="center" vertical="top" shrinkToFit="1"/>
    </xf>
    <xf numFmtId="0" fontId="0" fillId="0" borderId="99" xfId="0" applyBorder="1" applyAlignment="1">
      <alignment horizontal="center" vertical="top" shrinkToFit="1"/>
    </xf>
    <xf numFmtId="0" fontId="77" fillId="0" borderId="0" xfId="0" applyFont="1">
      <alignment vertical="center"/>
    </xf>
    <xf numFmtId="0" fontId="136" fillId="0" borderId="0" xfId="0" applyFont="1" applyAlignment="1">
      <alignment horizontal="center" vertical="center" shrinkToFit="1"/>
    </xf>
    <xf numFmtId="0" fontId="0" fillId="0" borderId="0" xfId="0">
      <alignment vertical="center"/>
    </xf>
    <xf numFmtId="0" fontId="77" fillId="10" borderId="0" xfId="0" applyFont="1" applyFill="1" applyAlignment="1">
      <alignment horizontal="center" vertical="center"/>
    </xf>
    <xf numFmtId="0" fontId="76" fillId="0" borderId="0" xfId="0" applyFont="1" applyAlignment="1">
      <alignment horizontal="left" vertical="center" indent="1" shrinkToFit="1"/>
    </xf>
    <xf numFmtId="0" fontId="135" fillId="0" borderId="0" xfId="0" applyFont="1" applyAlignment="1">
      <alignment horizontal="center" vertical="center" shrinkToFit="1"/>
    </xf>
    <xf numFmtId="0" fontId="91" fillId="0" borderId="91" xfId="0" applyFont="1" applyBorder="1" applyAlignment="1">
      <alignment horizontal="center" vertical="center"/>
    </xf>
    <xf numFmtId="0" fontId="91" fillId="0" borderId="0" xfId="0" applyFont="1" applyAlignment="1">
      <alignment horizontal="center" vertical="center"/>
    </xf>
    <xf numFmtId="49" fontId="41" fillId="0" borderId="104" xfId="0" applyNumberFormat="1" applyFont="1" applyBorder="1">
      <alignment vertical="center"/>
    </xf>
    <xf numFmtId="49" fontId="41" fillId="0" borderId="105" xfId="0" applyNumberFormat="1" applyFont="1" applyBorder="1">
      <alignment vertical="center"/>
    </xf>
    <xf numFmtId="0" fontId="0" fillId="0" borderId="105" xfId="0" applyBorder="1">
      <alignment vertical="center"/>
    </xf>
    <xf numFmtId="0" fontId="0" fillId="0" borderId="106" xfId="0" applyBorder="1">
      <alignment vertical="center"/>
    </xf>
    <xf numFmtId="0" fontId="44" fillId="0" borderId="2" xfId="0" applyFont="1" applyBorder="1" applyAlignment="1">
      <alignment horizontal="center" vertical="center" shrinkToFit="1"/>
    </xf>
    <xf numFmtId="0" fontId="44" fillId="0" borderId="4" xfId="0" applyFont="1" applyBorder="1" applyAlignment="1">
      <alignment horizontal="center" vertical="center" shrinkToFit="1"/>
    </xf>
    <xf numFmtId="0" fontId="51" fillId="0" borderId="1" xfId="0" applyFont="1" applyBorder="1" applyAlignment="1">
      <alignment horizontal="center" vertical="center"/>
    </xf>
    <xf numFmtId="0" fontId="51" fillId="0" borderId="1"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17" xfId="0" applyFont="1" applyBorder="1" applyAlignment="1">
      <alignment horizontal="center" vertical="center"/>
    </xf>
    <xf numFmtId="0" fontId="51" fillId="0" borderId="118" xfId="0" applyFont="1" applyBorder="1" applyAlignment="1">
      <alignment horizontal="center" vertical="center"/>
    </xf>
    <xf numFmtId="0" fontId="51" fillId="0" borderId="119" xfId="0" applyFont="1" applyBorder="1" applyAlignment="1">
      <alignment horizontal="center" vertical="center"/>
    </xf>
    <xf numFmtId="0" fontId="51" fillId="0" borderId="120" xfId="0" applyFont="1" applyBorder="1" applyAlignment="1">
      <alignment horizontal="center" vertical="center" shrinkToFit="1"/>
    </xf>
    <xf numFmtId="0" fontId="51" fillId="0" borderId="118" xfId="0" applyFont="1" applyBorder="1" applyAlignment="1">
      <alignment horizontal="center" vertical="center" shrinkToFit="1"/>
    </xf>
    <xf numFmtId="0" fontId="51" fillId="0" borderId="121" xfId="0" applyFont="1" applyBorder="1" applyAlignment="1">
      <alignment horizontal="center" vertical="center" shrinkToFit="1"/>
    </xf>
    <xf numFmtId="0" fontId="51" fillId="0" borderId="115" xfId="0" applyFont="1" applyBorder="1" applyAlignment="1">
      <alignment horizontal="center" vertical="center"/>
    </xf>
    <xf numFmtId="0" fontId="51" fillId="0" borderId="19" xfId="0" applyFont="1" applyBorder="1" applyAlignment="1">
      <alignment horizontal="center" vertical="center"/>
    </xf>
    <xf numFmtId="0" fontId="51" fillId="0" borderId="4" xfId="0" applyFont="1" applyBorder="1" applyAlignment="1">
      <alignment horizontal="center" vertical="center"/>
    </xf>
    <xf numFmtId="0" fontId="51" fillId="0" borderId="2" xfId="0" applyFont="1" applyBorder="1" applyAlignment="1">
      <alignment horizontal="center" vertical="center" shrinkToFit="1"/>
    </xf>
    <xf numFmtId="0" fontId="51" fillId="0" borderId="19" xfId="0" applyFont="1" applyBorder="1" applyAlignment="1">
      <alignment horizontal="center" vertical="center" shrinkToFit="1"/>
    </xf>
    <xf numFmtId="0" fontId="51" fillId="0" borderId="116" xfId="0" applyFont="1" applyBorder="1" applyAlignment="1">
      <alignment horizontal="center" vertical="center" shrinkToFit="1"/>
    </xf>
    <xf numFmtId="0" fontId="44" fillId="0" borderId="1" xfId="0" applyFont="1" applyBorder="1" applyAlignment="1">
      <alignment horizontal="right" vertical="center" shrinkToFit="1"/>
    </xf>
    <xf numFmtId="0" fontId="45" fillId="0" borderId="1" xfId="0" applyFont="1" applyBorder="1" applyAlignment="1">
      <alignment horizontal="center" vertical="center"/>
    </xf>
    <xf numFmtId="0" fontId="45" fillId="0" borderId="63" xfId="0" applyFont="1" applyBorder="1" applyAlignment="1">
      <alignment horizontal="center" vertical="center"/>
    </xf>
    <xf numFmtId="0" fontId="45" fillId="0" borderId="82" xfId="0" applyFont="1" applyBorder="1" applyAlignment="1">
      <alignment horizontal="center" vertical="center"/>
    </xf>
    <xf numFmtId="0" fontId="45" fillId="0" borderId="83" xfId="0" applyFont="1" applyBorder="1" applyAlignment="1">
      <alignment horizontal="center" vertical="center"/>
    </xf>
    <xf numFmtId="0" fontId="48" fillId="0" borderId="2" xfId="0" applyFont="1" applyBorder="1" applyAlignment="1">
      <alignment horizontal="center" vertical="center" shrinkToFit="1"/>
    </xf>
    <xf numFmtId="0" fontId="48" fillId="0" borderId="4" xfId="0" applyFont="1" applyBorder="1" applyAlignment="1">
      <alignment horizontal="center" vertical="center" shrinkToFit="1"/>
    </xf>
    <xf numFmtId="0" fontId="48" fillId="0" borderId="12" xfId="0" applyFont="1" applyBorder="1" applyAlignment="1">
      <alignment horizontal="center" vertical="center" textRotation="255"/>
    </xf>
    <xf numFmtId="0" fontId="48" fillId="0" borderId="14" xfId="0" applyFont="1" applyBorder="1" applyAlignment="1">
      <alignment horizontal="center" vertical="center" textRotation="255"/>
    </xf>
    <xf numFmtId="0" fontId="48" fillId="0" borderId="26" xfId="0" applyFont="1" applyBorder="1" applyAlignment="1">
      <alignment horizontal="center" vertical="center" textRotation="255"/>
    </xf>
    <xf numFmtId="0" fontId="48" fillId="0" borderId="27" xfId="0" applyFont="1" applyBorder="1" applyAlignment="1">
      <alignment horizontal="center" vertical="center" textRotation="255"/>
    </xf>
    <xf numFmtId="0" fontId="48" fillId="0" borderId="15" xfId="0" applyFont="1" applyBorder="1" applyAlignment="1">
      <alignment horizontal="center" vertical="center" textRotation="255"/>
    </xf>
    <xf numFmtId="0" fontId="48" fillId="0" borderId="17" xfId="0" applyFont="1" applyBorder="1" applyAlignment="1">
      <alignment horizontal="center" vertical="center" textRotation="255"/>
    </xf>
    <xf numFmtId="0" fontId="53" fillId="0" borderId="12" xfId="0" applyFont="1" applyBorder="1" applyAlignment="1">
      <alignment horizontal="left" vertical="center"/>
    </xf>
    <xf numFmtId="0" fontId="53" fillId="0" borderId="13" xfId="0" applyFont="1" applyBorder="1" applyAlignment="1">
      <alignment horizontal="left" vertical="center"/>
    </xf>
    <xf numFmtId="0" fontId="53" fillId="0" borderId="14" xfId="0" applyFont="1" applyBorder="1" applyAlignment="1">
      <alignment horizontal="left" vertical="center"/>
    </xf>
    <xf numFmtId="0" fontId="53" fillId="0" borderId="26" xfId="0" applyFont="1" applyBorder="1" applyAlignment="1">
      <alignment horizontal="center" vertical="center"/>
    </xf>
    <xf numFmtId="0" fontId="53" fillId="0" borderId="0" xfId="0" applyFont="1" applyAlignment="1">
      <alignment horizontal="center" vertical="center"/>
    </xf>
    <xf numFmtId="0" fontId="53" fillId="0" borderId="27" xfId="0" applyFont="1" applyBorder="1" applyAlignment="1">
      <alignment horizontal="center" vertical="center"/>
    </xf>
    <xf numFmtId="0" fontId="60" fillId="0" borderId="12" xfId="0" applyFont="1" applyBorder="1" applyAlignment="1">
      <alignment vertical="top" wrapText="1"/>
    </xf>
    <xf numFmtId="0" fontId="53" fillId="0" borderId="13" xfId="0" applyFont="1" applyBorder="1" applyAlignment="1">
      <alignment vertical="top"/>
    </xf>
    <xf numFmtId="0" fontId="53" fillId="0" borderId="14" xfId="0" applyFont="1" applyBorder="1" applyAlignment="1">
      <alignment vertical="top"/>
    </xf>
    <xf numFmtId="0" fontId="53" fillId="0" borderId="26" xfId="0" applyFont="1" applyBorder="1" applyAlignment="1">
      <alignment vertical="top"/>
    </xf>
    <xf numFmtId="0" fontId="53" fillId="0" borderId="0" xfId="0" applyFont="1" applyAlignment="1">
      <alignment vertical="top"/>
    </xf>
    <xf numFmtId="0" fontId="53" fillId="0" borderId="27" xfId="0" applyFont="1" applyBorder="1" applyAlignment="1">
      <alignment vertical="top"/>
    </xf>
    <xf numFmtId="0" fontId="53" fillId="0" borderId="15" xfId="0" applyFont="1" applyBorder="1" applyAlignment="1">
      <alignment vertical="top"/>
    </xf>
    <xf numFmtId="0" fontId="53" fillId="0" borderId="16" xfId="0" applyFont="1" applyBorder="1" applyAlignment="1">
      <alignment vertical="top"/>
    </xf>
    <xf numFmtId="0" fontId="53" fillId="0" borderId="17" xfId="0" applyFont="1" applyBorder="1" applyAlignment="1">
      <alignment vertical="top"/>
    </xf>
    <xf numFmtId="0" fontId="53" fillId="0" borderId="1" xfId="0" applyFont="1" applyBorder="1" applyAlignment="1">
      <alignment horizontal="center" vertical="center" textRotation="255"/>
    </xf>
    <xf numFmtId="0" fontId="46" fillId="0" borderId="1" xfId="0" applyFont="1" applyBorder="1" applyAlignment="1">
      <alignment horizontal="center" vertical="center" shrinkToFit="1"/>
    </xf>
    <xf numFmtId="0" fontId="68" fillId="0" borderId="12" xfId="0" applyFont="1" applyBorder="1" applyAlignment="1">
      <alignment horizontal="center" vertical="center" wrapText="1"/>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7" xfId="0" applyFont="1" applyBorder="1" applyAlignment="1">
      <alignment horizontal="center" vertical="center"/>
    </xf>
    <xf numFmtId="0" fontId="45" fillId="0" borderId="2" xfId="0" applyFont="1" applyBorder="1" applyAlignment="1">
      <alignment horizontal="center" vertical="center"/>
    </xf>
    <xf numFmtId="0" fontId="51" fillId="0" borderId="26" xfId="0" applyFont="1" applyBorder="1" applyAlignment="1">
      <alignment horizontal="left" vertical="center" shrinkToFit="1"/>
    </xf>
    <xf numFmtId="0" fontId="51" fillId="0" borderId="0" xfId="0" applyFont="1" applyAlignment="1">
      <alignment horizontal="left" vertical="center" shrinkToFit="1"/>
    </xf>
    <xf numFmtId="0" fontId="51" fillId="0" borderId="27" xfId="0" applyFont="1" applyBorder="1" applyAlignment="1">
      <alignment horizontal="left" vertical="center" shrinkToFit="1"/>
    </xf>
    <xf numFmtId="0" fontId="51" fillId="0" borderId="36" xfId="0" applyFont="1" applyBorder="1" applyAlignment="1">
      <alignment horizontal="left" vertical="center" indent="1" shrinkToFit="1"/>
    </xf>
    <xf numFmtId="0" fontId="51" fillId="0" borderId="34" xfId="0" applyFont="1" applyBorder="1" applyAlignment="1">
      <alignment horizontal="left" vertical="center" indent="1" shrinkToFit="1"/>
    </xf>
    <xf numFmtId="0" fontId="53" fillId="0" borderId="8" xfId="0" applyFont="1" applyBorder="1" applyAlignment="1">
      <alignment horizontal="left" vertical="top" shrinkToFit="1"/>
    </xf>
    <xf numFmtId="0" fontId="53" fillId="0" borderId="1" xfId="0" applyFont="1" applyBorder="1" applyAlignment="1">
      <alignment horizontal="left" vertical="top" shrinkToFit="1"/>
    </xf>
    <xf numFmtId="0" fontId="53" fillId="0" borderId="12" xfId="0" applyFont="1" applyBorder="1" applyAlignment="1">
      <alignment horizontal="left" vertical="top" shrinkToFit="1"/>
    </xf>
    <xf numFmtId="0" fontId="53" fillId="0" borderId="13" xfId="0" applyFont="1" applyBorder="1" applyAlignment="1">
      <alignment horizontal="left" vertical="top" shrinkToFit="1"/>
    </xf>
    <xf numFmtId="0" fontId="53" fillId="0" borderId="14" xfId="0" applyFont="1" applyBorder="1" applyAlignment="1">
      <alignment horizontal="left" vertical="top" shrinkToFit="1"/>
    </xf>
    <xf numFmtId="0" fontId="54" fillId="0" borderId="26" xfId="0" applyFont="1" applyBorder="1" applyAlignment="1">
      <alignment horizontal="left" vertical="top" shrinkToFit="1"/>
    </xf>
    <xf numFmtId="0" fontId="54" fillId="0" borderId="0" xfId="0" applyFont="1" applyAlignment="1">
      <alignment horizontal="left" vertical="top" shrinkToFit="1"/>
    </xf>
    <xf numFmtId="0" fontId="54" fillId="0" borderId="27" xfId="0" applyFont="1" applyBorder="1" applyAlignment="1">
      <alignment horizontal="left" vertical="top" shrinkToFit="1"/>
    </xf>
    <xf numFmtId="0" fontId="54" fillId="0" borderId="15" xfId="0" applyFont="1" applyBorder="1" applyAlignment="1">
      <alignment horizontal="left" vertical="top" shrinkToFit="1"/>
    </xf>
    <xf numFmtId="0" fontId="54" fillId="0" borderId="16" xfId="0" applyFont="1" applyBorder="1" applyAlignment="1">
      <alignment horizontal="left" vertical="top" shrinkToFit="1"/>
    </xf>
    <xf numFmtId="0" fontId="54" fillId="0" borderId="17" xfId="0" applyFont="1" applyBorder="1" applyAlignment="1">
      <alignment horizontal="left" vertical="top" shrinkToFit="1"/>
    </xf>
    <xf numFmtId="0" fontId="50" fillId="2" borderId="38" xfId="0" applyFont="1" applyFill="1" applyBorder="1" applyAlignment="1">
      <alignment horizontal="center" vertical="center" textRotation="255"/>
    </xf>
    <xf numFmtId="0" fontId="50" fillId="2" borderId="39" xfId="0" applyFont="1" applyFill="1" applyBorder="1" applyAlignment="1">
      <alignment horizontal="center" vertical="center" textRotation="255"/>
    </xf>
    <xf numFmtId="0" fontId="50" fillId="2" borderId="40" xfId="0" applyFont="1" applyFill="1" applyBorder="1" applyAlignment="1">
      <alignment horizontal="center" vertical="center" textRotation="255"/>
    </xf>
    <xf numFmtId="0" fontId="50" fillId="2" borderId="33" xfId="0" applyFont="1" applyFill="1" applyBorder="1" applyAlignment="1">
      <alignment horizontal="center" vertical="center" textRotation="255"/>
    </xf>
    <xf numFmtId="0" fontId="50" fillId="2" borderId="41" xfId="0" applyFont="1" applyFill="1" applyBorder="1" applyAlignment="1">
      <alignment horizontal="center" vertical="center" textRotation="255"/>
    </xf>
    <xf numFmtId="0" fontId="50" fillId="2" borderId="34" xfId="0" applyFont="1" applyFill="1" applyBorder="1" applyAlignment="1">
      <alignment horizontal="center" vertical="center" textRotation="255"/>
    </xf>
    <xf numFmtId="0" fontId="45" fillId="0" borderId="39" xfId="0" applyFont="1" applyBorder="1" applyAlignment="1">
      <alignment horizontal="center" vertical="center" shrinkToFit="1"/>
    </xf>
    <xf numFmtId="0" fontId="45" fillId="0" borderId="42"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26" xfId="0" applyFont="1" applyBorder="1" applyAlignment="1">
      <alignment horizontal="center" vertical="center" shrinkToFit="1"/>
    </xf>
    <xf numFmtId="0" fontId="54" fillId="0" borderId="8" xfId="0" applyFont="1" applyBorder="1" applyAlignment="1">
      <alignment horizontal="center" vertical="center" textRotation="255" wrapText="1"/>
    </xf>
    <xf numFmtId="0" fontId="54" fillId="0" borderId="8" xfId="0" applyFont="1" applyBorder="1" applyAlignment="1">
      <alignment horizontal="center" vertical="center" textRotation="255"/>
    </xf>
    <xf numFmtId="0" fontId="54" fillId="0" borderId="1" xfId="0" applyFont="1" applyBorder="1" applyAlignment="1">
      <alignment horizontal="center" vertical="center" textRotation="255"/>
    </xf>
    <xf numFmtId="0" fontId="45" fillId="0" borderId="8" xfId="0" applyFont="1" applyBorder="1" applyAlignment="1">
      <alignment horizontal="center" vertical="center"/>
    </xf>
    <xf numFmtId="0" fontId="45" fillId="0" borderId="15" xfId="0" applyFont="1" applyBorder="1" applyAlignment="1">
      <alignment horizontal="center" vertical="center"/>
    </xf>
    <xf numFmtId="0" fontId="67" fillId="0" borderId="0" xfId="0" applyFont="1" applyAlignment="1">
      <alignment horizontal="right" vertical="center" indent="1" shrinkToFit="1"/>
    </xf>
    <xf numFmtId="0" fontId="0" fillId="0" borderId="29" xfId="0" applyBorder="1" applyAlignment="1">
      <alignment horizontal="right" vertical="center" indent="1" shrinkToFit="1"/>
    </xf>
    <xf numFmtId="0" fontId="54" fillId="0" borderId="49" xfId="0" applyFont="1" applyBorder="1" applyAlignment="1">
      <alignment vertical="center" wrapText="1"/>
    </xf>
    <xf numFmtId="0" fontId="54" fillId="0" borderId="0" xfId="0" applyFont="1" applyAlignment="1">
      <alignment vertical="center" wrapText="1"/>
    </xf>
    <xf numFmtId="0" fontId="54" fillId="0" borderId="28" xfId="0" applyFont="1" applyBorder="1" applyAlignment="1">
      <alignment vertical="center" wrapText="1"/>
    </xf>
    <xf numFmtId="0" fontId="56" fillId="3" borderId="49"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28" xfId="0" applyFont="1" applyFill="1" applyBorder="1" applyAlignment="1">
      <alignment horizontal="center" vertical="center" wrapText="1"/>
    </xf>
    <xf numFmtId="0" fontId="51" fillId="0" borderId="43" xfId="0" applyFont="1" applyBorder="1" applyAlignment="1">
      <alignment horizontal="left" vertical="center" shrinkToFit="1"/>
    </xf>
    <xf numFmtId="0" fontId="51" fillId="0" borderId="39" xfId="0" applyFont="1" applyBorder="1" applyAlignment="1">
      <alignment horizontal="left" vertical="center" shrinkToFit="1"/>
    </xf>
    <xf numFmtId="0" fontId="51" fillId="0" borderId="33" xfId="0" applyFont="1" applyBorder="1" applyAlignment="1">
      <alignment horizontal="left" vertical="center" shrinkToFit="1"/>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35" xfId="0" applyFont="1" applyBorder="1" applyAlignment="1">
      <alignment horizontal="center" vertical="center"/>
    </xf>
    <xf numFmtId="0" fontId="55" fillId="0" borderId="29" xfId="0" applyFont="1" applyBorder="1" applyAlignment="1">
      <alignment horizontal="center" vertical="center"/>
    </xf>
    <xf numFmtId="0" fontId="55" fillId="0" borderId="36" xfId="0" applyFont="1" applyBorder="1" applyAlignment="1">
      <alignment horizontal="center" vertical="center"/>
    </xf>
    <xf numFmtId="0" fontId="55" fillId="0" borderId="1" xfId="0" applyFont="1" applyBorder="1" applyAlignment="1">
      <alignment horizontal="center" vertical="center"/>
    </xf>
    <xf numFmtId="0" fontId="55" fillId="0" borderId="37" xfId="0" applyFont="1" applyBorder="1" applyAlignment="1">
      <alignment horizontal="center" vertical="center"/>
    </xf>
    <xf numFmtId="0" fontId="45" fillId="0" borderId="77" xfId="0" applyFont="1" applyBorder="1" applyAlignment="1">
      <alignment horizontal="center" vertical="center"/>
    </xf>
    <xf numFmtId="0" fontId="44" fillId="0" borderId="39" xfId="0" applyFont="1" applyBorder="1" applyAlignment="1">
      <alignment horizontal="center" vertical="center"/>
    </xf>
    <xf numFmtId="0" fontId="44" fillId="0" borderId="75" xfId="0" applyFont="1" applyBorder="1" applyAlignment="1">
      <alignment horizontal="center" vertical="center"/>
    </xf>
    <xf numFmtId="0" fontId="44" fillId="0" borderId="47" xfId="0" applyFont="1" applyBorder="1" applyAlignment="1">
      <alignment horizontal="center" vertical="center"/>
    </xf>
    <xf numFmtId="0" fontId="44" fillId="0" borderId="76" xfId="0" applyFont="1" applyBorder="1" applyAlignment="1">
      <alignment horizontal="center" vertical="center"/>
    </xf>
    <xf numFmtId="0" fontId="55" fillId="0" borderId="5" xfId="0" applyFont="1" applyBorder="1" applyAlignment="1">
      <alignment horizontal="center" vertical="center"/>
    </xf>
    <xf numFmtId="0" fontId="55" fillId="0" borderId="6" xfId="0" applyFont="1" applyBorder="1" applyAlignment="1">
      <alignment horizontal="center" vertical="center"/>
    </xf>
    <xf numFmtId="0" fontId="44" fillId="0" borderId="38" xfId="0" applyFont="1" applyBorder="1" applyAlignment="1">
      <alignment horizontal="center" vertical="center"/>
    </xf>
    <xf numFmtId="0" fontId="44" fillId="0" borderId="51" xfId="0" applyFont="1" applyBorder="1" applyAlignment="1">
      <alignment horizontal="center" vertical="center"/>
    </xf>
    <xf numFmtId="0" fontId="53" fillId="0" borderId="42" xfId="0" applyFont="1" applyBorder="1" applyAlignment="1">
      <alignment horizontal="center" vertical="center" shrinkToFit="1"/>
    </xf>
    <xf numFmtId="0" fontId="53" fillId="0" borderId="31" xfId="0" applyFont="1" applyBorder="1" applyAlignment="1">
      <alignment horizontal="center" vertical="center" shrinkToFit="1"/>
    </xf>
    <xf numFmtId="0" fontId="53" fillId="0" borderId="26" xfId="0" applyFont="1" applyBorder="1" applyAlignment="1">
      <alignment horizontal="center" vertical="center" shrinkToFit="1"/>
    </xf>
    <xf numFmtId="0" fontId="53" fillId="0" borderId="0" xfId="0" applyFont="1" applyAlignment="1">
      <alignment horizontal="center" vertical="center" shrinkToFit="1"/>
    </xf>
    <xf numFmtId="0" fontId="53" fillId="0" borderId="31" xfId="0" applyFont="1" applyBorder="1" applyAlignment="1">
      <alignment vertical="center" shrinkToFit="1"/>
    </xf>
    <xf numFmtId="0" fontId="53" fillId="0" borderId="32" xfId="0" applyFont="1" applyBorder="1" applyAlignment="1">
      <alignment vertical="center" shrinkToFit="1"/>
    </xf>
    <xf numFmtId="0" fontId="53" fillId="0" borderId="0" xfId="0" applyFont="1" applyAlignment="1">
      <alignment vertical="center" shrinkToFit="1"/>
    </xf>
    <xf numFmtId="0" fontId="53" fillId="0" borderId="28" xfId="0" applyFont="1" applyBorder="1" applyAlignment="1">
      <alignment vertical="center" shrinkToFit="1"/>
    </xf>
    <xf numFmtId="0" fontId="58" fillId="0" borderId="26" xfId="0" applyFont="1" applyBorder="1" applyAlignment="1">
      <alignment horizontal="left" vertical="center" indent="1" shrinkToFit="1"/>
    </xf>
    <xf numFmtId="0" fontId="58" fillId="0" borderId="0" xfId="0" applyFont="1" applyAlignment="1">
      <alignment horizontal="left" vertical="center" indent="1" shrinkToFit="1"/>
    </xf>
    <xf numFmtId="0" fontId="58" fillId="0" borderId="28" xfId="0" applyFont="1" applyBorder="1" applyAlignment="1">
      <alignment horizontal="left" vertical="center" indent="1" shrinkToFit="1"/>
    </xf>
    <xf numFmtId="0" fontId="59" fillId="0" borderId="26" xfId="0" applyFont="1" applyBorder="1" applyAlignment="1">
      <alignment vertical="center" shrinkToFit="1"/>
    </xf>
    <xf numFmtId="0" fontId="59" fillId="0" borderId="0" xfId="0" applyFont="1" applyAlignment="1">
      <alignment vertical="center" shrinkToFit="1"/>
    </xf>
    <xf numFmtId="0" fontId="59" fillId="0" borderId="28" xfId="0" applyFont="1" applyBorder="1" applyAlignment="1">
      <alignment vertical="center" shrinkToFit="1"/>
    </xf>
    <xf numFmtId="0" fontId="59" fillId="0" borderId="107" xfId="0" applyFont="1" applyBorder="1" applyAlignment="1">
      <alignment vertical="center" shrinkToFit="1"/>
    </xf>
    <xf numFmtId="0" fontId="59" fillId="0" borderId="108" xfId="0" applyFont="1" applyBorder="1" applyAlignment="1">
      <alignment vertical="center" shrinkToFit="1"/>
    </xf>
    <xf numFmtId="0" fontId="59" fillId="0" borderId="109" xfId="0" applyFont="1" applyBorder="1" applyAlignment="1">
      <alignment vertical="center" shrinkToFit="1"/>
    </xf>
    <xf numFmtId="0" fontId="64" fillId="0" borderId="81" xfId="0" applyFont="1" applyBorder="1" applyAlignment="1">
      <alignment horizontal="center" vertical="center" textRotation="255" wrapText="1"/>
    </xf>
    <xf numFmtId="0" fontId="64" fillId="0" borderId="82" xfId="0" applyFont="1" applyBorder="1" applyAlignment="1">
      <alignment horizontal="center" vertical="center" textRotation="255"/>
    </xf>
    <xf numFmtId="0" fontId="64" fillId="0" borderId="84" xfId="0" applyFont="1" applyBorder="1" applyAlignment="1">
      <alignment horizontal="center" vertical="center" textRotation="255"/>
    </xf>
    <xf numFmtId="0" fontId="64" fillId="0" borderId="1" xfId="0" applyFont="1" applyBorder="1" applyAlignment="1">
      <alignment horizontal="center" vertical="center" textRotation="255"/>
    </xf>
    <xf numFmtId="0" fontId="64" fillId="0" borderId="86" xfId="0" applyFont="1" applyBorder="1" applyAlignment="1">
      <alignment horizontal="center" vertical="center" textRotation="255"/>
    </xf>
    <xf numFmtId="0" fontId="64" fillId="0" borderId="87" xfId="0" applyFont="1" applyBorder="1" applyAlignment="1">
      <alignment horizontal="center" vertical="center" textRotation="255"/>
    </xf>
    <xf numFmtId="0" fontId="45" fillId="0" borderId="85" xfId="0" applyFont="1" applyBorder="1" applyAlignment="1">
      <alignment horizontal="center" vertical="center"/>
    </xf>
    <xf numFmtId="0" fontId="45" fillId="0" borderId="87" xfId="0" applyFont="1" applyBorder="1" applyAlignment="1">
      <alignment horizontal="center" vertical="center"/>
    </xf>
    <xf numFmtId="0" fontId="45" fillId="0" borderId="88" xfId="0" applyFont="1" applyBorder="1" applyAlignment="1">
      <alignment horizontal="center" vertical="center"/>
    </xf>
    <xf numFmtId="0" fontId="45" fillId="0" borderId="70" xfId="0" applyFont="1" applyBorder="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6" fillId="0" borderId="0" xfId="0" applyFont="1" applyAlignment="1">
      <alignment horizontal="center" vertical="top"/>
    </xf>
    <xf numFmtId="0" fontId="44" fillId="0" borderId="71"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49" xfId="0" applyFont="1" applyBorder="1" applyAlignment="1">
      <alignment horizontal="center" vertical="center"/>
    </xf>
    <xf numFmtId="0" fontId="44" fillId="0" borderId="0" xfId="0" applyFont="1" applyAlignment="1">
      <alignment horizontal="center" vertical="center"/>
    </xf>
    <xf numFmtId="0" fontId="44" fillId="0" borderId="27" xfId="0" applyFont="1" applyBorder="1" applyAlignment="1">
      <alignment horizontal="center" vertical="center"/>
    </xf>
    <xf numFmtId="0" fontId="51" fillId="0" borderId="71" xfId="0" applyFont="1" applyBorder="1" applyAlignment="1">
      <alignment horizontal="center" vertic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74" xfId="0" applyFont="1" applyBorder="1" applyAlignment="1">
      <alignment horizontal="center" vertical="center"/>
    </xf>
    <xf numFmtId="0" fontId="51" fillId="0" borderId="16" xfId="0" applyFont="1" applyBorder="1" applyAlignment="1">
      <alignment horizontal="center" vertical="center"/>
    </xf>
    <xf numFmtId="0" fontId="51" fillId="0" borderId="17" xfId="0" applyFont="1" applyBorder="1" applyAlignment="1">
      <alignment horizontal="center" vertical="center"/>
    </xf>
    <xf numFmtId="0" fontId="56" fillId="3" borderId="48" xfId="0" applyFont="1" applyFill="1" applyBorder="1" applyAlignment="1">
      <alignment horizontal="center" vertical="center"/>
    </xf>
    <xf numFmtId="0" fontId="56" fillId="3" borderId="31" xfId="0" applyFont="1" applyFill="1" applyBorder="1" applyAlignment="1">
      <alignment horizontal="center" vertical="center"/>
    </xf>
    <xf numFmtId="0" fontId="56" fillId="3" borderId="32" xfId="0" applyFont="1" applyFill="1" applyBorder="1" applyAlignment="1">
      <alignment horizontal="center" vertical="center"/>
    </xf>
    <xf numFmtId="0" fontId="56" fillId="3" borderId="49" xfId="0" applyFont="1" applyFill="1" applyBorder="1" applyAlignment="1">
      <alignment horizontal="center" vertical="center"/>
    </xf>
    <xf numFmtId="0" fontId="56" fillId="3" borderId="0" xfId="0" applyFont="1" applyFill="1" applyAlignment="1">
      <alignment horizontal="center" vertical="center"/>
    </xf>
    <xf numFmtId="0" fontId="56" fillId="3" borderId="28" xfId="0" applyFont="1" applyFill="1" applyBorder="1" applyAlignment="1">
      <alignment horizontal="center" vertical="center"/>
    </xf>
    <xf numFmtId="0" fontId="57" fillId="0" borderId="0" xfId="0" applyFont="1" applyAlignment="1">
      <alignment horizontal="left" vertical="top" wrapText="1"/>
    </xf>
    <xf numFmtId="0" fontId="48" fillId="0" borderId="0" xfId="0" applyFont="1" applyAlignment="1">
      <alignment horizontal="left" vertical="top" wrapText="1"/>
    </xf>
    <xf numFmtId="0" fontId="45" fillId="0" borderId="26" xfId="0" applyFont="1" applyBorder="1" applyAlignment="1">
      <alignment horizontal="left" vertical="center" shrinkToFit="1"/>
    </xf>
    <xf numFmtId="0" fontId="45" fillId="0" borderId="0" xfId="0" applyFont="1" applyAlignment="1">
      <alignment horizontal="left" vertical="center" shrinkToFit="1"/>
    </xf>
    <xf numFmtId="0" fontId="51" fillId="0" borderId="0" xfId="0" applyFont="1" applyAlignment="1">
      <alignment horizontal="left" vertical="center" indent="1" shrinkToFit="1"/>
    </xf>
    <xf numFmtId="0" fontId="51" fillId="0" borderId="27" xfId="0" applyFont="1" applyBorder="1" applyAlignment="1">
      <alignment horizontal="left" vertical="center" indent="1" shrinkToFit="1"/>
    </xf>
    <xf numFmtId="0" fontId="53" fillId="0" borderId="90" xfId="0" applyFont="1" applyBorder="1" applyAlignment="1">
      <alignment horizontal="right" vertical="center" shrinkToFit="1"/>
    </xf>
    <xf numFmtId="0" fontId="53" fillId="0" borderId="91" xfId="0" applyFont="1" applyBorder="1" applyAlignment="1">
      <alignment horizontal="right" vertical="center" shrinkToFit="1"/>
    </xf>
    <xf numFmtId="0" fontId="53" fillId="0" borderId="93" xfId="0" applyFont="1" applyBorder="1" applyAlignment="1">
      <alignment horizontal="right" vertical="center" shrinkToFit="1"/>
    </xf>
    <xf numFmtId="0" fontId="53" fillId="0" borderId="0" xfId="0" applyFont="1" applyAlignment="1">
      <alignment horizontal="right" vertical="center" shrinkToFit="1"/>
    </xf>
    <xf numFmtId="0" fontId="84" fillId="0" borderId="91" xfId="0" applyFont="1" applyBorder="1" applyAlignment="1">
      <alignment horizontal="left" vertical="center" shrinkToFit="1"/>
    </xf>
    <xf numFmtId="0" fontId="84" fillId="0" borderId="92" xfId="0" applyFont="1" applyBorder="1" applyAlignment="1">
      <alignment horizontal="left" vertical="center" shrinkToFit="1"/>
    </xf>
    <xf numFmtId="0" fontId="84" fillId="0" borderId="0" xfId="0" applyFont="1" applyAlignment="1">
      <alignment horizontal="left" vertical="center" shrinkToFit="1"/>
    </xf>
    <xf numFmtId="0" fontId="84" fillId="0" borderId="94" xfId="0" applyFont="1" applyBorder="1" applyAlignment="1">
      <alignment horizontal="left" vertical="center" shrinkToFit="1"/>
    </xf>
    <xf numFmtId="0" fontId="72" fillId="0" borderId="15" xfId="0" applyFont="1" applyBorder="1" applyAlignment="1">
      <alignment vertical="center" shrinkToFit="1"/>
    </xf>
    <xf numFmtId="0" fontId="72" fillId="0" borderId="16" xfId="0" applyFont="1" applyBorder="1" applyAlignment="1">
      <alignment vertical="center" shrinkToFit="1"/>
    </xf>
    <xf numFmtId="0" fontId="72" fillId="0" borderId="17" xfId="0" applyFont="1" applyBorder="1" applyAlignment="1">
      <alignment vertical="center" shrinkToFit="1"/>
    </xf>
    <xf numFmtId="0" fontId="84" fillId="0" borderId="26" xfId="0" applyFont="1" applyBorder="1" applyAlignment="1">
      <alignment vertical="center" shrinkToFit="1"/>
    </xf>
    <xf numFmtId="0" fontId="84" fillId="0" borderId="0" xfId="0" applyFont="1" applyAlignment="1">
      <alignment vertical="center" shrinkToFit="1"/>
    </xf>
    <xf numFmtId="0" fontId="84" fillId="0" borderId="27" xfId="0" applyFont="1" applyBorder="1" applyAlignment="1">
      <alignment vertical="center" shrinkToFit="1"/>
    </xf>
    <xf numFmtId="0" fontId="52" fillId="2" borderId="48" xfId="0" applyFont="1" applyFill="1" applyBorder="1" applyAlignment="1">
      <alignment horizontal="center" vertical="center" textRotation="255"/>
    </xf>
    <xf numFmtId="0" fontId="52" fillId="2" borderId="32" xfId="0" applyFont="1" applyFill="1" applyBorder="1" applyAlignment="1">
      <alignment horizontal="center" vertical="center" textRotation="255"/>
    </xf>
    <xf numFmtId="0" fontId="52" fillId="2" borderId="49" xfId="0" applyFont="1" applyFill="1" applyBorder="1" applyAlignment="1">
      <alignment horizontal="center" vertical="center" textRotation="255"/>
    </xf>
    <xf numFmtId="0" fontId="52" fillId="2" borderId="28" xfId="0" applyFont="1" applyFill="1" applyBorder="1" applyAlignment="1">
      <alignment horizontal="center" vertical="center" textRotation="255"/>
    </xf>
    <xf numFmtId="0" fontId="52" fillId="2" borderId="50" xfId="0" applyFont="1" applyFill="1" applyBorder="1" applyAlignment="1">
      <alignment horizontal="center" vertical="center" textRotation="255"/>
    </xf>
    <xf numFmtId="0" fontId="52" fillId="2" borderId="30" xfId="0" applyFont="1" applyFill="1" applyBorder="1" applyAlignment="1">
      <alignment horizontal="center" vertical="center" textRotation="255"/>
    </xf>
    <xf numFmtId="0" fontId="44" fillId="0" borderId="0" xfId="0" applyFont="1" applyAlignment="1">
      <alignment horizontal="left" vertical="center"/>
    </xf>
    <xf numFmtId="0" fontId="44" fillId="0" borderId="16" xfId="0" applyFont="1" applyBorder="1" applyAlignment="1">
      <alignment horizontal="left" vertical="center"/>
    </xf>
    <xf numFmtId="0" fontId="53" fillId="0" borderId="12" xfId="0" applyFont="1" applyBorder="1" applyAlignment="1">
      <alignment vertical="top" wrapText="1"/>
    </xf>
    <xf numFmtId="0" fontId="53" fillId="0" borderId="13" xfId="0" applyFont="1" applyBorder="1" applyAlignment="1">
      <alignment vertical="top" wrapText="1"/>
    </xf>
    <xf numFmtId="0" fontId="93" fillId="0" borderId="26" xfId="0" applyFont="1" applyBorder="1" applyAlignment="1">
      <alignment horizontal="left" vertical="top" shrinkToFit="1"/>
    </xf>
    <xf numFmtId="0" fontId="93" fillId="0" borderId="0" xfId="0" applyFont="1" applyAlignment="1">
      <alignment horizontal="left" vertical="top" shrinkToFit="1"/>
    </xf>
    <xf numFmtId="0" fontId="48" fillId="0" borderId="13" xfId="0" applyFont="1" applyBorder="1" applyAlignment="1">
      <alignment horizontal="center" vertical="center" textRotation="255"/>
    </xf>
    <xf numFmtId="0" fontId="48" fillId="0" borderId="0" xfId="0" applyFont="1" applyAlignment="1">
      <alignment horizontal="center" vertical="center" textRotation="255"/>
    </xf>
    <xf numFmtId="0" fontId="55" fillId="0" borderId="9" xfId="0" applyFont="1" applyBorder="1" applyAlignment="1">
      <alignment horizontal="center" vertical="center"/>
    </xf>
    <xf numFmtId="0" fontId="55" fillId="0" borderId="10" xfId="0" applyFont="1" applyBorder="1" applyAlignment="1">
      <alignment horizontal="center" vertical="center"/>
    </xf>
    <xf numFmtId="0" fontId="50" fillId="2" borderId="39" xfId="0" applyFont="1" applyFill="1" applyBorder="1" applyAlignment="1">
      <alignment horizontal="center" vertical="center" textRotation="255" wrapText="1"/>
    </xf>
    <xf numFmtId="0" fontId="50" fillId="2" borderId="33" xfId="0" applyFont="1" applyFill="1" applyBorder="1" applyAlignment="1">
      <alignment horizontal="center" vertical="center" textRotation="255" wrapText="1"/>
    </xf>
    <xf numFmtId="0" fontId="48" fillId="0" borderId="1" xfId="0" applyFont="1" applyBorder="1" applyAlignment="1">
      <alignment horizontal="center" vertical="center" textRotation="255"/>
    </xf>
    <xf numFmtId="0" fontId="48" fillId="0" borderId="0" xfId="0" applyFont="1" applyAlignment="1">
      <alignment horizontal="center" vertical="center"/>
    </xf>
    <xf numFmtId="0" fontId="44" fillId="0" borderId="62" xfId="0" applyFont="1" applyBorder="1" applyAlignment="1">
      <alignment horizontal="center" vertical="center"/>
    </xf>
    <xf numFmtId="0" fontId="44" fillId="0" borderId="63" xfId="0" applyFont="1" applyBorder="1" applyAlignment="1">
      <alignment horizontal="center" vertical="center"/>
    </xf>
    <xf numFmtId="0" fontId="45" fillId="0" borderId="34" xfId="0" applyFont="1" applyBorder="1" applyAlignment="1">
      <alignment horizontal="left" vertical="center" shrinkToFit="1"/>
    </xf>
    <xf numFmtId="0" fontId="45" fillId="0" borderId="35" xfId="0" applyFont="1" applyBorder="1" applyAlignment="1">
      <alignment horizontal="left" vertical="center" shrinkToFit="1"/>
    </xf>
    <xf numFmtId="0" fontId="83" fillId="0" borderId="13" xfId="0" applyFont="1" applyBorder="1" applyAlignment="1">
      <alignment horizontal="left" vertical="top" shrinkToFit="1"/>
    </xf>
    <xf numFmtId="0" fontId="44" fillId="0" borderId="1" xfId="0" applyFont="1" applyBorder="1" applyAlignment="1">
      <alignment horizontal="right" vertical="center"/>
    </xf>
    <xf numFmtId="0" fontId="51" fillId="0" borderId="120" xfId="0" applyFont="1" applyBorder="1" applyAlignment="1">
      <alignment horizontal="left" vertical="center" indent="1" shrinkToFit="1"/>
    </xf>
    <xf numFmtId="0" fontId="51" fillId="0" borderId="118" xfId="0" applyFont="1" applyBorder="1" applyAlignment="1">
      <alignment horizontal="left" vertical="center" indent="1" shrinkToFit="1"/>
    </xf>
    <xf numFmtId="0" fontId="51" fillId="0" borderId="121" xfId="0" applyFont="1" applyBorder="1" applyAlignment="1">
      <alignment horizontal="left" vertical="center" indent="1" shrinkToFit="1"/>
    </xf>
    <xf numFmtId="0" fontId="51" fillId="0" borderId="2" xfId="0" applyFont="1" applyBorder="1" applyAlignment="1">
      <alignment horizontal="left" vertical="center" indent="1" shrinkToFit="1"/>
    </xf>
    <xf numFmtId="0" fontId="51" fillId="0" borderId="19" xfId="0" applyFont="1" applyBorder="1" applyAlignment="1">
      <alignment horizontal="left" vertical="center" indent="1" shrinkToFit="1"/>
    </xf>
    <xf numFmtId="0" fontId="51" fillId="0" borderId="116" xfId="0" applyFont="1" applyBorder="1" applyAlignment="1">
      <alignment horizontal="left" vertical="center" indent="1" shrinkToFit="1"/>
    </xf>
    <xf numFmtId="0" fontId="50" fillId="2" borderId="111" xfId="0" applyFont="1" applyFill="1" applyBorder="1" applyAlignment="1">
      <alignment horizontal="center" vertical="center"/>
    </xf>
    <xf numFmtId="0" fontId="50" fillId="2" borderId="122"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111" xfId="0" applyFont="1" applyFill="1" applyBorder="1" applyAlignment="1">
      <alignment horizontal="center" vertical="center"/>
    </xf>
    <xf numFmtId="0" fontId="48" fillId="0" borderId="1" xfId="0" applyFont="1" applyBorder="1" applyAlignment="1">
      <alignment horizontal="center" vertical="center"/>
    </xf>
    <xf numFmtId="0" fontId="48" fillId="0" borderId="2" xfId="0" applyFont="1" applyBorder="1" applyAlignment="1">
      <alignment horizontal="center" vertical="center"/>
    </xf>
    <xf numFmtId="0" fontId="48" fillId="0" borderId="1" xfId="0" applyFont="1" applyBorder="1" applyAlignment="1">
      <alignment horizontal="center" vertical="center" shrinkToFit="1"/>
    </xf>
    <xf numFmtId="0" fontId="50" fillId="2" borderId="112" xfId="0" applyFont="1" applyFill="1" applyBorder="1" applyAlignment="1">
      <alignment horizontal="center" vertical="center"/>
    </xf>
    <xf numFmtId="0" fontId="50" fillId="2" borderId="113" xfId="0" applyFont="1" applyFill="1" applyBorder="1" applyAlignment="1">
      <alignment horizontal="center" vertical="center"/>
    </xf>
    <xf numFmtId="0" fontId="50" fillId="2" borderId="114" xfId="0" applyFont="1" applyFill="1" applyBorder="1" applyAlignment="1">
      <alignment horizontal="center" vertical="center"/>
    </xf>
    <xf numFmtId="0" fontId="58" fillId="0" borderId="26" xfId="0" applyFont="1" applyBorder="1" applyAlignment="1">
      <alignment vertical="top" shrinkToFit="1"/>
    </xf>
    <xf numFmtId="0" fontId="58" fillId="0" borderId="0" xfId="0" applyFont="1" applyAlignment="1">
      <alignment vertical="top" shrinkToFit="1"/>
    </xf>
    <xf numFmtId="0" fontId="58" fillId="0" borderId="27" xfId="0" applyFont="1" applyBorder="1" applyAlignment="1">
      <alignment vertical="top" shrinkToFit="1"/>
    </xf>
    <xf numFmtId="0" fontId="58" fillId="0" borderId="15" xfId="0" applyFont="1" applyBorder="1" applyAlignment="1">
      <alignment vertical="top" shrinkToFit="1"/>
    </xf>
    <xf numFmtId="0" fontId="58" fillId="0" borderId="16" xfId="0" applyFont="1" applyBorder="1" applyAlignment="1">
      <alignment vertical="top" shrinkToFit="1"/>
    </xf>
    <xf numFmtId="0" fontId="58" fillId="0" borderId="17" xfId="0" applyFont="1" applyBorder="1" applyAlignment="1">
      <alignment vertical="top" shrinkToFit="1"/>
    </xf>
    <xf numFmtId="0" fontId="48" fillId="0" borderId="1" xfId="0" applyFont="1" applyBorder="1" applyAlignment="1">
      <alignment horizontal="center" vertical="center" textRotation="255" shrinkToFit="1"/>
    </xf>
    <xf numFmtId="0" fontId="53" fillId="0" borderId="26" xfId="0" applyFont="1" applyBorder="1" applyAlignment="1">
      <alignment horizontal="left" vertical="center" shrinkToFit="1"/>
    </xf>
    <xf numFmtId="0" fontId="53" fillId="0" borderId="0" xfId="0" applyFont="1" applyAlignment="1">
      <alignment horizontal="left" vertical="center" shrinkToFit="1"/>
    </xf>
    <xf numFmtId="0" fontId="53" fillId="0" borderId="27" xfId="0" applyFont="1" applyBorder="1" applyAlignment="1">
      <alignment horizontal="left" vertical="center" shrinkToFit="1"/>
    </xf>
    <xf numFmtId="0" fontId="74" fillId="0" borderId="8" xfId="0" applyFont="1" applyBorder="1" applyAlignment="1">
      <alignment horizontal="center" vertical="center" shrinkToFit="1"/>
    </xf>
    <xf numFmtId="0" fontId="74" fillId="0" borderId="1" xfId="0" applyFont="1" applyBorder="1" applyAlignment="1">
      <alignment horizontal="center" vertical="center" shrinkToFit="1"/>
    </xf>
    <xf numFmtId="0" fontId="73" fillId="0" borderId="1" xfId="0" applyFont="1" applyBorder="1" applyAlignment="1">
      <alignment horizontal="left" vertical="center" shrinkToFit="1"/>
    </xf>
    <xf numFmtId="0" fontId="48" fillId="0" borderId="26" xfId="0" applyFont="1" applyBorder="1" applyAlignment="1">
      <alignment horizontal="center" vertical="center" textRotation="255" shrinkToFit="1"/>
    </xf>
    <xf numFmtId="0" fontId="48" fillId="0" borderId="27" xfId="0" applyFont="1" applyBorder="1" applyAlignment="1">
      <alignment horizontal="center" vertical="center" textRotation="255" shrinkToFit="1"/>
    </xf>
    <xf numFmtId="0" fontId="48" fillId="0" borderId="15" xfId="0" applyFont="1" applyBorder="1" applyAlignment="1">
      <alignment horizontal="center" vertical="center" textRotation="255" shrinkToFit="1"/>
    </xf>
    <xf numFmtId="0" fontId="48" fillId="0" borderId="17" xfId="0" applyFont="1" applyBorder="1" applyAlignment="1">
      <alignment horizontal="center" vertical="center" textRotation="255" shrinkToFit="1"/>
    </xf>
    <xf numFmtId="0" fontId="53" fillId="0" borderId="12" xfId="0" applyFont="1" applyBorder="1" applyAlignment="1">
      <alignment horizontal="left" vertical="center" shrinkToFit="1"/>
    </xf>
    <xf numFmtId="0" fontId="53" fillId="0" borderId="13" xfId="0" applyFont="1" applyBorder="1" applyAlignment="1">
      <alignment horizontal="left" vertical="center" shrinkToFit="1"/>
    </xf>
    <xf numFmtId="0" fontId="53" fillId="0" borderId="14" xfId="0" applyFont="1" applyBorder="1" applyAlignment="1">
      <alignment horizontal="left" vertical="center" shrinkToFit="1"/>
    </xf>
    <xf numFmtId="0" fontId="48" fillId="0" borderId="12" xfId="0" applyFont="1" applyBorder="1" applyAlignment="1">
      <alignment horizontal="center" vertical="center" textRotation="255" shrinkToFit="1"/>
    </xf>
    <xf numFmtId="0" fontId="48" fillId="0" borderId="14" xfId="0" applyFont="1" applyBorder="1" applyAlignment="1">
      <alignment horizontal="center" vertical="center" textRotation="255" shrinkToFit="1"/>
    </xf>
    <xf numFmtId="0" fontId="58" fillId="0" borderId="26" xfId="0" applyFont="1" applyBorder="1" applyAlignment="1">
      <alignment vertical="center" shrinkToFit="1"/>
    </xf>
    <xf numFmtId="0" fontId="58" fillId="0" borderId="0" xfId="0" applyFont="1" applyAlignment="1">
      <alignment vertical="center" shrinkToFit="1"/>
    </xf>
    <xf numFmtId="0" fontId="58" fillId="0" borderId="27" xfId="0" applyFont="1" applyBorder="1" applyAlignment="1">
      <alignment vertical="center" shrinkToFit="1"/>
    </xf>
    <xf numFmtId="0" fontId="45" fillId="0" borderId="12" xfId="0" applyFont="1" applyBorder="1" applyAlignment="1">
      <alignment horizontal="left" vertical="top" shrinkToFit="1"/>
    </xf>
    <xf numFmtId="0" fontId="45" fillId="0" borderId="13" xfId="0" applyFont="1" applyBorder="1" applyAlignment="1">
      <alignment horizontal="left" vertical="top" shrinkToFit="1"/>
    </xf>
    <xf numFmtId="0" fontId="58" fillId="0" borderId="13" xfId="0" applyFont="1" applyBorder="1" applyAlignment="1">
      <alignment horizontal="left" vertical="top" shrinkToFit="1"/>
    </xf>
    <xf numFmtId="0" fontId="58" fillId="0" borderId="14" xfId="0" applyFont="1" applyBorder="1" applyAlignment="1">
      <alignment horizontal="left" vertical="top" shrinkToFit="1"/>
    </xf>
    <xf numFmtId="0" fontId="74" fillId="0" borderId="26" xfId="0" applyFont="1" applyBorder="1" applyAlignment="1">
      <alignment horizontal="center" vertical="center" shrinkToFit="1"/>
    </xf>
    <xf numFmtId="0" fontId="74" fillId="0" borderId="0" xfId="0" applyFont="1" applyAlignment="1">
      <alignment horizontal="center" vertical="center" shrinkToFit="1"/>
    </xf>
    <xf numFmtId="0" fontId="74" fillId="0" borderId="27" xfId="0" applyFont="1" applyBorder="1" applyAlignment="1">
      <alignment horizontal="center" vertical="center" shrinkToFit="1"/>
    </xf>
    <xf numFmtId="0" fontId="74" fillId="0" borderId="15" xfId="0" applyFont="1" applyBorder="1" applyAlignment="1">
      <alignment horizontal="center" vertical="center" shrinkToFit="1"/>
    </xf>
    <xf numFmtId="0" fontId="74" fillId="0" borderId="16" xfId="0" applyFont="1" applyBorder="1" applyAlignment="1">
      <alignment horizontal="center" vertical="center" shrinkToFit="1"/>
    </xf>
    <xf numFmtId="0" fontId="74" fillId="0" borderId="17" xfId="0" applyFont="1" applyBorder="1" applyAlignment="1">
      <alignment horizontal="center" vertical="center" shrinkToFit="1"/>
    </xf>
    <xf numFmtId="0" fontId="53" fillId="0" borderId="1" xfId="0" applyFont="1" applyBorder="1" applyAlignment="1">
      <alignment horizontal="center" vertical="center" textRotation="255" shrinkToFit="1"/>
    </xf>
    <xf numFmtId="0" fontId="75" fillId="0" borderId="1" xfId="0" applyFont="1" applyBorder="1" applyAlignment="1">
      <alignment horizontal="center" vertical="center" shrinkToFit="1"/>
    </xf>
    <xf numFmtId="0" fontId="59" fillId="0" borderId="12" xfId="0" applyFont="1" applyBorder="1" applyAlignment="1">
      <alignment horizontal="center" vertical="center" shrinkToFit="1"/>
    </xf>
    <xf numFmtId="0" fontId="59" fillId="0" borderId="13" xfId="0" applyFont="1" applyBorder="1" applyAlignment="1">
      <alignment horizontal="center" vertical="center" shrinkToFit="1"/>
    </xf>
    <xf numFmtId="0" fontId="59" fillId="0" borderId="14" xfId="0" applyFont="1" applyBorder="1" applyAlignment="1">
      <alignment horizontal="center" vertical="center" shrinkToFit="1"/>
    </xf>
    <xf numFmtId="0" fontId="59" fillId="0" borderId="26" xfId="0" applyFont="1" applyBorder="1" applyAlignment="1">
      <alignment horizontal="center" vertical="center" shrinkToFit="1"/>
    </xf>
    <xf numFmtId="0" fontId="59" fillId="0" borderId="0" xfId="0" applyFont="1" applyAlignment="1">
      <alignment horizontal="center" vertical="center" shrinkToFit="1"/>
    </xf>
    <xf numFmtId="0" fontId="59" fillId="0" borderId="27" xfId="0" applyFont="1" applyBorder="1" applyAlignment="1">
      <alignment horizontal="center" vertical="center" shrinkToFit="1"/>
    </xf>
    <xf numFmtId="0" fontId="68" fillId="0" borderId="13" xfId="0" applyFont="1" applyBorder="1" applyAlignment="1">
      <alignment horizontal="center" vertical="center" wrapText="1"/>
    </xf>
    <xf numFmtId="0" fontId="72" fillId="0" borderId="26"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53" fillId="0" borderId="12" xfId="0" applyFont="1" applyBorder="1" applyAlignment="1">
      <alignment vertical="top" shrinkToFit="1"/>
    </xf>
    <xf numFmtId="0" fontId="53" fillId="0" borderId="13" xfId="0" applyFont="1" applyBorder="1" applyAlignment="1">
      <alignment vertical="top" shrinkToFit="1"/>
    </xf>
    <xf numFmtId="0" fontId="53" fillId="0" borderId="14" xfId="0" applyFont="1" applyBorder="1" applyAlignment="1">
      <alignment vertical="top" shrinkToFit="1"/>
    </xf>
    <xf numFmtId="0" fontId="96" fillId="0" borderId="26" xfId="0" applyFont="1" applyBorder="1" applyAlignment="1">
      <alignment horizontal="left" vertical="top" shrinkToFit="1"/>
    </xf>
    <xf numFmtId="0" fontId="96" fillId="0" borderId="0" xfId="0" applyFont="1" applyAlignment="1">
      <alignment horizontal="left" vertical="top" shrinkToFit="1"/>
    </xf>
    <xf numFmtId="0" fontId="53" fillId="0" borderId="26" xfId="0" applyFont="1" applyBorder="1" applyAlignment="1">
      <alignment horizontal="left" vertical="center"/>
    </xf>
    <xf numFmtId="0" fontId="53" fillId="0" borderId="0" xfId="0" applyFont="1" applyAlignment="1">
      <alignment horizontal="left" vertical="center"/>
    </xf>
    <xf numFmtId="0" fontId="53" fillId="0" borderId="27" xfId="0" applyFont="1" applyBorder="1" applyAlignment="1">
      <alignment horizontal="left" vertical="center"/>
    </xf>
    <xf numFmtId="0" fontId="74" fillId="0" borderId="8" xfId="0" applyFont="1" applyBorder="1" applyAlignment="1">
      <alignment horizontal="center" vertical="center"/>
    </xf>
    <xf numFmtId="0" fontId="74" fillId="0" borderId="1" xfId="0" applyFont="1" applyBorder="1" applyAlignment="1">
      <alignment horizontal="center" vertical="center"/>
    </xf>
    <xf numFmtId="0" fontId="73" fillId="0" borderId="1" xfId="0" applyFont="1" applyBorder="1" applyAlignment="1">
      <alignment horizontal="left" vertical="center"/>
    </xf>
    <xf numFmtId="0" fontId="45" fillId="0" borderId="12" xfId="0" applyFont="1" applyBorder="1" applyAlignment="1">
      <alignment horizontal="left" vertical="top"/>
    </xf>
    <xf numFmtId="0" fontId="45" fillId="0" borderId="13" xfId="0" applyFont="1" applyBorder="1" applyAlignment="1">
      <alignment horizontal="left" vertical="top"/>
    </xf>
    <xf numFmtId="0" fontId="58" fillId="0" borderId="13" xfId="0" applyFont="1" applyBorder="1" applyAlignment="1">
      <alignment horizontal="left" vertical="top"/>
    </xf>
    <xf numFmtId="0" fontId="58" fillId="0" borderId="14" xfId="0" applyFont="1" applyBorder="1" applyAlignment="1">
      <alignment horizontal="left" vertical="top"/>
    </xf>
    <xf numFmtId="0" fontId="58" fillId="0" borderId="26" xfId="0" applyFont="1" applyBorder="1" applyAlignment="1">
      <alignment vertical="top"/>
    </xf>
    <xf numFmtId="0" fontId="58" fillId="0" borderId="0" xfId="0" applyFont="1" applyAlignment="1">
      <alignment vertical="top"/>
    </xf>
    <xf numFmtId="0" fontId="58" fillId="0" borderId="27"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17" xfId="0" applyFont="1" applyBorder="1" applyAlignment="1">
      <alignment vertical="top"/>
    </xf>
    <xf numFmtId="0" fontId="53" fillId="0" borderId="12" xfId="0" applyFont="1" applyBorder="1" applyAlignment="1">
      <alignment vertical="center" shrinkToFit="1"/>
    </xf>
    <xf numFmtId="0" fontId="53" fillId="0" borderId="13" xfId="0" applyFont="1" applyBorder="1" applyAlignment="1">
      <alignment vertical="center" shrinkToFit="1"/>
    </xf>
    <xf numFmtId="0" fontId="53" fillId="0" borderId="14" xfId="0" applyFont="1" applyBorder="1" applyAlignment="1">
      <alignment vertical="center" shrinkToFit="1"/>
    </xf>
    <xf numFmtId="0" fontId="48" fillId="0" borderId="144" xfId="0" applyFont="1" applyBorder="1" applyAlignment="1">
      <alignment horizontal="center" vertical="center" textRotation="255" shrinkToFit="1"/>
    </xf>
    <xf numFmtId="0" fontId="48" fillId="0" borderId="145" xfId="0" applyFont="1" applyBorder="1" applyAlignment="1">
      <alignment horizontal="center" vertical="center" textRotation="255" shrinkToFit="1"/>
    </xf>
    <xf numFmtId="0" fontId="48" fillId="0" borderId="146" xfId="0" applyFont="1" applyBorder="1" applyAlignment="1">
      <alignment horizontal="center" vertical="center" textRotation="255" shrinkToFit="1"/>
    </xf>
    <xf numFmtId="0" fontId="73" fillId="0" borderId="144" xfId="0" applyFont="1" applyBorder="1" applyAlignment="1">
      <alignment horizontal="left" vertical="center" shrinkToFit="1"/>
    </xf>
    <xf numFmtId="0" fontId="73" fillId="0" borderId="145" xfId="0" applyFont="1" applyBorder="1" applyAlignment="1">
      <alignment horizontal="left" vertical="center" shrinkToFit="1"/>
    </xf>
    <xf numFmtId="0" fontId="73" fillId="0" borderId="146" xfId="0" applyFont="1" applyBorder="1" applyAlignment="1">
      <alignment horizontal="left" vertical="center" shrinkToFit="1"/>
    </xf>
    <xf numFmtId="0" fontId="73" fillId="0" borderId="1" xfId="0" applyFont="1" applyBorder="1" applyAlignment="1">
      <alignment horizontal="center" vertical="center" shrinkToFit="1"/>
    </xf>
    <xf numFmtId="0" fontId="73" fillId="0" borderId="1" xfId="0" applyFont="1" applyBorder="1" applyAlignment="1">
      <alignment horizontal="left" vertical="center" wrapText="1"/>
    </xf>
    <xf numFmtId="0" fontId="53" fillId="0" borderId="12" xfId="0" applyFont="1" applyBorder="1" applyAlignment="1">
      <alignment shrinkToFit="1"/>
    </xf>
    <xf numFmtId="0" fontId="53" fillId="0" borderId="13" xfId="0" applyFont="1" applyBorder="1" applyAlignment="1">
      <alignment shrinkToFit="1"/>
    </xf>
    <xf numFmtId="0" fontId="53" fillId="0" borderId="14" xfId="0" applyFont="1" applyBorder="1" applyAlignment="1">
      <alignment shrinkToFit="1"/>
    </xf>
    <xf numFmtId="0" fontId="10" fillId="0" borderId="1" xfId="0" applyFont="1" applyBorder="1" applyAlignment="1">
      <alignment horizontal="center" vertical="center" textRotation="255"/>
    </xf>
    <xf numFmtId="0" fontId="13" fillId="0" borderId="1" xfId="0" applyFont="1" applyBorder="1" applyAlignment="1">
      <alignment horizontal="center" vertical="center"/>
    </xf>
    <xf numFmtId="0" fontId="27" fillId="0" borderId="12"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28" fillId="0" borderId="81" xfId="0" applyFont="1" applyBorder="1" applyAlignment="1">
      <alignment horizontal="center" vertical="center" textRotation="255" wrapText="1"/>
    </xf>
    <xf numFmtId="0" fontId="28" fillId="0" borderId="82" xfId="0" applyFont="1" applyBorder="1" applyAlignment="1">
      <alignment horizontal="center" vertical="center" textRotation="255"/>
    </xf>
    <xf numFmtId="0" fontId="28" fillId="0" borderId="84"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86" xfId="0" applyFont="1" applyBorder="1" applyAlignment="1">
      <alignment horizontal="center" vertical="center" textRotation="255"/>
    </xf>
    <xf numFmtId="0" fontId="28" fillId="0" borderId="87" xfId="0" applyFont="1" applyBorder="1" applyAlignment="1">
      <alignment horizontal="center" vertical="center" textRotation="255"/>
    </xf>
    <xf numFmtId="0" fontId="8" fillId="0" borderId="82" xfId="0" applyFont="1" applyBorder="1" applyAlignment="1">
      <alignment horizontal="center" vertical="center"/>
    </xf>
    <xf numFmtId="0" fontId="33" fillId="3" borderId="49" xfId="0" applyFont="1" applyFill="1" applyBorder="1" applyAlignment="1">
      <alignment horizontal="center" vertical="center" wrapText="1"/>
    </xf>
    <xf numFmtId="0" fontId="33" fillId="3" borderId="0" xfId="0" applyFont="1" applyFill="1" applyAlignment="1">
      <alignment horizontal="center" vertical="center" wrapText="1"/>
    </xf>
    <xf numFmtId="0" fontId="33" fillId="3" borderId="28" xfId="0" applyFont="1" applyFill="1" applyBorder="1" applyAlignment="1">
      <alignment horizontal="center" vertical="center" wrapText="1"/>
    </xf>
    <xf numFmtId="0" fontId="15" fillId="0" borderId="49" xfId="0" applyFont="1" applyBorder="1" applyAlignment="1">
      <alignment horizontal="left" vertical="top" wrapText="1" shrinkToFit="1"/>
    </xf>
    <xf numFmtId="0" fontId="39" fillId="0" borderId="0" xfId="0" applyFont="1" applyAlignment="1">
      <alignment horizontal="left" vertical="top" shrinkToFit="1"/>
    </xf>
    <xf numFmtId="0" fontId="39" fillId="0" borderId="28" xfId="0" applyFont="1" applyBorder="1" applyAlignment="1">
      <alignment horizontal="left" vertical="top" shrinkToFit="1"/>
    </xf>
    <xf numFmtId="0" fontId="39" fillId="0" borderId="49" xfId="0" applyFont="1" applyBorder="1" applyAlignment="1">
      <alignment horizontal="left" vertical="top" shrinkToFit="1"/>
    </xf>
    <xf numFmtId="0" fontId="39" fillId="0" borderId="50" xfId="0" applyFont="1" applyBorder="1" applyAlignment="1">
      <alignment horizontal="left" vertical="top" shrinkToFit="1"/>
    </xf>
    <xf numFmtId="0" fontId="39" fillId="0" borderId="29" xfId="0" applyFont="1" applyBorder="1" applyAlignment="1">
      <alignment horizontal="left" vertical="top" shrinkToFit="1"/>
    </xf>
    <xf numFmtId="0" fontId="39" fillId="0" borderId="30" xfId="0" applyFont="1" applyBorder="1" applyAlignment="1">
      <alignment horizontal="left" vertical="top" shrinkToFit="1"/>
    </xf>
    <xf numFmtId="0" fontId="7" fillId="0" borderId="12" xfId="0" applyFont="1" applyBorder="1" applyAlignment="1">
      <alignment horizontal="center" vertical="center" textRotation="255"/>
    </xf>
    <xf numFmtId="0" fontId="7" fillId="0" borderId="14" xfId="0" applyFont="1" applyBorder="1" applyAlignment="1">
      <alignment horizontal="center" vertical="center" textRotation="255"/>
    </xf>
    <xf numFmtId="0" fontId="7" fillId="0" borderId="26" xfId="0" applyFont="1" applyBorder="1" applyAlignment="1">
      <alignment horizontal="center" vertical="center" textRotation="255"/>
    </xf>
    <xf numFmtId="0" fontId="7" fillId="0" borderId="27" xfId="0" applyFont="1" applyBorder="1" applyAlignment="1">
      <alignment horizontal="center" vertical="center" textRotation="255"/>
    </xf>
    <xf numFmtId="0" fontId="7" fillId="0" borderId="15" xfId="0" applyFont="1" applyBorder="1" applyAlignment="1">
      <alignment horizontal="center" vertical="center" textRotation="255"/>
    </xf>
    <xf numFmtId="0" fontId="7" fillId="0" borderId="17" xfId="0" applyFont="1" applyBorder="1" applyAlignment="1">
      <alignment horizontal="center" vertical="center" textRotation="255"/>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26" xfId="0" applyFont="1" applyBorder="1" applyAlignment="1">
      <alignment horizontal="left" vertical="top" wrapText="1"/>
    </xf>
    <xf numFmtId="0" fontId="15" fillId="0" borderId="0" xfId="0" applyFont="1" applyAlignment="1">
      <alignment horizontal="left" vertical="top" wrapText="1"/>
    </xf>
    <xf numFmtId="0" fontId="15" fillId="0" borderId="27"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5" fillId="0" borderId="17" xfId="0" applyFont="1" applyBorder="1" applyAlignment="1">
      <alignment horizontal="left" vertical="top" wrapText="1"/>
    </xf>
    <xf numFmtId="0" fontId="5" fillId="0" borderId="0" xfId="0" applyFont="1" applyAlignment="1">
      <alignment horizontal="left" vertical="center" wrapText="1"/>
    </xf>
    <xf numFmtId="0" fontId="5" fillId="0" borderId="28" xfId="0" applyFont="1" applyBorder="1" applyAlignment="1">
      <alignment horizontal="left" vertical="center" wrapText="1"/>
    </xf>
    <xf numFmtId="0" fontId="10" fillId="0" borderId="26" xfId="0" applyFont="1" applyBorder="1" applyAlignment="1">
      <alignment horizontal="center" vertical="center"/>
    </xf>
    <xf numFmtId="0" fontId="10" fillId="0" borderId="0" xfId="0" applyFont="1" applyAlignment="1">
      <alignment horizontal="center" vertical="center"/>
    </xf>
    <xf numFmtId="0" fontId="10" fillId="0" borderId="27" xfId="0" applyFont="1" applyBorder="1" applyAlignment="1">
      <alignment horizontal="center" vertical="center"/>
    </xf>
    <xf numFmtId="0" fontId="24" fillId="0" borderId="12" xfId="0" applyFont="1" applyBorder="1" applyAlignment="1">
      <alignment vertical="top" wrapText="1"/>
    </xf>
    <xf numFmtId="0" fontId="10" fillId="0" borderId="13" xfId="0" applyFont="1" applyBorder="1" applyAlignment="1">
      <alignment vertical="top"/>
    </xf>
    <xf numFmtId="0" fontId="10" fillId="0" borderId="14" xfId="0" applyFont="1" applyBorder="1" applyAlignment="1">
      <alignment vertical="top"/>
    </xf>
    <xf numFmtId="0" fontId="10" fillId="0" borderId="26" xfId="0" applyFont="1" applyBorder="1" applyAlignment="1">
      <alignment vertical="top"/>
    </xf>
    <xf numFmtId="0" fontId="10" fillId="0" borderId="0" xfId="0" applyFont="1" applyAlignment="1">
      <alignment vertical="top"/>
    </xf>
    <xf numFmtId="0" fontId="10" fillId="0" borderId="27" xfId="0" applyFont="1" applyBorder="1" applyAlignment="1">
      <alignment vertical="top"/>
    </xf>
    <xf numFmtId="0" fontId="10" fillId="0" borderId="15" xfId="0" applyFont="1" applyBorder="1" applyAlignment="1">
      <alignment vertical="top"/>
    </xf>
    <xf numFmtId="0" fontId="10" fillId="0" borderId="16" xfId="0" applyFont="1" applyBorder="1" applyAlignment="1">
      <alignment vertical="top"/>
    </xf>
    <xf numFmtId="0" fontId="10" fillId="0" borderId="17" xfId="0" applyFont="1" applyBorder="1" applyAlignment="1">
      <alignment vertical="top"/>
    </xf>
    <xf numFmtId="0" fontId="8" fillId="0" borderId="34" xfId="0" applyFont="1" applyBorder="1" applyAlignment="1">
      <alignment horizontal="left" vertical="center"/>
    </xf>
    <xf numFmtId="0" fontId="8" fillId="0" borderId="35" xfId="0" applyFont="1" applyBorder="1" applyAlignment="1">
      <alignment horizontal="left" vertical="center"/>
    </xf>
    <xf numFmtId="0" fontId="3" fillId="0" borderId="36" xfId="0" applyFont="1" applyBorder="1" applyAlignment="1">
      <alignment horizontal="left" vertical="center"/>
    </xf>
    <xf numFmtId="0" fontId="3" fillId="0" borderId="34" xfId="0" applyFont="1" applyBorder="1" applyAlignment="1">
      <alignment horizontal="left" vertical="center"/>
    </xf>
    <xf numFmtId="0" fontId="10" fillId="0" borderId="8" xfId="0" applyFont="1" applyBorder="1" applyAlignment="1">
      <alignment horizontal="left" vertical="top"/>
    </xf>
    <xf numFmtId="0" fontId="10" fillId="0" borderId="1" xfId="0" applyFont="1" applyBorder="1" applyAlignment="1">
      <alignment horizontal="left" vertical="top"/>
    </xf>
    <xf numFmtId="0" fontId="15" fillId="0" borderId="8" xfId="0" applyFont="1" applyBorder="1" applyAlignment="1">
      <alignment horizontal="center" vertical="center" textRotation="255" wrapText="1"/>
    </xf>
    <xf numFmtId="0" fontId="15" fillId="0" borderId="8" xfId="0" applyFont="1" applyBorder="1" applyAlignment="1">
      <alignment horizontal="center" vertical="center" textRotation="255"/>
    </xf>
    <xf numFmtId="0" fontId="15" fillId="0" borderId="1" xfId="0" applyFont="1" applyBorder="1" applyAlignment="1">
      <alignment horizontal="center" vertical="center" textRotation="255"/>
    </xf>
    <xf numFmtId="0" fontId="8" fillId="0" borderId="8" xfId="0" applyFont="1" applyBorder="1" applyAlignment="1">
      <alignment horizontal="center" vertical="center"/>
    </xf>
    <xf numFmtId="0" fontId="8" fillId="0" borderId="15" xfId="0" applyFont="1" applyBorder="1" applyAlignment="1">
      <alignment horizontal="center" vertical="center"/>
    </xf>
    <xf numFmtId="0" fontId="8" fillId="0" borderId="85" xfId="0" applyFont="1" applyBorder="1" applyAlignment="1">
      <alignment horizontal="center" vertical="center"/>
    </xf>
    <xf numFmtId="0" fontId="8" fillId="0" borderId="83" xfId="0" applyFont="1" applyBorder="1" applyAlignment="1">
      <alignment horizontal="center" vertical="center"/>
    </xf>
    <xf numFmtId="0" fontId="10" fillId="0" borderId="31" xfId="0" applyFont="1" applyBorder="1" applyAlignment="1">
      <alignment horizontal="center" vertical="center"/>
    </xf>
    <xf numFmtId="0" fontId="8" fillId="0" borderId="31"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0" xfId="0" applyFont="1" applyAlignment="1">
      <alignment horizontal="center" vertical="center" shrinkToFit="1"/>
    </xf>
    <xf numFmtId="0" fontId="8"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0" xfId="0" applyFont="1" applyAlignment="1">
      <alignment horizontal="center" vertical="center" shrinkToFit="1"/>
    </xf>
    <xf numFmtId="0" fontId="15" fillId="0" borderId="27" xfId="0" applyFont="1" applyBorder="1" applyAlignment="1">
      <alignment horizontal="center" vertical="center" shrinkToFit="1"/>
    </xf>
    <xf numFmtId="0" fontId="15" fillId="0" borderId="15" xfId="0" applyFont="1" applyBorder="1" applyAlignment="1">
      <alignment horizontal="center" vertical="center" shrinkToFit="1"/>
    </xf>
    <xf numFmtId="0" fontId="15" fillId="0" borderId="16" xfId="0" applyFont="1" applyBorder="1" applyAlignment="1">
      <alignment horizontal="center" vertical="center" shrinkToFit="1"/>
    </xf>
    <xf numFmtId="0" fontId="15" fillId="0" borderId="17" xfId="0" applyFont="1" applyBorder="1" applyAlignment="1">
      <alignment horizontal="center" vertical="center" shrinkToFit="1"/>
    </xf>
    <xf numFmtId="0" fontId="6" fillId="0" borderId="0" xfId="0" applyFont="1" applyAlignment="1">
      <alignment horizontal="left" vertical="top" wrapText="1"/>
    </xf>
    <xf numFmtId="0" fontId="7" fillId="0" borderId="0" xfId="0" applyFont="1" applyAlignment="1">
      <alignment horizontal="left" vertical="top" wrapText="1"/>
    </xf>
    <xf numFmtId="0" fontId="5" fillId="0" borderId="0" xfId="0" applyFont="1" applyAlignment="1">
      <alignment horizontal="left" vertical="center" shrinkToFit="1"/>
    </xf>
    <xf numFmtId="0" fontId="5" fillId="0" borderId="28" xfId="0" applyFont="1" applyBorder="1" applyAlignment="1">
      <alignment horizontal="left" vertical="center" shrinkToFit="1"/>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33" fillId="3" borderId="48" xfId="0" applyFont="1" applyFill="1" applyBorder="1" applyAlignment="1">
      <alignment horizontal="center" vertical="center"/>
    </xf>
    <xf numFmtId="0" fontId="33" fillId="3" borderId="31" xfId="0" applyFont="1" applyFill="1" applyBorder="1" applyAlignment="1">
      <alignment horizontal="center" vertical="center"/>
    </xf>
    <xf numFmtId="0" fontId="33" fillId="3" borderId="32" xfId="0" applyFont="1" applyFill="1" applyBorder="1" applyAlignment="1">
      <alignment horizontal="center" vertical="center"/>
    </xf>
    <xf numFmtId="0" fontId="33" fillId="3" borderId="49" xfId="0" applyFont="1" applyFill="1" applyBorder="1" applyAlignment="1">
      <alignment horizontal="center" vertical="center"/>
    </xf>
    <xf numFmtId="0" fontId="33" fillId="3" borderId="0" xfId="0" applyFont="1" applyFill="1" applyAlignment="1">
      <alignment horizontal="center" vertical="center"/>
    </xf>
    <xf numFmtId="0" fontId="33" fillId="3" borderId="28" xfId="0" applyFont="1" applyFill="1" applyBorder="1" applyAlignment="1">
      <alignment horizontal="center" vertical="center"/>
    </xf>
    <xf numFmtId="0" fontId="15" fillId="0" borderId="49" xfId="0" applyFont="1" applyBorder="1" applyAlignment="1">
      <alignment horizontal="center" vertical="center" wrapText="1"/>
    </xf>
    <xf numFmtId="0" fontId="15" fillId="0" borderId="0" xfId="0" applyFont="1" applyAlignment="1">
      <alignment horizontal="center" vertical="center" wrapText="1"/>
    </xf>
    <xf numFmtId="0" fontId="15" fillId="0" borderId="28" xfId="0" applyFont="1" applyBorder="1" applyAlignment="1">
      <alignment horizontal="center" vertical="center" wrapText="1"/>
    </xf>
    <xf numFmtId="0" fontId="10" fillId="0" borderId="1" xfId="0" applyFont="1" applyBorder="1" applyAlignment="1">
      <alignment horizontal="left" vertical="center" shrinkToFit="1"/>
    </xf>
    <xf numFmtId="0" fontId="10" fillId="0" borderId="7" xfId="0" applyFont="1" applyBorder="1" applyAlignment="1">
      <alignment horizontal="left" vertical="center" shrinkToFit="1"/>
    </xf>
    <xf numFmtId="0" fontId="9" fillId="0" borderId="0" xfId="0" applyFont="1" applyAlignment="1">
      <alignment horizontal="center" vertical="center"/>
    </xf>
    <xf numFmtId="0" fontId="16" fillId="2" borderId="38" xfId="0" applyFont="1" applyFill="1" applyBorder="1" applyAlignment="1">
      <alignment horizontal="center" vertical="center" textRotation="255"/>
    </xf>
    <xf numFmtId="0" fontId="16" fillId="2" borderId="39" xfId="0" applyFont="1" applyFill="1" applyBorder="1" applyAlignment="1">
      <alignment horizontal="center" vertical="center" textRotation="255"/>
    </xf>
    <xf numFmtId="0" fontId="16" fillId="2" borderId="40" xfId="0" applyFont="1" applyFill="1" applyBorder="1" applyAlignment="1">
      <alignment horizontal="center" vertical="center" textRotation="255"/>
    </xf>
    <xf numFmtId="0" fontId="16" fillId="2" borderId="33" xfId="0" applyFont="1" applyFill="1" applyBorder="1" applyAlignment="1">
      <alignment horizontal="center" vertical="center" textRotation="255"/>
    </xf>
    <xf numFmtId="0" fontId="16" fillId="2" borderId="41" xfId="0" applyFont="1" applyFill="1" applyBorder="1" applyAlignment="1">
      <alignment horizontal="center" vertical="center" textRotation="255"/>
    </xf>
    <xf numFmtId="0" fontId="16" fillId="2" borderId="34" xfId="0" applyFont="1" applyFill="1" applyBorder="1" applyAlignment="1">
      <alignment horizontal="center" vertical="center" textRotation="255"/>
    </xf>
    <xf numFmtId="0" fontId="8" fillId="0" borderId="0" xfId="0" applyFont="1" applyAlignment="1">
      <alignment horizontal="left" vertical="center" wrapText="1"/>
    </xf>
    <xf numFmtId="0" fontId="8" fillId="0" borderId="27" xfId="0" applyFont="1" applyBorder="1" applyAlignment="1">
      <alignment horizontal="left" vertical="center" wrapText="1"/>
    </xf>
    <xf numFmtId="0" fontId="8" fillId="0" borderId="26" xfId="0" applyFont="1" applyBorder="1" applyAlignment="1">
      <alignment horizontal="left" vertical="center" wrapText="1"/>
    </xf>
    <xf numFmtId="0" fontId="8" fillId="0" borderId="39" xfId="0" applyFont="1" applyBorder="1" applyAlignment="1">
      <alignment horizontal="center" vertical="center"/>
    </xf>
    <xf numFmtId="0" fontId="8" fillId="0" borderId="42" xfId="0" applyFont="1" applyBorder="1" applyAlignment="1">
      <alignment horizontal="center" vertical="center"/>
    </xf>
    <xf numFmtId="0" fontId="8" fillId="0" borderId="33" xfId="0" applyFont="1" applyBorder="1" applyAlignment="1">
      <alignment horizontal="center" vertical="center"/>
    </xf>
    <xf numFmtId="0" fontId="8" fillId="0" borderId="26" xfId="0" applyFont="1" applyBorder="1" applyAlignment="1">
      <alignment horizontal="center" vertical="center"/>
    </xf>
    <xf numFmtId="0" fontId="3" fillId="0" borderId="43" xfId="0" applyFont="1" applyBorder="1" applyAlignment="1">
      <alignment horizontal="left" vertical="center"/>
    </xf>
    <xf numFmtId="0" fontId="3" fillId="0" borderId="39" xfId="0" applyFont="1" applyBorder="1" applyAlignment="1">
      <alignment horizontal="left" vertical="center"/>
    </xf>
    <xf numFmtId="0" fontId="3" fillId="0" borderId="27" xfId="0" applyFont="1" applyBorder="1" applyAlignment="1">
      <alignment horizontal="left" vertical="center"/>
    </xf>
    <xf numFmtId="0" fontId="3" fillId="0" borderId="33" xfId="0" applyFont="1" applyBorder="1" applyAlignment="1">
      <alignment horizontal="left" vertical="center"/>
    </xf>
    <xf numFmtId="0" fontId="16" fillId="2" borderId="39" xfId="0" applyFont="1" applyFill="1" applyBorder="1" applyAlignment="1">
      <alignment horizontal="center" vertical="center" textRotation="255" wrapText="1"/>
    </xf>
    <xf numFmtId="0" fontId="16" fillId="2" borderId="33" xfId="0" applyFont="1" applyFill="1" applyBorder="1" applyAlignment="1">
      <alignment horizontal="center" vertical="center" textRotation="255"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9" fillId="0" borderId="1" xfId="0" applyFont="1" applyBorder="1" applyAlignment="1">
      <alignment horizontal="right"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58" xfId="0" applyFont="1" applyBorder="1" applyAlignment="1">
      <alignment horizontal="center" vertical="center"/>
    </xf>
    <xf numFmtId="0" fontId="3" fillId="0" borderId="52" xfId="0" applyFont="1" applyBorder="1" applyAlignment="1">
      <alignment horizontal="center" vertical="center"/>
    </xf>
    <xf numFmtId="0" fontId="3" fillId="0" borderId="23" xfId="0" applyFont="1" applyBorder="1" applyAlignment="1">
      <alignment horizontal="center" vertical="center"/>
    </xf>
    <xf numFmtId="0" fontId="9" fillId="0" borderId="39" xfId="0" applyFont="1" applyBorder="1" applyAlignment="1">
      <alignment horizontal="center" vertical="center"/>
    </xf>
    <xf numFmtId="0" fontId="9" fillId="0" borderId="47" xfId="0" applyFont="1" applyBorder="1" applyAlignment="1">
      <alignment horizontal="center" vertical="center"/>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26" xfId="0" applyFont="1" applyBorder="1" applyAlignment="1">
      <alignment horizontal="left" vertical="top" wrapText="1"/>
    </xf>
    <xf numFmtId="0" fontId="7" fillId="0" borderId="27"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1" xfId="0" applyFont="1" applyBorder="1" applyAlignment="1">
      <alignment horizontal="center" vertical="center" textRotation="255"/>
    </xf>
    <xf numFmtId="0" fontId="8" fillId="0" borderId="12" xfId="0" applyFont="1" applyBorder="1" applyAlignment="1">
      <alignment horizontal="left" vertical="top"/>
    </xf>
    <xf numFmtId="0" fontId="8" fillId="0" borderId="13" xfId="0" applyFont="1" applyBorder="1" applyAlignment="1">
      <alignment horizontal="left" vertical="top"/>
    </xf>
    <xf numFmtId="0" fontId="8" fillId="0" borderId="14" xfId="0" applyFont="1" applyBorder="1" applyAlignment="1">
      <alignment horizontal="left" vertical="top"/>
    </xf>
    <xf numFmtId="0" fontId="8" fillId="0" borderId="26"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5" xfId="0" applyFont="1" applyBorder="1" applyAlignment="1">
      <alignment horizontal="left" vertical="top"/>
    </xf>
    <xf numFmtId="0" fontId="8" fillId="0" borderId="16" xfId="0" applyFont="1" applyBorder="1" applyAlignment="1">
      <alignment horizontal="left" vertical="top"/>
    </xf>
    <xf numFmtId="0" fontId="8" fillId="0" borderId="17" xfId="0" applyFont="1" applyBorder="1" applyAlignment="1">
      <alignment horizontal="left" vertical="top"/>
    </xf>
    <xf numFmtId="0" fontId="7"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8" fillId="0" borderId="26"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4" fillId="0" borderId="9" xfId="0" applyFont="1" applyBorder="1" applyAlignment="1">
      <alignment horizontal="center" vertical="center"/>
    </xf>
    <xf numFmtId="0" fontId="4" fillId="0" borderId="1" xfId="0" applyFont="1" applyBorder="1" applyAlignment="1">
      <alignment horizontal="center" vertical="center"/>
    </xf>
    <xf numFmtId="0" fontId="4" fillId="0" borderId="10" xfId="0" applyFont="1" applyBorder="1" applyAlignment="1">
      <alignment horizontal="center" vertical="center"/>
    </xf>
    <xf numFmtId="0" fontId="4" fillId="0" borderId="3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4" xfId="0" applyFont="1" applyBorder="1" applyAlignment="1">
      <alignment horizontal="center" vertical="center"/>
    </xf>
    <xf numFmtId="0" fontId="3" fillId="0" borderId="20" xfId="0" applyFont="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14" fillId="2" borderId="48" xfId="0" applyFont="1" applyFill="1" applyBorder="1" applyAlignment="1">
      <alignment horizontal="center" vertical="center" textRotation="255"/>
    </xf>
    <xf numFmtId="0" fontId="14" fillId="2" borderId="32" xfId="0" applyFont="1" applyFill="1" applyBorder="1" applyAlignment="1">
      <alignment horizontal="center" vertical="center" textRotation="255"/>
    </xf>
    <xf numFmtId="0" fontId="14" fillId="2" borderId="49" xfId="0" applyFont="1" applyFill="1" applyBorder="1" applyAlignment="1">
      <alignment horizontal="center" vertical="center" textRotation="255"/>
    </xf>
    <xf numFmtId="0" fontId="14" fillId="2" borderId="28" xfId="0" applyFont="1" applyFill="1" applyBorder="1" applyAlignment="1">
      <alignment horizontal="center" vertical="center" textRotation="255"/>
    </xf>
    <xf numFmtId="0" fontId="14" fillId="2" borderId="50" xfId="0" applyFont="1" applyFill="1" applyBorder="1" applyAlignment="1">
      <alignment horizontal="center" vertical="center" textRotation="255"/>
    </xf>
    <xf numFmtId="0" fontId="14" fillId="2" borderId="30" xfId="0" applyFont="1" applyFill="1" applyBorder="1" applyAlignment="1">
      <alignment horizontal="center" vertical="center" textRotation="255"/>
    </xf>
    <xf numFmtId="0" fontId="9" fillId="0" borderId="38" xfId="0" applyFont="1" applyBorder="1" applyAlignment="1">
      <alignment horizontal="center" vertical="center"/>
    </xf>
    <xf numFmtId="0" fontId="9" fillId="0" borderId="51" xfId="0" applyFont="1" applyBorder="1" applyAlignment="1">
      <alignment horizontal="center" vertical="center"/>
    </xf>
    <xf numFmtId="0" fontId="9" fillId="0" borderId="42"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26" xfId="0" applyFont="1" applyBorder="1" applyAlignment="1">
      <alignment horizontal="center" vertical="center"/>
    </xf>
    <xf numFmtId="0" fontId="9" fillId="0" borderId="28" xfId="0"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8" fillId="0" borderId="44" xfId="0" applyFont="1" applyBorder="1" applyAlignment="1">
      <alignment horizontal="center" vertical="center"/>
    </xf>
    <xf numFmtId="0" fontId="9" fillId="0" borderId="4" xfId="0" applyFont="1" applyBorder="1" applyAlignment="1">
      <alignment horizontal="right" vertical="center"/>
    </xf>
    <xf numFmtId="0" fontId="17" fillId="2" borderId="3" xfId="0" applyFont="1" applyFill="1" applyBorder="1" applyAlignment="1">
      <alignment horizontal="center" vertical="center"/>
    </xf>
    <xf numFmtId="0" fontId="17" fillId="2" borderId="53" xfId="0" applyFont="1" applyFill="1" applyBorder="1" applyAlignment="1">
      <alignment horizontal="center" vertical="center"/>
    </xf>
    <xf numFmtId="0" fontId="34" fillId="0" borderId="0" xfId="0" applyFont="1" applyAlignment="1">
      <alignment horizontal="center" vertical="top"/>
    </xf>
    <xf numFmtId="0" fontId="16" fillId="2" borderId="53" xfId="0" applyFont="1" applyFill="1" applyBorder="1" applyAlignment="1">
      <alignment horizontal="center" vertical="center"/>
    </xf>
    <xf numFmtId="0" fontId="16" fillId="2" borderId="11" xfId="0" applyFont="1" applyFill="1" applyBorder="1" applyAlignment="1">
      <alignment horizontal="center" vertical="center"/>
    </xf>
    <xf numFmtId="0" fontId="7" fillId="0" borderId="4" xfId="0" applyFont="1" applyBorder="1" applyAlignment="1">
      <alignment horizontal="center" vertical="center"/>
    </xf>
    <xf numFmtId="0" fontId="16" fillId="2" borderId="54" xfId="0" applyFont="1" applyFill="1" applyBorder="1" applyAlignment="1">
      <alignment horizontal="center" vertical="center"/>
    </xf>
    <xf numFmtId="0" fontId="16" fillId="2" borderId="24" xfId="0" applyFont="1" applyFill="1" applyBorder="1" applyAlignment="1">
      <alignment horizontal="center" vertical="center"/>
    </xf>
    <xf numFmtId="0" fontId="16" fillId="2" borderId="25" xfId="0" applyFont="1" applyFill="1" applyBorder="1" applyAlignment="1">
      <alignment horizontal="center" vertical="center"/>
    </xf>
    <xf numFmtId="0" fontId="8" fillId="0" borderId="70"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61" xfId="0" applyFont="1" applyBorder="1" applyAlignment="1">
      <alignment horizontal="center" vertical="center"/>
    </xf>
    <xf numFmtId="0" fontId="3" fillId="0" borderId="35"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10" fillId="0" borderId="26" xfId="0" applyFont="1" applyBorder="1" applyAlignment="1">
      <alignment horizontal="left" vertical="center" shrinkToFit="1"/>
    </xf>
    <xf numFmtId="0" fontId="10" fillId="0" borderId="0" xfId="0" applyFont="1" applyAlignment="1">
      <alignment horizontal="left" vertical="center" shrinkToFit="1"/>
    </xf>
    <xf numFmtId="0" fontId="10" fillId="0" borderId="27" xfId="0" applyFont="1" applyBorder="1" applyAlignment="1">
      <alignment horizontal="left" vertical="center" shrinkToFit="1"/>
    </xf>
    <xf numFmtId="0" fontId="10" fillId="0" borderId="12" xfId="0" applyFont="1" applyBorder="1" applyAlignment="1">
      <alignment horizontal="left" vertical="top"/>
    </xf>
    <xf numFmtId="0" fontId="10" fillId="0" borderId="13" xfId="0" applyFont="1" applyBorder="1" applyAlignment="1">
      <alignment horizontal="left" vertical="top"/>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26" xfId="0" applyFont="1" applyBorder="1" applyAlignment="1">
      <alignment horizontal="left" vertical="top" wrapText="1"/>
    </xf>
    <xf numFmtId="0" fontId="10" fillId="0" borderId="0" xfId="0" applyFont="1" applyAlignment="1">
      <alignment horizontal="left" vertical="top" wrapText="1"/>
    </xf>
    <xf numFmtId="0" fontId="10" fillId="0" borderId="27"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28" fillId="12" borderId="0" xfId="0" applyFont="1" applyFill="1" applyAlignment="1">
      <alignment horizontal="center" wrapText="1"/>
    </xf>
    <xf numFmtId="0" fontId="124" fillId="13" borderId="0" xfId="0" applyFont="1" applyFill="1" applyAlignment="1">
      <alignment horizontal="center" vertical="center"/>
    </xf>
    <xf numFmtId="0" fontId="121" fillId="13" borderId="0" xfId="0" applyFont="1" applyFill="1" applyAlignment="1">
      <alignment horizontal="center" vertical="top" wrapText="1"/>
    </xf>
    <xf numFmtId="0" fontId="121" fillId="16" borderId="149" xfId="0" applyFont="1" applyFill="1" applyBorder="1" applyAlignment="1">
      <alignment horizontal="right" vertical="center"/>
    </xf>
    <xf numFmtId="0" fontId="119" fillId="13" borderId="0" xfId="0" applyFont="1" applyFill="1">
      <alignment vertical="center"/>
    </xf>
    <xf numFmtId="0" fontId="118" fillId="16" borderId="0" xfId="0" applyFont="1" applyFill="1" applyAlignment="1">
      <alignment vertical="center" shrinkToFit="1"/>
    </xf>
    <xf numFmtId="0" fontId="91" fillId="16" borderId="0" xfId="0" applyFont="1" applyFill="1" applyAlignment="1">
      <alignment vertical="center" shrinkToFit="1"/>
    </xf>
    <xf numFmtId="0" fontId="0" fillId="0" borderId="131" xfId="0" applyBorder="1" applyAlignment="1">
      <alignment horizontal="center" vertical="center" wrapText="1"/>
    </xf>
    <xf numFmtId="0" fontId="100" fillId="0" borderId="97" xfId="0" applyFont="1" applyBorder="1" applyAlignment="1">
      <alignment horizontal="left" vertical="center" shrinkToFit="1"/>
    </xf>
    <xf numFmtId="176" fontId="41" fillId="8" borderId="95" xfId="0" applyNumberFormat="1" applyFont="1" applyFill="1" applyBorder="1" applyAlignment="1" applyProtection="1">
      <alignment horizontal="center" vertical="center" shrinkToFit="1"/>
      <protection locked="0"/>
    </xf>
    <xf numFmtId="176" fontId="41" fillId="8" borderId="96" xfId="0" applyNumberFormat="1" applyFont="1" applyFill="1" applyBorder="1" applyAlignment="1" applyProtection="1">
      <alignment horizontal="center" vertical="center" shrinkToFit="1"/>
      <protection locked="0"/>
    </xf>
    <xf numFmtId="176" fontId="41" fillId="8" borderId="97" xfId="0" applyNumberFormat="1" applyFont="1" applyFill="1" applyBorder="1" applyAlignment="1" applyProtection="1">
      <alignment horizontal="center" vertical="center" shrinkToFit="1"/>
      <protection locked="0"/>
    </xf>
    <xf numFmtId="0" fontId="76" fillId="0" borderId="0" xfId="0" applyFont="1" applyAlignment="1">
      <alignment horizontal="left" vertical="center" indent="1"/>
    </xf>
    <xf numFmtId="0" fontId="142" fillId="15" borderId="106" xfId="1" applyFont="1" applyFill="1" applyBorder="1" applyAlignment="1">
      <alignment vertical="center" shrinkToFit="1"/>
    </xf>
    <xf numFmtId="0" fontId="76" fillId="0" borderId="125" xfId="0" applyFont="1" applyBorder="1" applyAlignment="1">
      <alignment horizontal="left" shrinkToFit="1"/>
    </xf>
    <xf numFmtId="0" fontId="76" fillId="0" borderId="0" xfId="0" applyFont="1" applyAlignment="1">
      <alignment horizontal="left" shrinkToFit="1"/>
    </xf>
    <xf numFmtId="0" fontId="137" fillId="0" borderId="0" xfId="0" applyFont="1" applyAlignment="1">
      <alignment horizontal="left" shrinkToFit="1"/>
    </xf>
    <xf numFmtId="0" fontId="137" fillId="0" borderId="126" xfId="0" applyFont="1" applyBorder="1" applyAlignment="1">
      <alignment horizontal="left" shrinkToFit="1"/>
    </xf>
    <xf numFmtId="0" fontId="92" fillId="11" borderId="104" xfId="0" applyFont="1" applyFill="1" applyBorder="1" applyAlignment="1" applyProtection="1">
      <alignment horizontal="left" vertical="center" shrinkToFit="1"/>
      <protection locked="0"/>
    </xf>
    <xf numFmtId="0" fontId="92" fillId="11" borderId="106" xfId="0" applyFont="1" applyFill="1" applyBorder="1" applyAlignment="1" applyProtection="1">
      <alignment horizontal="left" vertical="center" shrinkToFit="1"/>
      <protection locked="0"/>
    </xf>
    <xf numFmtId="0" fontId="0" fillId="0" borderId="153" xfId="0" applyBorder="1" applyAlignment="1">
      <alignment horizontal="center" vertical="center"/>
    </xf>
    <xf numFmtId="0" fontId="55" fillId="0" borderId="162" xfId="0" applyFont="1" applyBorder="1" applyAlignment="1">
      <alignment horizontal="center" vertical="center"/>
    </xf>
    <xf numFmtId="0" fontId="0" fillId="0" borderId="41" xfId="0" applyBorder="1" applyAlignment="1">
      <alignment horizontal="center" vertical="center"/>
    </xf>
    <xf numFmtId="0" fontId="44" fillId="0" borderId="42" xfId="0" applyFont="1" applyBorder="1" applyAlignment="1">
      <alignment horizontal="center" vertical="center"/>
    </xf>
    <xf numFmtId="0" fontId="0" fillId="0" borderId="15" xfId="0" applyBorder="1" applyAlignment="1">
      <alignment horizontal="center" vertical="center"/>
    </xf>
    <xf numFmtId="0" fontId="0" fillId="0" borderId="35" xfId="0" applyBorder="1" applyAlignment="1">
      <alignment horizontal="center" vertical="center"/>
    </xf>
    <xf numFmtId="0" fontId="0" fillId="0" borderId="152" xfId="0" applyBorder="1" applyAlignment="1">
      <alignment horizontal="center" vertical="center"/>
    </xf>
    <xf numFmtId="0" fontId="55" fillId="0" borderId="166" xfId="0" applyFont="1" applyBorder="1" applyAlignment="1">
      <alignment horizontal="center" vertical="center"/>
    </xf>
    <xf numFmtId="0" fontId="0" fillId="0" borderId="168" xfId="0" applyBorder="1" applyAlignment="1">
      <alignment horizontal="center" vertical="center"/>
    </xf>
    <xf numFmtId="0" fontId="44" fillId="0" borderId="163" xfId="0" applyFont="1" applyBorder="1" applyAlignment="1">
      <alignment horizontal="center" vertical="center"/>
    </xf>
    <xf numFmtId="0" fontId="0" fillId="0" borderId="164" xfId="0" applyBorder="1" applyAlignment="1">
      <alignment horizontal="center" vertical="center"/>
    </xf>
    <xf numFmtId="0" fontId="55" fillId="0" borderId="167" xfId="0" applyFont="1" applyBorder="1" applyAlignment="1">
      <alignment horizontal="center" vertical="center"/>
    </xf>
    <xf numFmtId="0" fontId="0" fillId="0" borderId="169" xfId="0" applyBorder="1" applyAlignment="1">
      <alignment horizontal="center" vertical="center"/>
    </xf>
    <xf numFmtId="0" fontId="45" fillId="0" borderId="18" xfId="0" quotePrefix="1" applyFon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1" fillId="0" borderId="2" xfId="0" applyFont="1" applyBorder="1" applyAlignment="1">
      <alignment horizontal="center" vertical="center"/>
    </xf>
    <xf numFmtId="0" fontId="51" fillId="0" borderId="116" xfId="0" applyFont="1" applyBorder="1" applyAlignment="1">
      <alignment horizontal="center" vertical="center"/>
    </xf>
    <xf numFmtId="0" fontId="51" fillId="0" borderId="120" xfId="0" applyFont="1" applyBorder="1" applyAlignment="1">
      <alignment horizontal="center" vertical="center"/>
    </xf>
    <xf numFmtId="0" fontId="51" fillId="0" borderId="121" xfId="0" applyFont="1" applyBorder="1" applyAlignment="1">
      <alignment horizontal="center" vertical="center"/>
    </xf>
    <xf numFmtId="0" fontId="44" fillId="0" borderId="8" xfId="0" applyFont="1" applyBorder="1" applyAlignment="1">
      <alignment horizontal="center" vertical="center"/>
    </xf>
    <xf numFmtId="0" fontId="44" fillId="0" borderId="152" xfId="0" applyFont="1" applyBorder="1" applyAlignment="1">
      <alignment horizontal="center" vertical="center"/>
    </xf>
    <xf numFmtId="0" fontId="99" fillId="2" borderId="112" xfId="0" applyFont="1" applyFill="1" applyBorder="1" applyAlignment="1">
      <alignment horizontal="center" vertical="center" wrapText="1" shrinkToFit="1"/>
    </xf>
    <xf numFmtId="0" fontId="99" fillId="2" borderId="148" xfId="0" applyFont="1" applyFill="1" applyBorder="1" applyAlignment="1">
      <alignment horizontal="center" vertical="center" shrinkToFit="1"/>
    </xf>
    <xf numFmtId="0" fontId="8" fillId="0" borderId="0" xfId="0" applyFont="1" applyAlignment="1">
      <alignment horizontal="center" vertical="center"/>
    </xf>
    <xf numFmtId="0" fontId="8" fillId="0" borderId="29" xfId="0" applyFont="1" applyBorder="1" applyAlignment="1">
      <alignment horizontal="center" vertical="center"/>
    </xf>
    <xf numFmtId="0" fontId="8" fillId="0" borderId="29" xfId="0" applyFont="1" applyBorder="1" applyAlignment="1">
      <alignment horizontal="left" vertical="center"/>
    </xf>
    <xf numFmtId="0" fontId="53" fillId="0" borderId="1" xfId="0" applyFont="1" applyBorder="1" applyAlignment="1">
      <alignment horizontal="center" vertical="center"/>
    </xf>
    <xf numFmtId="0" fontId="48" fillId="0" borderId="160" xfId="0" applyFont="1" applyBorder="1" applyAlignment="1">
      <alignment horizontal="center" vertical="center"/>
    </xf>
    <xf numFmtId="0" fontId="53" fillId="0" borderId="2" xfId="0" applyFont="1" applyBorder="1" applyAlignment="1">
      <alignment horizontal="center" vertical="center"/>
    </xf>
    <xf numFmtId="0" fontId="53" fillId="0" borderId="19" xfId="0" applyFont="1" applyBorder="1" applyAlignment="1">
      <alignment horizontal="center" vertical="center"/>
    </xf>
    <xf numFmtId="0" fontId="53" fillId="0" borderId="4" xfId="0" applyFont="1" applyBorder="1" applyAlignment="1">
      <alignment horizontal="center" vertical="center"/>
    </xf>
    <xf numFmtId="0" fontId="48" fillId="0" borderId="19" xfId="0" applyFont="1" applyBorder="1" applyAlignment="1">
      <alignment horizontal="center" vertical="center"/>
    </xf>
    <xf numFmtId="0" fontId="48" fillId="0" borderId="4" xfId="0" applyFont="1" applyBorder="1" applyAlignment="1">
      <alignment horizontal="center" vertical="center"/>
    </xf>
    <xf numFmtId="0" fontId="48" fillId="0" borderId="116" xfId="0" applyFont="1" applyBorder="1" applyAlignment="1">
      <alignment horizontal="center" vertical="center"/>
    </xf>
    <xf numFmtId="0" fontId="49" fillId="2" borderId="147" xfId="0" applyFont="1" applyFill="1" applyBorder="1" applyAlignment="1">
      <alignment horizontal="center" vertical="center"/>
    </xf>
    <xf numFmtId="0" fontId="49" fillId="2" borderId="113" xfId="0" applyFont="1" applyFill="1" applyBorder="1" applyAlignment="1">
      <alignment horizontal="center" vertical="center"/>
    </xf>
    <xf numFmtId="0" fontId="49" fillId="2" borderId="148" xfId="0" applyFont="1" applyFill="1" applyBorder="1" applyAlignment="1">
      <alignment horizontal="center" vertical="center"/>
    </xf>
    <xf numFmtId="0" fontId="44" fillId="0" borderId="4" xfId="0" applyFont="1" applyBorder="1" applyAlignment="1">
      <alignment horizontal="right" vertical="center"/>
    </xf>
    <xf numFmtId="0" fontId="51" fillId="0" borderId="19" xfId="0" applyFont="1" applyBorder="1" applyAlignment="1" applyProtection="1">
      <alignment horizontal="center" vertical="center"/>
      <protection locked="0"/>
    </xf>
    <xf numFmtId="0" fontId="51" fillId="0" borderId="116" xfId="0" applyFont="1" applyBorder="1" applyAlignment="1" applyProtection="1">
      <alignment horizontal="center" vertical="center"/>
      <protection locked="0"/>
    </xf>
    <xf numFmtId="49" fontId="44" fillId="0" borderId="2" xfId="0" applyNumberFormat="1" applyFont="1" applyBorder="1" applyAlignment="1">
      <alignment horizontal="right" vertical="center"/>
    </xf>
    <xf numFmtId="49" fontId="44" fillId="0" borderId="19" xfId="0" applyNumberFormat="1" applyFont="1" applyBorder="1" applyAlignment="1">
      <alignment horizontal="right" vertical="center"/>
    </xf>
    <xf numFmtId="49" fontId="44" fillId="0" borderId="4" xfId="0" applyNumberFormat="1" applyFont="1" applyBorder="1" applyAlignment="1">
      <alignment horizontal="right" vertical="center"/>
    </xf>
    <xf numFmtId="0" fontId="44" fillId="0" borderId="153" xfId="0" applyFont="1" applyBorder="1" applyAlignment="1">
      <alignment horizontal="center" vertical="center"/>
    </xf>
    <xf numFmtId="0" fontId="48" fillId="0" borderId="16" xfId="0" applyFont="1" applyBorder="1" applyAlignment="1">
      <alignment horizontal="center" vertical="center" textRotation="255"/>
    </xf>
    <xf numFmtId="0" fontId="55" fillId="0" borderId="61" xfId="0" applyFont="1" applyBorder="1" applyAlignment="1">
      <alignment horizontal="center" vertical="center"/>
    </xf>
    <xf numFmtId="0" fontId="55" fillId="0" borderId="30" xfId="0" applyFont="1" applyBorder="1" applyAlignment="1">
      <alignment horizontal="center" vertical="center"/>
    </xf>
    <xf numFmtId="0" fontId="51" fillId="0" borderId="149" xfId="0" applyFont="1" applyBorder="1" applyAlignment="1">
      <alignment horizontal="left" vertical="center" shrinkToFit="1"/>
    </xf>
    <xf numFmtId="0" fontId="51" fillId="0" borderId="150" xfId="0" applyFont="1" applyBorder="1" applyAlignment="1">
      <alignment horizontal="left" vertical="center" shrinkToFit="1"/>
    </xf>
    <xf numFmtId="0" fontId="45" fillId="0" borderId="8" xfId="0" quotePrefix="1" applyFont="1" applyBorder="1" applyAlignment="1">
      <alignment horizontal="center" vertical="center"/>
    </xf>
    <xf numFmtId="0" fontId="45" fillId="0" borderId="152" xfId="0" applyFont="1" applyBorder="1" applyAlignment="1">
      <alignment horizontal="center" vertical="center"/>
    </xf>
    <xf numFmtId="0" fontId="44" fillId="0" borderId="40" xfId="0" applyFont="1" applyBorder="1" applyAlignment="1">
      <alignment horizontal="center" vertical="center"/>
    </xf>
    <xf numFmtId="0" fontId="44" fillId="0" borderId="33" xfId="0" applyFont="1" applyBorder="1" applyAlignment="1">
      <alignment horizontal="center" vertical="center"/>
    </xf>
    <xf numFmtId="0" fontId="84" fillId="0" borderId="26" xfId="0" applyFont="1" applyBorder="1" applyAlignment="1">
      <alignment horizontal="left" vertical="center" indent="1" shrinkToFit="1"/>
    </xf>
    <xf numFmtId="0" fontId="84" fillId="0" borderId="0" xfId="0" applyFont="1" applyAlignment="1">
      <alignment horizontal="left" vertical="center" indent="1" shrinkToFit="1"/>
    </xf>
    <xf numFmtId="0" fontId="84" fillId="0" borderId="27" xfId="0" applyFont="1" applyBorder="1" applyAlignment="1">
      <alignment horizontal="left" vertical="center" indent="1" shrinkToFit="1"/>
    </xf>
    <xf numFmtId="0" fontId="72" fillId="0" borderId="15" xfId="0" applyFont="1" applyBorder="1" applyAlignment="1">
      <alignment horizontal="left" vertical="center" indent="1" shrinkToFit="1"/>
    </xf>
    <xf numFmtId="0" fontId="72" fillId="0" borderId="16" xfId="0" applyFont="1" applyBorder="1" applyAlignment="1">
      <alignment horizontal="left" vertical="center" indent="1" shrinkToFit="1"/>
    </xf>
    <xf numFmtId="0" fontId="72" fillId="0" borderId="17" xfId="0" applyFont="1" applyBorder="1" applyAlignment="1">
      <alignment horizontal="left" vertical="center" indent="1" shrinkToFit="1"/>
    </xf>
    <xf numFmtId="0" fontId="60" fillId="0" borderId="13" xfId="0" applyFont="1" applyBorder="1" applyAlignment="1">
      <alignment vertical="top" wrapText="1"/>
    </xf>
    <xf numFmtId="0" fontId="60" fillId="0" borderId="14" xfId="0" applyFont="1" applyBorder="1" applyAlignment="1">
      <alignment vertical="top" wrapText="1"/>
    </xf>
    <xf numFmtId="0" fontId="60" fillId="0" borderId="26" xfId="0" applyFont="1" applyBorder="1" applyAlignment="1">
      <alignment vertical="top" wrapText="1"/>
    </xf>
    <xf numFmtId="0" fontId="60" fillId="0" borderId="0" xfId="0" applyFont="1" applyAlignment="1">
      <alignment vertical="top" wrapText="1"/>
    </xf>
    <xf numFmtId="0" fontId="60" fillId="0" borderId="27" xfId="0" applyFont="1" applyBorder="1" applyAlignment="1">
      <alignment vertical="top" wrapText="1"/>
    </xf>
    <xf numFmtId="0" fontId="60" fillId="0" borderId="15" xfId="0" applyFont="1" applyBorder="1" applyAlignment="1">
      <alignment vertical="top" wrapText="1"/>
    </xf>
    <xf numFmtId="0" fontId="60" fillId="0" borderId="16" xfId="0" applyFont="1" applyBorder="1" applyAlignment="1">
      <alignment vertical="top" wrapText="1"/>
    </xf>
    <xf numFmtId="0" fontId="60" fillId="0" borderId="17" xfId="0" applyFont="1" applyBorder="1" applyAlignment="1">
      <alignmen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53" fillId="0" borderId="14" xfId="0" applyFont="1" applyBorder="1" applyAlignment="1">
      <alignment horizontal="left" vertical="top" wrapText="1"/>
    </xf>
    <xf numFmtId="0" fontId="54" fillId="0" borderId="49" xfId="0" applyFont="1" applyBorder="1" applyAlignment="1">
      <alignment horizontal="center" vertical="center" wrapText="1"/>
    </xf>
    <xf numFmtId="0" fontId="54" fillId="0" borderId="0" xfId="0" applyFont="1" applyAlignment="1">
      <alignment horizontal="center" vertical="center" wrapText="1"/>
    </xf>
    <xf numFmtId="0" fontId="54" fillId="0" borderId="28" xfId="0" applyFont="1" applyBorder="1" applyAlignment="1">
      <alignment horizontal="center" vertical="center" wrapText="1"/>
    </xf>
    <xf numFmtId="0" fontId="53" fillId="0" borderId="15"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4" fillId="0" borderId="26" xfId="0" applyFont="1" applyBorder="1" applyAlignment="1">
      <alignment horizontal="left" vertical="top" wrapText="1"/>
    </xf>
    <xf numFmtId="0" fontId="54" fillId="0" borderId="0" xfId="0" applyFont="1" applyAlignment="1">
      <alignment horizontal="left" vertical="top" wrapText="1"/>
    </xf>
    <xf numFmtId="0" fontId="54" fillId="0" borderId="27" xfId="0" applyFont="1" applyBorder="1" applyAlignment="1">
      <alignment horizontal="left" vertical="top" wrapText="1"/>
    </xf>
    <xf numFmtId="0" fontId="54" fillId="0" borderId="15" xfId="0" applyFont="1" applyBorder="1" applyAlignment="1">
      <alignment horizontal="left" vertical="top"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53" fillId="0" borderId="12" xfId="0" applyFont="1" applyBorder="1" applyAlignment="1">
      <alignment horizontal="center" vertical="center" textRotation="255"/>
    </xf>
    <xf numFmtId="0" fontId="53" fillId="0" borderId="14" xfId="0" applyFont="1" applyBorder="1" applyAlignment="1">
      <alignment horizontal="center" vertical="center" textRotation="255"/>
    </xf>
    <xf numFmtId="0" fontId="53" fillId="0" borderId="15" xfId="0" applyFont="1" applyBorder="1" applyAlignment="1">
      <alignment horizontal="center" vertical="center" textRotation="255"/>
    </xf>
    <xf numFmtId="0" fontId="53" fillId="0" borderId="17" xfId="0" applyFont="1" applyBorder="1" applyAlignment="1">
      <alignment horizontal="center" vertical="center" textRotation="255"/>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15"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68" fillId="0" borderId="14" xfId="0" applyFont="1" applyBorder="1" applyAlignment="1">
      <alignment horizontal="center" vertical="center" wrapText="1"/>
    </xf>
    <xf numFmtId="0" fontId="68" fillId="0" borderId="15"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17" xfId="0" applyFont="1" applyBorder="1" applyAlignment="1">
      <alignment horizontal="center" vertical="center" wrapText="1"/>
    </xf>
    <xf numFmtId="0" fontId="53" fillId="0" borderId="26" xfId="0" applyFont="1" applyBorder="1" applyAlignment="1">
      <alignment horizontal="left" vertical="top"/>
    </xf>
    <xf numFmtId="0" fontId="53" fillId="0" borderId="0" xfId="0" applyFont="1" applyAlignment="1">
      <alignment horizontal="left" vertical="top"/>
    </xf>
    <xf numFmtId="0" fontId="53" fillId="0" borderId="27" xfId="0" applyFont="1" applyBorder="1" applyAlignment="1">
      <alignment horizontal="left" vertical="top"/>
    </xf>
    <xf numFmtId="0" fontId="53" fillId="0" borderId="15" xfId="0" applyFont="1" applyBorder="1" applyAlignment="1">
      <alignment horizontal="left" vertical="top"/>
    </xf>
    <xf numFmtId="0" fontId="53" fillId="0" borderId="16" xfId="0" applyFont="1" applyBorder="1" applyAlignment="1">
      <alignment horizontal="left" vertical="top"/>
    </xf>
    <xf numFmtId="0" fontId="53" fillId="0" borderId="17" xfId="0" applyFont="1" applyBorder="1" applyAlignment="1">
      <alignment horizontal="left" vertical="top"/>
    </xf>
    <xf numFmtId="0" fontId="102" fillId="0" borderId="12" xfId="0" applyFont="1" applyBorder="1" applyAlignment="1">
      <alignment horizontal="center" vertical="center" textRotation="255" shrinkToFit="1"/>
    </xf>
    <xf numFmtId="0" fontId="102" fillId="0" borderId="14" xfId="0" applyFont="1" applyBorder="1" applyAlignment="1">
      <alignment horizontal="center" vertical="center" textRotation="255" shrinkToFit="1"/>
    </xf>
    <xf numFmtId="0" fontId="102" fillId="0" borderId="26" xfId="0" applyFont="1" applyBorder="1" applyAlignment="1">
      <alignment horizontal="center" vertical="center" textRotation="255" shrinkToFit="1"/>
    </xf>
    <xf numFmtId="0" fontId="102" fillId="0" borderId="27" xfId="0" applyFont="1" applyBorder="1" applyAlignment="1">
      <alignment horizontal="center" vertical="center" textRotation="255" shrinkToFit="1"/>
    </xf>
    <xf numFmtId="0" fontId="101" fillId="0" borderId="12" xfId="0" applyFont="1" applyBorder="1" applyAlignment="1">
      <alignment horizontal="left" vertical="center" shrinkToFit="1"/>
    </xf>
    <xf numFmtId="0" fontId="101" fillId="0" borderId="13" xfId="0" applyFont="1" applyBorder="1" applyAlignment="1">
      <alignment horizontal="left" vertical="center" shrinkToFit="1"/>
    </xf>
    <xf numFmtId="0" fontId="101" fillId="0" borderId="14" xfId="0" applyFont="1" applyBorder="1" applyAlignment="1">
      <alignment horizontal="left" vertical="center" shrinkToFit="1"/>
    </xf>
    <xf numFmtId="0" fontId="71" fillId="0" borderId="26"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103" fillId="0" borderId="26" xfId="0" applyFont="1" applyBorder="1" applyAlignment="1">
      <alignment vertical="center" shrinkToFit="1"/>
    </xf>
    <xf numFmtId="0" fontId="103" fillId="0" borderId="0" xfId="0" applyFont="1" applyAlignment="1">
      <alignment vertical="center" shrinkToFit="1"/>
    </xf>
    <xf numFmtId="0" fontId="103" fillId="0" borderId="27" xfId="0" applyFont="1" applyBorder="1" applyAlignment="1">
      <alignment vertical="center" shrinkToFit="1"/>
    </xf>
    <xf numFmtId="0" fontId="47" fillId="0" borderId="12" xfId="0" applyFont="1" applyBorder="1" applyAlignment="1">
      <alignment horizontal="left" vertical="top" shrinkToFit="1"/>
    </xf>
    <xf numFmtId="0" fontId="47" fillId="0" borderId="13" xfId="0" applyFont="1" applyBorder="1" applyAlignment="1">
      <alignment horizontal="left" vertical="top" shrinkToFit="1"/>
    </xf>
    <xf numFmtId="0" fontId="71" fillId="0" borderId="13" xfId="0" applyFont="1" applyBorder="1" applyAlignment="1">
      <alignment horizontal="left" vertical="top" shrinkToFit="1"/>
    </xf>
    <xf numFmtId="0" fontId="71" fillId="0" borderId="14" xfId="0" applyFont="1" applyBorder="1" applyAlignment="1">
      <alignment horizontal="left" vertical="top" shrinkToFit="1"/>
    </xf>
    <xf numFmtId="0" fontId="71" fillId="0" borderId="26" xfId="0" applyFont="1" applyBorder="1" applyAlignment="1">
      <alignment vertical="top" shrinkToFit="1"/>
    </xf>
    <xf numFmtId="0" fontId="71" fillId="0" borderId="0" xfId="0" applyFont="1" applyAlignment="1">
      <alignment vertical="top" shrinkToFit="1"/>
    </xf>
    <xf numFmtId="0" fontId="71" fillId="0" borderId="27" xfId="0" applyFont="1" applyBorder="1" applyAlignment="1">
      <alignment vertical="top" shrinkToFit="1"/>
    </xf>
    <xf numFmtId="0" fontId="71" fillId="0" borderId="15" xfId="0" applyFont="1" applyBorder="1" applyAlignment="1">
      <alignment vertical="top" shrinkToFit="1"/>
    </xf>
    <xf numFmtId="0" fontId="71" fillId="0" borderId="16" xfId="0" applyFont="1" applyBorder="1" applyAlignment="1">
      <alignment vertical="top" shrinkToFit="1"/>
    </xf>
    <xf numFmtId="0" fontId="71" fillId="0" borderId="17" xfId="0" applyFont="1" applyBorder="1" applyAlignment="1">
      <alignment vertical="top" shrinkToFit="1"/>
    </xf>
    <xf numFmtId="0" fontId="101" fillId="0" borderId="12" xfId="0" applyFont="1" applyBorder="1" applyAlignment="1">
      <alignment vertical="top" shrinkToFit="1"/>
    </xf>
    <xf numFmtId="0" fontId="101" fillId="0" borderId="13" xfId="0" applyFont="1" applyBorder="1" applyAlignment="1">
      <alignment vertical="top" shrinkToFit="1"/>
    </xf>
    <xf numFmtId="0" fontId="101" fillId="0" borderId="14" xfId="0" applyFont="1" applyBorder="1" applyAlignment="1">
      <alignment vertical="top" shrinkToFit="1"/>
    </xf>
    <xf numFmtId="0" fontId="102" fillId="0" borderId="1" xfId="0" applyFont="1" applyBorder="1" applyAlignment="1">
      <alignment horizontal="center" vertical="center" textRotation="255" shrinkToFit="1"/>
    </xf>
    <xf numFmtId="0" fontId="102" fillId="0" borderId="15" xfId="0" applyFont="1" applyBorder="1" applyAlignment="1">
      <alignment horizontal="center" vertical="center" textRotation="255" shrinkToFit="1"/>
    </xf>
    <xf numFmtId="0" fontId="102" fillId="0" borderId="17" xfId="0" applyFont="1" applyBorder="1" applyAlignment="1">
      <alignment horizontal="center" vertical="center" textRotation="255" shrinkToFit="1"/>
    </xf>
    <xf numFmtId="0" fontId="101" fillId="0" borderId="26" xfId="0" applyFont="1" applyBorder="1" applyAlignment="1">
      <alignment horizontal="left" vertical="center" shrinkToFit="1"/>
    </xf>
    <xf numFmtId="0" fontId="101" fillId="0" borderId="0" xfId="0" applyFont="1" applyAlignment="1">
      <alignment horizontal="left" vertical="center" shrinkToFit="1"/>
    </xf>
    <xf numFmtId="0" fontId="101" fillId="0" borderId="27" xfId="0" applyFont="1" applyBorder="1" applyAlignment="1">
      <alignment horizontal="left" vertical="center" shrinkToFit="1"/>
    </xf>
    <xf numFmtId="0" fontId="106" fillId="0" borderId="26" xfId="0" applyFont="1" applyBorder="1" applyAlignment="1">
      <alignment horizontal="center" vertical="center" shrinkToFit="1"/>
    </xf>
    <xf numFmtId="0" fontId="106" fillId="0" borderId="0" xfId="0" applyFont="1" applyAlignment="1">
      <alignment horizontal="center" vertical="center" shrinkToFit="1"/>
    </xf>
    <xf numFmtId="0" fontId="106" fillId="0" borderId="27" xfId="0" applyFont="1" applyBorder="1" applyAlignment="1">
      <alignment horizontal="center" vertical="center" shrinkToFit="1"/>
    </xf>
    <xf numFmtId="0" fontId="107" fillId="0" borderId="12"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15" xfId="0" applyFont="1" applyBorder="1" applyAlignment="1">
      <alignment horizontal="center" vertical="center" textRotation="255" wrapText="1"/>
    </xf>
    <xf numFmtId="0" fontId="107" fillId="0" borderId="17" xfId="0" applyFont="1" applyBorder="1" applyAlignment="1">
      <alignment horizontal="center" vertical="center" textRotation="255" wrapText="1"/>
    </xf>
    <xf numFmtId="0" fontId="106" fillId="0" borderId="1" xfId="0" applyFont="1" applyBorder="1" applyAlignment="1">
      <alignment horizontal="center" vertical="center" shrinkToFit="1"/>
    </xf>
    <xf numFmtId="0" fontId="104" fillId="0" borderId="144" xfId="0" applyFont="1" applyBorder="1" applyAlignment="1">
      <alignment horizontal="left" vertical="center" shrinkToFit="1"/>
    </xf>
    <xf numFmtId="0" fontId="104" fillId="0" borderId="145" xfId="0" applyFont="1" applyBorder="1" applyAlignment="1">
      <alignment horizontal="left" vertical="center" shrinkToFit="1"/>
    </xf>
    <xf numFmtId="0" fontId="104" fillId="0" borderId="146" xfId="0" applyFont="1" applyBorder="1" applyAlignment="1">
      <alignment horizontal="left" vertical="center" shrinkToFit="1"/>
    </xf>
    <xf numFmtId="0" fontId="105" fillId="0" borderId="26" xfId="0" applyFont="1" applyBorder="1" applyAlignment="1">
      <alignment horizontal="center" vertical="center" shrinkToFit="1"/>
    </xf>
    <xf numFmtId="0" fontId="105" fillId="0" borderId="0" xfId="0" applyFont="1" applyAlignment="1">
      <alignment horizontal="center" vertical="center" shrinkToFit="1"/>
    </xf>
    <xf numFmtId="0" fontId="105" fillId="0" borderId="27" xfId="0" applyFont="1" applyBorder="1" applyAlignment="1">
      <alignment horizontal="center" vertical="center" shrinkToFit="1"/>
    </xf>
    <xf numFmtId="0" fontId="105" fillId="0" borderId="15" xfId="0" applyFont="1" applyBorder="1" applyAlignment="1">
      <alignment horizontal="center" vertical="center" shrinkToFit="1"/>
    </xf>
    <xf numFmtId="0" fontId="105" fillId="0" borderId="16" xfId="0" applyFont="1" applyBorder="1" applyAlignment="1">
      <alignment horizontal="center" vertical="center" shrinkToFit="1"/>
    </xf>
    <xf numFmtId="0" fontId="105" fillId="0" borderId="17" xfId="0" applyFont="1" applyBorder="1" applyAlignment="1">
      <alignment horizontal="center" vertical="center" shrinkToFit="1"/>
    </xf>
    <xf numFmtId="0" fontId="105" fillId="0" borderId="12" xfId="0" applyFont="1" applyBorder="1" applyAlignment="1">
      <alignment horizontal="center" vertical="center" shrinkToFit="1"/>
    </xf>
    <xf numFmtId="0" fontId="105" fillId="0" borderId="13" xfId="0" applyFont="1" applyBorder="1" applyAlignment="1">
      <alignment horizontal="center" vertical="center" shrinkToFit="1"/>
    </xf>
    <xf numFmtId="0" fontId="105" fillId="0" borderId="14" xfId="0" applyFont="1" applyBorder="1" applyAlignment="1">
      <alignment horizontal="center" vertical="center" shrinkToFit="1"/>
    </xf>
    <xf numFmtId="0" fontId="102" fillId="0" borderId="144" xfId="0" applyFont="1" applyBorder="1" applyAlignment="1">
      <alignment horizontal="center" vertical="center" textRotation="255" shrinkToFit="1"/>
    </xf>
    <xf numFmtId="0" fontId="102" fillId="0" borderId="145" xfId="0" applyFont="1" applyBorder="1" applyAlignment="1">
      <alignment horizontal="center" vertical="center" textRotation="255" shrinkToFit="1"/>
    </xf>
    <xf numFmtId="0" fontId="102" fillId="0" borderId="146" xfId="0" applyFont="1" applyBorder="1" applyAlignment="1">
      <alignment horizontal="center" vertical="center" textRotation="255" shrinkToFit="1"/>
    </xf>
    <xf numFmtId="0" fontId="101" fillId="0" borderId="1" xfId="0" applyFont="1" applyBorder="1" applyAlignment="1">
      <alignment horizontal="center" vertical="center" textRotation="255" shrinkToFit="1"/>
    </xf>
    <xf numFmtId="0" fontId="101" fillId="0" borderId="2" xfId="0" applyFont="1" applyBorder="1" applyAlignment="1">
      <alignment horizontal="center" vertical="center" textRotation="255" shrinkToFit="1"/>
    </xf>
    <xf numFmtId="0" fontId="108" fillId="0" borderId="89" xfId="0" applyFont="1" applyBorder="1" applyAlignment="1">
      <alignment horizontal="center" vertical="center" shrinkToFit="1"/>
    </xf>
    <xf numFmtId="0" fontId="101" fillId="0" borderId="89" xfId="0" applyFont="1" applyBorder="1" applyAlignment="1">
      <alignment horizontal="left" vertical="center" wrapText="1"/>
    </xf>
    <xf numFmtId="0" fontId="107" fillId="0" borderId="2" xfId="0" applyFont="1" applyBorder="1" applyAlignment="1">
      <alignment horizontal="center" vertical="center" textRotation="255" wrapText="1"/>
    </xf>
    <xf numFmtId="0" fontId="107" fillId="0" borderId="4" xfId="0" applyFont="1" applyBorder="1" applyAlignment="1">
      <alignment horizontal="center" vertical="center" textRotation="255" wrapText="1"/>
    </xf>
    <xf numFmtId="0" fontId="106" fillId="0" borderId="2" xfId="0" applyFont="1" applyBorder="1" applyAlignment="1">
      <alignment horizontal="center" vertical="center" shrinkToFit="1"/>
    </xf>
    <xf numFmtId="0" fontId="106" fillId="0" borderId="19" xfId="0" applyFont="1" applyBorder="1" applyAlignment="1">
      <alignment horizontal="center" vertical="center" shrinkToFit="1"/>
    </xf>
    <xf numFmtId="0" fontId="106" fillId="0" borderId="4" xfId="0" applyFont="1" applyBorder="1" applyAlignment="1">
      <alignment horizontal="center" vertical="center" shrinkToFit="1"/>
    </xf>
    <xf numFmtId="0" fontId="104" fillId="0" borderId="12" xfId="0" applyFont="1" applyBorder="1" applyAlignment="1">
      <alignment horizontal="left" vertical="center" shrinkToFit="1"/>
    </xf>
    <xf numFmtId="0" fontId="104" fillId="0" borderId="13" xfId="0" applyFont="1" applyBorder="1" applyAlignment="1">
      <alignment horizontal="left" vertical="center" shrinkToFit="1"/>
    </xf>
    <xf numFmtId="0" fontId="104" fillId="0" borderId="14" xfId="0" applyFont="1" applyBorder="1" applyAlignment="1">
      <alignment horizontal="left" vertical="center" shrinkToFit="1"/>
    </xf>
    <xf numFmtId="0" fontId="104" fillId="0" borderId="26" xfId="0" applyFont="1" applyBorder="1" applyAlignment="1">
      <alignment horizontal="left" vertical="center" shrinkToFit="1"/>
    </xf>
    <xf numFmtId="0" fontId="104" fillId="0" borderId="0" xfId="0" applyFont="1" applyAlignment="1">
      <alignment horizontal="left" vertical="center" shrinkToFit="1"/>
    </xf>
    <xf numFmtId="0" fontId="104" fillId="0" borderId="27" xfId="0" applyFont="1" applyBorder="1" applyAlignment="1">
      <alignment horizontal="left" vertical="center" shrinkToFit="1"/>
    </xf>
    <xf numFmtId="0" fontId="104" fillId="0" borderId="15" xfId="0" applyFont="1" applyBorder="1" applyAlignment="1">
      <alignment horizontal="left" vertical="center" shrinkToFit="1"/>
    </xf>
    <xf numFmtId="0" fontId="104" fillId="0" borderId="16" xfId="0" applyFont="1" applyBorder="1" applyAlignment="1">
      <alignment horizontal="left" vertical="center" shrinkToFit="1"/>
    </xf>
    <xf numFmtId="0" fontId="104" fillId="0" borderId="17" xfId="0" applyFont="1" applyBorder="1" applyAlignment="1">
      <alignment horizontal="left" vertical="center" shrinkToFit="1"/>
    </xf>
    <xf numFmtId="0" fontId="101" fillId="0" borderId="12" xfId="0" applyFont="1" applyBorder="1" applyAlignment="1">
      <alignment horizontal="center" vertical="center" textRotation="255" shrinkToFit="1"/>
    </xf>
    <xf numFmtId="0" fontId="101" fillId="0" borderId="158" xfId="0" applyFont="1" applyBorder="1" applyAlignment="1">
      <alignment horizontal="center" vertical="center" textRotation="255" shrinkToFit="1"/>
    </xf>
    <xf numFmtId="0" fontId="101" fillId="0" borderId="15" xfId="0" applyFont="1" applyBorder="1" applyAlignment="1">
      <alignment horizontal="center" vertical="center" textRotation="255" shrinkToFit="1"/>
    </xf>
    <xf numFmtId="0" fontId="101" fillId="0" borderId="159" xfId="0" applyFont="1" applyBorder="1" applyAlignment="1">
      <alignment horizontal="center" vertical="center" textRotation="255" shrinkToFit="1"/>
    </xf>
    <xf numFmtId="0" fontId="108" fillId="0" borderId="90" xfId="0" applyFont="1" applyBorder="1" applyAlignment="1">
      <alignment horizontal="center" vertical="center" shrinkToFit="1"/>
    </xf>
    <xf numFmtId="0" fontId="108" fillId="0" borderId="91" xfId="0" applyFont="1" applyBorder="1" applyAlignment="1">
      <alignment horizontal="center" vertical="center" shrinkToFit="1"/>
    </xf>
    <xf numFmtId="0" fontId="108" fillId="0" borderId="92" xfId="0" applyFont="1" applyBorder="1" applyAlignment="1">
      <alignment horizontal="center" vertical="center" shrinkToFit="1"/>
    </xf>
    <xf numFmtId="0" fontId="108" fillId="0" borderId="156" xfId="0" applyFont="1" applyBorder="1" applyAlignment="1">
      <alignment horizontal="center" vertical="center" shrinkToFit="1"/>
    </xf>
    <xf numFmtId="0" fontId="108" fillId="0" borderId="149" xfId="0" applyFont="1" applyBorder="1" applyAlignment="1">
      <alignment horizontal="center" vertical="center" shrinkToFit="1"/>
    </xf>
    <xf numFmtId="0" fontId="108" fillId="0" borderId="157" xfId="0" applyFont="1" applyBorder="1" applyAlignment="1">
      <alignment horizontal="center" vertical="center" shrinkToFit="1"/>
    </xf>
    <xf numFmtId="0" fontId="71" fillId="0" borderId="0" xfId="0" applyFont="1" applyAlignment="1">
      <alignment horizontal="left" vertical="top" shrinkToFit="1"/>
    </xf>
    <xf numFmtId="0" fontId="71" fillId="0" borderId="27" xfId="0" applyFont="1" applyBorder="1" applyAlignment="1">
      <alignment horizontal="left" vertical="top" shrinkToFit="1"/>
    </xf>
    <xf numFmtId="0" fontId="106" fillId="0" borderId="8" xfId="0" applyFont="1" applyBorder="1" applyAlignment="1">
      <alignment horizontal="center" vertical="center" shrinkToFit="1"/>
    </xf>
    <xf numFmtId="0" fontId="106" fillId="0" borderId="7" xfId="0" applyFont="1" applyBorder="1" applyAlignment="1">
      <alignment horizontal="center" vertical="center" shrinkToFit="1"/>
    </xf>
    <xf numFmtId="0" fontId="104" fillId="0" borderId="1" xfId="0" applyFont="1" applyBorder="1" applyAlignment="1">
      <alignment horizontal="left" vertical="center" shrinkToFit="1"/>
    </xf>
    <xf numFmtId="0" fontId="102" fillId="0" borderId="12" xfId="0" applyFont="1" applyBorder="1" applyAlignment="1">
      <alignment horizontal="center" vertical="center" textRotation="255" wrapText="1"/>
    </xf>
    <xf numFmtId="0" fontId="102" fillId="0" borderId="14" xfId="0" applyFont="1" applyBorder="1" applyAlignment="1">
      <alignment horizontal="center" vertical="center" textRotation="255" wrapText="1"/>
    </xf>
    <xf numFmtId="0" fontId="102" fillId="0" borderId="26" xfId="0" applyFont="1" applyBorder="1" applyAlignment="1">
      <alignment horizontal="center" vertical="center" textRotation="255" wrapText="1"/>
    </xf>
    <xf numFmtId="0" fontId="102" fillId="0" borderId="27" xfId="0" applyFont="1" applyBorder="1" applyAlignment="1">
      <alignment horizontal="center" vertical="center" textRotation="255" wrapText="1"/>
    </xf>
    <xf numFmtId="0" fontId="101" fillId="0" borderId="12" xfId="0" applyFont="1" applyBorder="1" applyAlignment="1">
      <alignment horizontal="left" vertical="center" wrapText="1"/>
    </xf>
    <xf numFmtId="0" fontId="101" fillId="0" borderId="13" xfId="0" applyFont="1" applyBorder="1" applyAlignment="1">
      <alignment horizontal="left" vertical="center" wrapText="1"/>
    </xf>
    <xf numFmtId="0" fontId="71" fillId="0" borderId="26" xfId="0" applyFont="1" applyBorder="1" applyAlignment="1">
      <alignment vertical="center" wrapText="1" shrinkToFit="1"/>
    </xf>
    <xf numFmtId="0" fontId="71" fillId="0" borderId="0" xfId="0" applyFont="1" applyAlignment="1">
      <alignment vertical="center" wrapText="1" shrinkToFit="1"/>
    </xf>
    <xf numFmtId="0" fontId="71" fillId="0" borderId="27" xfId="0" applyFont="1" applyBorder="1" applyAlignment="1">
      <alignment vertical="center" wrapText="1" shrinkToFit="1"/>
    </xf>
    <xf numFmtId="0" fontId="103" fillId="0" borderId="26" xfId="0" applyFont="1" applyBorder="1" applyAlignment="1">
      <alignment vertical="center" wrapText="1" shrinkToFit="1"/>
    </xf>
    <xf numFmtId="0" fontId="103" fillId="0" borderId="0" xfId="0" applyFont="1" applyAlignment="1">
      <alignment vertical="center" wrapText="1" shrinkToFit="1"/>
    </xf>
    <xf numFmtId="0" fontId="103" fillId="0" borderId="27" xfId="0" applyFont="1" applyBorder="1" applyAlignment="1">
      <alignment vertical="center" wrapText="1" shrinkToFit="1"/>
    </xf>
    <xf numFmtId="0" fontId="47" fillId="0" borderId="12" xfId="0" applyFont="1" applyBorder="1" applyAlignment="1">
      <alignment horizontal="left" vertical="top" wrapText="1"/>
    </xf>
    <xf numFmtId="0" fontId="47" fillId="0" borderId="13" xfId="0" applyFont="1" applyBorder="1" applyAlignment="1">
      <alignment horizontal="left" vertical="top" wrapText="1"/>
    </xf>
    <xf numFmtId="0" fontId="71" fillId="0" borderId="13" xfId="0" applyFont="1" applyBorder="1" applyAlignment="1">
      <alignment horizontal="left" vertical="top" wrapText="1"/>
    </xf>
    <xf numFmtId="0" fontId="71" fillId="0" borderId="14" xfId="0" applyFont="1" applyBorder="1" applyAlignment="1">
      <alignment horizontal="left" vertical="top" wrapText="1"/>
    </xf>
    <xf numFmtId="0" fontId="71" fillId="0" borderId="26" xfId="0" applyFont="1" applyBorder="1" applyAlignment="1">
      <alignment vertical="top" wrapText="1"/>
    </xf>
    <xf numFmtId="0" fontId="71" fillId="0" borderId="0" xfId="0" applyFont="1" applyAlignment="1">
      <alignment vertical="top" wrapText="1"/>
    </xf>
    <xf numFmtId="0" fontId="71" fillId="0" borderId="27" xfId="0" applyFont="1" applyBorder="1" applyAlignment="1">
      <alignment vertical="top" wrapText="1"/>
    </xf>
    <xf numFmtId="0" fontId="71" fillId="0" borderId="15" xfId="0" applyFont="1" applyBorder="1" applyAlignment="1">
      <alignment vertical="top" wrapText="1"/>
    </xf>
    <xf numFmtId="0" fontId="71" fillId="0" borderId="16" xfId="0" applyFont="1" applyBorder="1" applyAlignment="1">
      <alignment vertical="top" wrapText="1"/>
    </xf>
    <xf numFmtId="0" fontId="71" fillId="0" borderId="17" xfId="0" applyFont="1" applyBorder="1" applyAlignment="1">
      <alignment vertical="top" wrapText="1"/>
    </xf>
    <xf numFmtId="0" fontId="101" fillId="0" borderId="12" xfId="0" applyFont="1" applyBorder="1" applyAlignment="1">
      <alignment vertical="top" wrapText="1"/>
    </xf>
    <xf numFmtId="0" fontId="101" fillId="0" borderId="13" xfId="0" applyFont="1" applyBorder="1" applyAlignment="1">
      <alignment vertical="top" wrapText="1"/>
    </xf>
    <xf numFmtId="0" fontId="101" fillId="0" borderId="14" xfId="0" applyFont="1" applyBorder="1" applyAlignment="1">
      <alignment vertical="top" wrapText="1"/>
    </xf>
    <xf numFmtId="0" fontId="102" fillId="0" borderId="1" xfId="0" applyFont="1" applyBorder="1" applyAlignment="1">
      <alignment horizontal="center" vertical="center" textRotation="255" wrapText="1"/>
    </xf>
    <xf numFmtId="0" fontId="102" fillId="0" borderId="15" xfId="0" applyFont="1" applyBorder="1" applyAlignment="1">
      <alignment horizontal="center" vertical="center" textRotation="255" wrapText="1"/>
    </xf>
    <xf numFmtId="0" fontId="102" fillId="0" borderId="17" xfId="0" applyFont="1" applyBorder="1" applyAlignment="1">
      <alignment horizontal="center" vertical="center" textRotation="255"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6" fillId="0" borderId="8" xfId="0" applyFont="1" applyBorder="1" applyAlignment="1">
      <alignment horizontal="center" vertical="center" wrapText="1"/>
    </xf>
    <xf numFmtId="0" fontId="106" fillId="0" borderId="1" xfId="0" applyFont="1" applyBorder="1" applyAlignment="1">
      <alignment horizontal="center" vertical="center" wrapText="1"/>
    </xf>
    <xf numFmtId="0" fontId="106" fillId="0" borderId="7" xfId="0" applyFont="1" applyBorder="1" applyAlignment="1">
      <alignment horizontal="center" vertical="center" wrapText="1"/>
    </xf>
    <xf numFmtId="0" fontId="106" fillId="0" borderId="1" xfId="0" applyFont="1" applyBorder="1" applyAlignment="1">
      <alignment horizontal="center" vertical="center"/>
    </xf>
    <xf numFmtId="0" fontId="104" fillId="0" borderId="1" xfId="0" applyFont="1" applyBorder="1" applyAlignment="1">
      <alignment horizontal="left" vertical="center" wrapText="1"/>
    </xf>
    <xf numFmtId="0" fontId="105" fillId="0" borderId="26" xfId="0" applyFont="1" applyBorder="1" applyAlignment="1">
      <alignment horizontal="center" vertical="center" wrapText="1"/>
    </xf>
    <xf numFmtId="0" fontId="105" fillId="0" borderId="0" xfId="0" applyFont="1" applyAlignment="1">
      <alignment horizontal="center" vertical="center" wrapText="1"/>
    </xf>
    <xf numFmtId="0" fontId="105" fillId="0" borderId="12"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4" xfId="0" applyFont="1" applyBorder="1" applyAlignment="1">
      <alignment horizontal="center" vertical="center" wrapText="1"/>
    </xf>
    <xf numFmtId="0" fontId="105" fillId="0" borderId="27" xfId="0" applyFont="1" applyBorder="1" applyAlignment="1">
      <alignment horizontal="center" vertical="center" wrapText="1"/>
    </xf>
    <xf numFmtId="0" fontId="101" fillId="0" borderId="1" xfId="0" applyFont="1" applyBorder="1" applyAlignment="1">
      <alignment horizontal="center" vertical="center" textRotation="255"/>
    </xf>
    <xf numFmtId="0" fontId="101" fillId="0" borderId="2" xfId="0" applyFont="1" applyBorder="1" applyAlignment="1">
      <alignment horizontal="center" vertical="center" textRotation="255"/>
    </xf>
    <xf numFmtId="0" fontId="108" fillId="0" borderId="89" xfId="0" applyFont="1" applyBorder="1" applyAlignment="1">
      <alignment horizontal="center" vertical="center"/>
    </xf>
    <xf numFmtId="0" fontId="106" fillId="0" borderId="15" xfId="0" applyFont="1" applyBorder="1" applyAlignment="1">
      <alignment horizontal="center" vertical="center" shrinkToFit="1"/>
    </xf>
    <xf numFmtId="0" fontId="106" fillId="0" borderId="16" xfId="0" applyFont="1" applyBorder="1" applyAlignment="1">
      <alignment horizontal="center" vertical="center" shrinkToFit="1"/>
    </xf>
    <xf numFmtId="0" fontId="110" fillId="0" borderId="89" xfId="0" applyFont="1" applyBorder="1" applyAlignment="1">
      <alignment horizontal="left" vertical="center" wrapText="1"/>
    </xf>
    <xf numFmtId="0" fontId="101" fillId="0" borderId="1" xfId="0" applyFont="1" applyBorder="1" applyAlignment="1">
      <alignment horizontal="center" vertical="center" textRotation="255" wrapText="1"/>
    </xf>
    <xf numFmtId="0" fontId="101" fillId="0" borderId="2" xfId="0" applyFont="1" applyBorder="1" applyAlignment="1">
      <alignment horizontal="center" vertical="center" textRotation="255" wrapText="1"/>
    </xf>
    <xf numFmtId="0" fontId="108" fillId="0" borderId="89" xfId="0" applyFont="1" applyBorder="1" applyAlignment="1">
      <alignment horizontal="center" vertical="center" wrapText="1"/>
    </xf>
    <xf numFmtId="0" fontId="47" fillId="0" borderId="12" xfId="0" applyFont="1" applyBorder="1" applyAlignment="1">
      <alignment horizontal="left" vertical="top"/>
    </xf>
    <xf numFmtId="0" fontId="47" fillId="0" borderId="13" xfId="0" applyFont="1" applyBorder="1" applyAlignment="1">
      <alignment horizontal="left" vertical="top"/>
    </xf>
    <xf numFmtId="0" fontId="71" fillId="0" borderId="13" xfId="0" applyFont="1" applyBorder="1" applyAlignment="1">
      <alignment horizontal="left" vertical="top"/>
    </xf>
    <xf numFmtId="0" fontId="71" fillId="0" borderId="14" xfId="0" applyFont="1" applyBorder="1" applyAlignment="1">
      <alignment horizontal="left" vertical="top"/>
    </xf>
    <xf numFmtId="0" fontId="71" fillId="0" borderId="26" xfId="0" applyFont="1" applyBorder="1" applyAlignment="1">
      <alignment vertical="top"/>
    </xf>
    <xf numFmtId="0" fontId="71" fillId="0" borderId="0" xfId="0" applyFont="1" applyAlignment="1">
      <alignment vertical="top"/>
    </xf>
    <xf numFmtId="0" fontId="71" fillId="0" borderId="27" xfId="0" applyFont="1" applyBorder="1" applyAlignment="1">
      <alignment vertical="top"/>
    </xf>
    <xf numFmtId="0" fontId="71" fillId="0" borderId="15" xfId="0" applyFont="1" applyBorder="1" applyAlignment="1">
      <alignment vertical="top"/>
    </xf>
    <xf numFmtId="0" fontId="71" fillId="0" borderId="16" xfId="0" applyFont="1" applyBorder="1" applyAlignment="1">
      <alignment vertical="top"/>
    </xf>
    <xf numFmtId="0" fontId="71" fillId="0" borderId="17" xfId="0" applyFont="1" applyBorder="1" applyAlignment="1">
      <alignment vertical="top"/>
    </xf>
    <xf numFmtId="0" fontId="101" fillId="0" borderId="12" xfId="0" applyFont="1" applyBorder="1" applyAlignment="1">
      <alignment vertical="center" wrapText="1"/>
    </xf>
    <xf numFmtId="0" fontId="101" fillId="0" borderId="13" xfId="0" applyFont="1" applyBorder="1" applyAlignment="1">
      <alignment vertical="center" wrapText="1"/>
    </xf>
    <xf numFmtId="0" fontId="101" fillId="0" borderId="14" xfId="0" applyFont="1" applyBorder="1" applyAlignment="1">
      <alignment vertical="center" wrapText="1"/>
    </xf>
    <xf numFmtId="0" fontId="102" fillId="0" borderId="1" xfId="0" applyFont="1" applyBorder="1" applyAlignment="1">
      <alignment horizontal="center" vertical="center" textRotation="255"/>
    </xf>
    <xf numFmtId="0" fontId="101" fillId="0" borderId="13" xfId="0" applyFont="1" applyBorder="1" applyAlignment="1">
      <alignment horizontal="left" vertical="center"/>
    </xf>
    <xf numFmtId="0" fontId="101" fillId="0" borderId="14" xfId="0" applyFont="1" applyBorder="1" applyAlignment="1">
      <alignment horizontal="left" vertical="center"/>
    </xf>
    <xf numFmtId="0" fontId="102" fillId="0" borderId="12" xfId="0" applyFont="1" applyBorder="1" applyAlignment="1">
      <alignment horizontal="center" vertical="center" textRotation="255"/>
    </xf>
    <xf numFmtId="0" fontId="102" fillId="0" borderId="14" xfId="0" applyFont="1" applyBorder="1" applyAlignment="1">
      <alignment horizontal="center" vertical="center" textRotation="255"/>
    </xf>
    <xf numFmtId="0" fontId="102" fillId="0" borderId="26" xfId="0" applyFont="1" applyBorder="1" applyAlignment="1">
      <alignment horizontal="center" vertical="center" textRotation="255"/>
    </xf>
    <xf numFmtId="0" fontId="102" fillId="0" borderId="27" xfId="0" applyFont="1" applyBorder="1" applyAlignment="1">
      <alignment horizontal="center" vertical="center" textRotation="255"/>
    </xf>
    <xf numFmtId="0" fontId="102" fillId="0" borderId="15" xfId="0" applyFont="1" applyBorder="1" applyAlignment="1">
      <alignment horizontal="center" vertical="center" textRotation="255"/>
    </xf>
    <xf numFmtId="0" fontId="102" fillId="0" borderId="17" xfId="0" applyFont="1" applyBorder="1" applyAlignment="1">
      <alignment horizontal="center" vertical="center" textRotation="255"/>
    </xf>
    <xf numFmtId="0" fontId="101" fillId="0" borderId="12" xfId="0" applyFont="1" applyBorder="1" applyAlignment="1">
      <alignment horizontal="left" vertical="center"/>
    </xf>
    <xf numFmtId="0" fontId="102" fillId="0" borderId="144" xfId="0" applyFont="1" applyBorder="1" applyAlignment="1">
      <alignment horizontal="center" vertical="center" textRotation="255"/>
    </xf>
    <xf numFmtId="0" fontId="102" fillId="0" borderId="145" xfId="0" applyFont="1" applyBorder="1" applyAlignment="1">
      <alignment horizontal="center" vertical="center" textRotation="255"/>
    </xf>
    <xf numFmtId="0" fontId="102" fillId="0" borderId="146" xfId="0" applyFont="1" applyBorder="1" applyAlignment="1">
      <alignment horizontal="center" vertical="center" textRotation="255"/>
    </xf>
    <xf numFmtId="0" fontId="104" fillId="0" borderId="144" xfId="0" applyFont="1" applyBorder="1" applyAlignment="1">
      <alignment horizontal="left" vertical="center" wrapText="1"/>
    </xf>
    <xf numFmtId="0" fontId="104" fillId="0" borderId="145" xfId="0" applyFont="1" applyBorder="1" applyAlignment="1">
      <alignment horizontal="left" vertical="center" wrapText="1"/>
    </xf>
    <xf numFmtId="0" fontId="104" fillId="0" borderId="146" xfId="0" applyFont="1" applyBorder="1" applyAlignment="1">
      <alignment horizontal="left" vertical="center" wrapText="1"/>
    </xf>
    <xf numFmtId="0" fontId="101" fillId="0" borderId="14" xfId="0" applyFont="1" applyBorder="1" applyAlignment="1">
      <alignment horizontal="left" vertical="center" wrapText="1"/>
    </xf>
    <xf numFmtId="0" fontId="101" fillId="0" borderId="16" xfId="0" applyFont="1" applyBorder="1" applyAlignment="1">
      <alignment horizontal="left" vertical="center" wrapText="1"/>
    </xf>
    <xf numFmtId="0" fontId="101" fillId="0" borderId="17" xfId="0" applyFont="1" applyBorder="1" applyAlignment="1">
      <alignment horizontal="left" vertical="center" wrapText="1"/>
    </xf>
    <xf numFmtId="0" fontId="101" fillId="0" borderId="26" xfId="0" applyFont="1" applyBorder="1" applyAlignment="1">
      <alignment horizontal="left" vertical="center"/>
    </xf>
    <xf numFmtId="0" fontId="101" fillId="0" borderId="0" xfId="0" applyFont="1" applyAlignment="1">
      <alignment horizontal="left" vertical="center"/>
    </xf>
    <xf numFmtId="0" fontId="101" fillId="0" borderId="27" xfId="0" applyFont="1" applyBorder="1" applyAlignment="1">
      <alignment horizontal="left" vertical="center"/>
    </xf>
    <xf numFmtId="0" fontId="106" fillId="0" borderId="26" xfId="0" applyFont="1" applyBorder="1" applyAlignment="1">
      <alignment horizontal="center" vertical="center"/>
    </xf>
    <xf numFmtId="0" fontId="106" fillId="0" borderId="0" xfId="0" applyFont="1" applyAlignment="1">
      <alignment horizontal="center" vertical="center"/>
    </xf>
    <xf numFmtId="0" fontId="106" fillId="0" borderId="27" xfId="0" applyFont="1" applyBorder="1" applyAlignment="1">
      <alignment horizontal="center" vertical="center"/>
    </xf>
    <xf numFmtId="0" fontId="105" fillId="0" borderId="12" xfId="0" applyFont="1" applyBorder="1" applyAlignment="1">
      <alignment horizontal="center" vertical="center"/>
    </xf>
    <xf numFmtId="0" fontId="105" fillId="0" borderId="13" xfId="0" applyFont="1" applyBorder="1" applyAlignment="1">
      <alignment horizontal="center" vertical="center"/>
    </xf>
    <xf numFmtId="0" fontId="105" fillId="0" borderId="14" xfId="0" applyFont="1" applyBorder="1" applyAlignment="1">
      <alignment horizontal="center" vertical="center"/>
    </xf>
    <xf numFmtId="0" fontId="105" fillId="0" borderId="26" xfId="0" applyFont="1" applyBorder="1" applyAlignment="1">
      <alignment horizontal="center" vertical="center"/>
    </xf>
    <xf numFmtId="0" fontId="105" fillId="0" borderId="0" xfId="0" applyFont="1" applyAlignment="1">
      <alignment horizontal="center" vertical="center"/>
    </xf>
    <xf numFmtId="0" fontId="105" fillId="0" borderId="27" xfId="0" applyFont="1" applyBorder="1" applyAlignment="1">
      <alignment horizontal="center" vertical="center"/>
    </xf>
    <xf numFmtId="0" fontId="105" fillId="0" borderId="15" xfId="0" applyFont="1" applyBorder="1" applyAlignment="1">
      <alignment horizontal="center" vertical="center"/>
    </xf>
    <xf numFmtId="0" fontId="105" fillId="0" borderId="16" xfId="0" applyFont="1" applyBorder="1" applyAlignment="1">
      <alignment horizontal="center" vertical="center"/>
    </xf>
    <xf numFmtId="0" fontId="105" fillId="0" borderId="17" xfId="0" applyFont="1" applyBorder="1" applyAlignment="1">
      <alignment horizontal="center" vertical="center"/>
    </xf>
    <xf numFmtId="0" fontId="106" fillId="0" borderId="2" xfId="0" applyFont="1" applyBorder="1" applyAlignment="1">
      <alignment horizontal="center" vertical="center"/>
    </xf>
    <xf numFmtId="0" fontId="106" fillId="0" borderId="19" xfId="0" applyFont="1" applyBorder="1" applyAlignment="1">
      <alignment horizontal="center" vertical="center"/>
    </xf>
    <xf numFmtId="0" fontId="106" fillId="0" borderId="4" xfId="0" applyFont="1" applyBorder="1" applyAlignment="1">
      <alignment horizontal="center" vertical="center"/>
    </xf>
    <xf numFmtId="0" fontId="101" fillId="0" borderId="12" xfId="0" applyFont="1" applyBorder="1" applyAlignment="1">
      <alignment horizontal="center" vertical="center" textRotation="255"/>
    </xf>
    <xf numFmtId="0" fontId="101" fillId="0" borderId="158" xfId="0" applyFont="1" applyBorder="1" applyAlignment="1">
      <alignment horizontal="center" vertical="center" textRotation="255"/>
    </xf>
    <xf numFmtId="0" fontId="101" fillId="0" borderId="15" xfId="0" applyFont="1" applyBorder="1" applyAlignment="1">
      <alignment horizontal="center" vertical="center" textRotation="255"/>
    </xf>
    <xf numFmtId="0" fontId="101" fillId="0" borderId="159" xfId="0" applyFont="1" applyBorder="1" applyAlignment="1">
      <alignment horizontal="center" vertical="center" textRotation="255"/>
    </xf>
    <xf numFmtId="0" fontId="104" fillId="0" borderId="12" xfId="0" applyFont="1" applyBorder="1" applyAlignment="1">
      <alignment horizontal="left" vertical="center" wrapText="1"/>
    </xf>
    <xf numFmtId="0" fontId="104" fillId="0" borderId="13" xfId="0" applyFont="1" applyBorder="1" applyAlignment="1">
      <alignment horizontal="left" vertical="center" wrapText="1"/>
    </xf>
    <xf numFmtId="0" fontId="104" fillId="0" borderId="14" xfId="0" applyFont="1" applyBorder="1" applyAlignment="1">
      <alignment horizontal="left" vertical="center" wrapText="1"/>
    </xf>
    <xf numFmtId="0" fontId="104" fillId="0" borderId="26" xfId="0" applyFont="1" applyBorder="1" applyAlignment="1">
      <alignment horizontal="left" vertical="center" wrapText="1"/>
    </xf>
    <xf numFmtId="0" fontId="104" fillId="0" borderId="0" xfId="0" applyFont="1" applyAlignment="1">
      <alignment horizontal="left" vertical="center" wrapText="1"/>
    </xf>
    <xf numFmtId="0" fontId="104" fillId="0" borderId="27" xfId="0" applyFont="1" applyBorder="1" applyAlignment="1">
      <alignment horizontal="left" vertical="center" wrapText="1"/>
    </xf>
    <xf numFmtId="0" fontId="104" fillId="0" borderId="15" xfId="0" applyFont="1" applyBorder="1" applyAlignment="1">
      <alignment horizontal="left" vertical="center" wrapText="1"/>
    </xf>
    <xf numFmtId="0" fontId="104" fillId="0" borderId="16" xfId="0" applyFont="1" applyBorder="1" applyAlignment="1">
      <alignment horizontal="left" vertical="center" wrapText="1"/>
    </xf>
    <xf numFmtId="0" fontId="104" fillId="0" borderId="17" xfId="0" applyFont="1" applyBorder="1" applyAlignment="1">
      <alignment horizontal="left" vertical="center" wrapText="1"/>
    </xf>
    <xf numFmtId="0" fontId="101" fillId="0" borderId="154" xfId="0" applyFont="1" applyBorder="1" applyAlignment="1">
      <alignment horizontal="left" vertical="center" wrapText="1"/>
    </xf>
    <xf numFmtId="0" fontId="101" fillId="0" borderId="155" xfId="0" applyFont="1" applyBorder="1" applyAlignment="1">
      <alignment horizontal="left" vertical="center" wrapText="1"/>
    </xf>
    <xf numFmtId="0" fontId="71" fillId="0" borderId="0" xfId="0" applyFont="1" applyAlignment="1">
      <alignment horizontal="left" vertical="top"/>
    </xf>
    <xf numFmtId="0" fontId="71" fillId="0" borderId="27" xfId="0" applyFont="1" applyBorder="1" applyAlignment="1">
      <alignment horizontal="left" vertical="top"/>
    </xf>
    <xf numFmtId="0" fontId="106" fillId="0" borderId="8" xfId="0" applyFont="1" applyBorder="1" applyAlignment="1">
      <alignment horizontal="center" vertical="center"/>
    </xf>
    <xf numFmtId="0" fontId="106" fillId="0" borderId="7" xfId="0" applyFont="1" applyBorder="1" applyAlignment="1">
      <alignment horizontal="center" vertical="center"/>
    </xf>
    <xf numFmtId="0" fontId="106" fillId="0" borderId="15" xfId="0" applyFont="1" applyBorder="1" applyAlignment="1">
      <alignment horizontal="center" vertical="center"/>
    </xf>
    <xf numFmtId="0" fontId="106" fillId="0" borderId="16" xfId="0" applyFont="1" applyBorder="1" applyAlignment="1">
      <alignment horizontal="center" vertical="center"/>
    </xf>
    <xf numFmtId="0" fontId="106" fillId="0" borderId="17" xfId="0" applyFont="1" applyBorder="1" applyAlignment="1">
      <alignment horizontal="center" vertical="center"/>
    </xf>
    <xf numFmtId="0" fontId="101" fillId="0" borderId="12" xfId="0" applyFont="1" applyBorder="1" applyAlignment="1">
      <alignment wrapText="1"/>
    </xf>
    <xf numFmtId="0" fontId="101" fillId="0" borderId="13" xfId="0" applyFont="1" applyBorder="1" applyAlignment="1">
      <alignment wrapText="1"/>
    </xf>
    <xf numFmtId="0" fontId="101" fillId="0" borderId="14" xfId="0" applyFont="1" applyBorder="1" applyAlignment="1">
      <alignment wrapText="1"/>
    </xf>
    <xf numFmtId="0" fontId="28" fillId="0" borderId="1" xfId="0" applyFont="1" applyBorder="1" applyAlignment="1">
      <alignment horizontal="center" vertical="center" textRotation="255" wrapText="1"/>
    </xf>
    <xf numFmtId="0" fontId="27" fillId="0" borderId="12" xfId="0" applyFont="1" applyBorder="1" applyAlignment="1">
      <alignment vertical="top" wrapText="1"/>
    </xf>
    <xf numFmtId="0" fontId="27" fillId="0" borderId="13" xfId="0" applyFont="1" applyBorder="1" applyAlignment="1">
      <alignment vertical="top"/>
    </xf>
    <xf numFmtId="0" fontId="27" fillId="0" borderId="14" xfId="0" applyFont="1" applyBorder="1" applyAlignment="1">
      <alignment vertical="top"/>
    </xf>
    <xf numFmtId="0" fontId="27" fillId="0" borderId="15" xfId="0" applyFont="1" applyBorder="1" applyAlignment="1">
      <alignment vertical="top"/>
    </xf>
    <xf numFmtId="0" fontId="27" fillId="0" borderId="16" xfId="0" applyFont="1" applyBorder="1" applyAlignment="1">
      <alignment vertical="top"/>
    </xf>
    <xf numFmtId="0" fontId="27" fillId="0" borderId="17" xfId="0" applyFont="1" applyBorder="1" applyAlignment="1">
      <alignment vertical="top"/>
    </xf>
    <xf numFmtId="0" fontId="27" fillId="0" borderId="26" xfId="0" applyFont="1" applyBorder="1" applyAlignment="1">
      <alignment vertical="top"/>
    </xf>
    <xf numFmtId="0" fontId="27" fillId="0" borderId="0" xfId="0" applyFont="1" applyAlignment="1">
      <alignment vertical="top"/>
    </xf>
    <xf numFmtId="0" fontId="27" fillId="0" borderId="27" xfId="0" applyFont="1" applyBorder="1" applyAlignment="1">
      <alignment vertical="top"/>
    </xf>
    <xf numFmtId="0" fontId="15" fillId="0" borderId="26"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4" fillId="0" borderId="53" xfId="0" applyFont="1" applyBorder="1" applyAlignment="1">
      <alignment horizontal="center" vertical="center"/>
    </xf>
    <xf numFmtId="0" fontId="3" fillId="0" borderId="53" xfId="0" applyFont="1" applyBorder="1" applyAlignment="1">
      <alignment horizontal="center" vertical="center"/>
    </xf>
    <xf numFmtId="0" fontId="3" fillId="0" borderId="11" xfId="0" applyFont="1" applyBorder="1" applyAlignment="1">
      <alignment horizontal="center" vertical="center"/>
    </xf>
    <xf numFmtId="0" fontId="3" fillId="0" borderId="37" xfId="0" applyFont="1" applyBorder="1" applyAlignment="1">
      <alignment horizontal="center" vertical="center"/>
    </xf>
    <xf numFmtId="0" fontId="3" fillId="0" borderId="6"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10" fillId="0" borderId="1" xfId="0" applyFont="1" applyBorder="1" applyAlignment="1">
      <alignment horizontal="left" vertical="center"/>
    </xf>
    <xf numFmtId="0" fontId="10" fillId="0" borderId="7" xfId="0" applyFont="1" applyBorder="1" applyAlignment="1">
      <alignment horizontal="left" vertical="center"/>
    </xf>
    <xf numFmtId="0" fontId="9" fillId="0" borderId="43" xfId="0" applyFont="1" applyBorder="1" applyAlignment="1">
      <alignment horizontal="center" vertical="center"/>
    </xf>
    <xf numFmtId="0" fontId="9" fillId="0" borderId="67" xfId="0" applyFont="1" applyBorder="1" applyAlignment="1">
      <alignment horizontal="center" vertical="center"/>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31" fillId="0" borderId="10" xfId="0" applyFont="1" applyBorder="1" applyAlignment="1">
      <alignment horizontal="center" vertical="center"/>
    </xf>
    <xf numFmtId="0" fontId="31" fillId="0" borderId="37" xfId="0" applyFont="1" applyBorder="1" applyAlignment="1">
      <alignment horizontal="center" vertical="center"/>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73" xfId="0" applyFont="1" applyBorder="1" applyAlignment="1">
      <alignment horizontal="center" vertical="center"/>
    </xf>
    <xf numFmtId="0" fontId="4" fillId="0" borderId="48" xfId="0" applyFont="1" applyBorder="1" applyAlignment="1">
      <alignment horizontal="center" vertical="center"/>
    </xf>
    <xf numFmtId="0" fontId="4" fillId="0" borderId="31" xfId="0" applyFont="1" applyBorder="1" applyAlignment="1">
      <alignment horizontal="center" vertical="center"/>
    </xf>
    <xf numFmtId="0" fontId="4" fillId="0" borderId="43" xfId="0" applyFont="1" applyBorder="1" applyAlignment="1">
      <alignment horizontal="center" vertical="center"/>
    </xf>
    <xf numFmtId="0" fontId="4" fillId="0" borderId="50" xfId="0" applyFont="1" applyBorder="1" applyAlignment="1">
      <alignment horizontal="center" vertical="center"/>
    </xf>
    <xf numFmtId="0" fontId="4" fillId="0" borderId="29" xfId="0" applyFont="1" applyBorder="1" applyAlignment="1">
      <alignment horizontal="center" vertical="center"/>
    </xf>
    <xf numFmtId="0" fontId="4" fillId="0" borderId="36" xfId="0" applyFont="1" applyBorder="1" applyAlignment="1">
      <alignment horizontal="center" vertical="center"/>
    </xf>
    <xf numFmtId="0" fontId="4" fillId="0" borderId="42" xfId="0" applyFont="1" applyBorder="1" applyAlignment="1">
      <alignment horizontal="center" vertical="center"/>
    </xf>
    <xf numFmtId="0" fontId="4" fillId="0" borderId="35" xfId="0" applyFont="1" applyBorder="1" applyAlignment="1">
      <alignment horizontal="center" vertical="center"/>
    </xf>
    <xf numFmtId="0" fontId="5" fillId="0" borderId="37" xfId="0" applyFont="1" applyBorder="1" applyAlignment="1">
      <alignment horizontal="center" vertical="center"/>
    </xf>
    <xf numFmtId="0" fontId="9" fillId="0" borderId="72" xfId="0" applyFont="1" applyBorder="1" applyAlignment="1">
      <alignment horizontal="center" vertical="center"/>
    </xf>
    <xf numFmtId="0" fontId="9" fillId="0" borderId="60" xfId="0" applyFont="1" applyBorder="1" applyAlignment="1">
      <alignment horizontal="center" vertical="center"/>
    </xf>
    <xf numFmtId="0" fontId="9" fillId="0" borderId="73" xfId="0" applyFont="1" applyBorder="1" applyAlignment="1">
      <alignment horizontal="center" vertical="center"/>
    </xf>
    <xf numFmtId="0" fontId="9" fillId="0" borderId="48" xfId="0" applyFont="1" applyBorder="1" applyAlignment="1">
      <alignment horizontal="center" vertical="center"/>
    </xf>
    <xf numFmtId="0" fontId="9" fillId="0" borderId="64" xfId="0" applyFont="1" applyBorder="1" applyAlignment="1">
      <alignment horizontal="center" vertical="center"/>
    </xf>
    <xf numFmtId="0" fontId="8" fillId="0" borderId="63" xfId="0" applyFont="1" applyBorder="1" applyAlignment="1">
      <alignment horizontal="center" vertical="center"/>
    </xf>
    <xf numFmtId="0" fontId="31" fillId="0" borderId="9" xfId="0" applyFont="1" applyBorder="1" applyAlignment="1">
      <alignment horizontal="center" vertical="center"/>
    </xf>
    <xf numFmtId="0" fontId="31" fillId="0" borderId="1" xfId="0" applyFont="1" applyBorder="1" applyAlignment="1">
      <alignment horizontal="center" vertical="center"/>
    </xf>
    <xf numFmtId="0" fontId="5" fillId="0" borderId="1" xfId="0" applyFont="1" applyBorder="1" applyAlignment="1">
      <alignment horizontal="center" vertical="center"/>
    </xf>
    <xf numFmtId="0" fontId="3" fillId="0" borderId="5" xfId="0" applyFont="1" applyBorder="1" applyAlignment="1">
      <alignment horizontal="center" vertical="center"/>
    </xf>
    <xf numFmtId="0" fontId="31" fillId="0" borderId="52" xfId="0" applyFont="1" applyBorder="1" applyAlignment="1">
      <alignment horizontal="center" vertical="center"/>
    </xf>
    <xf numFmtId="0" fontId="31" fillId="0" borderId="2" xfId="0" applyFont="1" applyBorder="1" applyAlignment="1">
      <alignment horizontal="center" vertical="center"/>
    </xf>
    <xf numFmtId="0" fontId="30" fillId="2" borderId="53" xfId="0" applyFont="1" applyFill="1" applyBorder="1" applyAlignment="1">
      <alignment horizontal="center" vertical="center" wrapText="1"/>
    </xf>
    <xf numFmtId="0" fontId="30" fillId="2" borderId="53" xfId="0" applyFont="1" applyFill="1" applyBorder="1" applyAlignment="1">
      <alignment horizontal="center" vertical="center"/>
    </xf>
    <xf numFmtId="0" fontId="17" fillId="2" borderId="54" xfId="0" applyFont="1" applyFill="1" applyBorder="1" applyAlignment="1">
      <alignment horizontal="center" vertical="center"/>
    </xf>
    <xf numFmtId="0" fontId="13" fillId="0" borderId="0" xfId="0" applyFont="1" applyAlignment="1">
      <alignment horizontal="center" vertical="top"/>
    </xf>
    <xf numFmtId="0" fontId="8" fillId="4" borderId="78" xfId="0" applyFont="1" applyFill="1" applyBorder="1" applyAlignment="1">
      <alignment horizontal="center" vertical="center"/>
    </xf>
    <xf numFmtId="0" fontId="8" fillId="4" borderId="79" xfId="0" applyFont="1" applyFill="1" applyBorder="1" applyAlignment="1">
      <alignment horizontal="center" vertical="center"/>
    </xf>
    <xf numFmtId="0" fontId="8" fillId="0" borderId="79" xfId="0" applyFont="1" applyBorder="1" applyAlignment="1">
      <alignment horizontal="left" vertical="center"/>
    </xf>
    <xf numFmtId="0" fontId="8" fillId="0" borderId="80" xfId="0" applyFont="1" applyBorder="1" applyAlignment="1">
      <alignment horizontal="left" vertical="center"/>
    </xf>
    <xf numFmtId="0" fontId="10" fillId="0" borderId="12"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15" xfId="0" applyFont="1" applyBorder="1" applyAlignment="1">
      <alignment horizontal="center" vertical="center" textRotation="255"/>
    </xf>
    <xf numFmtId="0" fontId="10" fillId="0" borderId="17" xfId="0" applyFont="1" applyBorder="1" applyAlignment="1">
      <alignment horizontal="center" vertical="center" textRotation="255"/>
    </xf>
    <xf numFmtId="0" fontId="28" fillId="0" borderId="12" xfId="0" applyFont="1" applyBorder="1" applyAlignment="1">
      <alignment horizontal="center" vertical="center" textRotation="255" wrapText="1"/>
    </xf>
    <xf numFmtId="0" fontId="28" fillId="0" borderId="14" xfId="0" applyFont="1" applyBorder="1" applyAlignment="1">
      <alignment horizontal="center" vertical="center" textRotation="255" wrapText="1"/>
    </xf>
    <xf numFmtId="0" fontId="28" fillId="0" borderId="15" xfId="0" applyFont="1" applyBorder="1" applyAlignment="1">
      <alignment horizontal="center" vertical="center" textRotation="255" wrapText="1"/>
    </xf>
    <xf numFmtId="0" fontId="28" fillId="0" borderId="17" xfId="0" applyFont="1" applyBorder="1" applyAlignment="1">
      <alignment horizontal="center" vertical="center" textRotation="255" wrapText="1"/>
    </xf>
    <xf numFmtId="0" fontId="27" fillId="0" borderId="13" xfId="0" applyFont="1" applyBorder="1" applyAlignment="1">
      <alignment vertical="top" wrapText="1"/>
    </xf>
    <xf numFmtId="0" fontId="27" fillId="0" borderId="14" xfId="0" applyFont="1" applyBorder="1" applyAlignment="1">
      <alignment vertical="top" wrapText="1"/>
    </xf>
    <xf numFmtId="0" fontId="27" fillId="0" borderId="15" xfId="0" applyFont="1" applyBorder="1" applyAlignment="1">
      <alignment vertical="top" wrapText="1"/>
    </xf>
    <xf numFmtId="0" fontId="27" fillId="0" borderId="16" xfId="0" applyFont="1" applyBorder="1" applyAlignment="1">
      <alignment vertical="top" wrapText="1"/>
    </xf>
    <xf numFmtId="0" fontId="27" fillId="0" borderId="17" xfId="0" applyFont="1" applyBorder="1" applyAlignment="1">
      <alignment vertical="top" wrapText="1"/>
    </xf>
    <xf numFmtId="0" fontId="10" fillId="0" borderId="26"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colors>
    <mruColors>
      <color rgb="FFEFF6FB"/>
      <color rgb="FFEBF7FF"/>
      <color rgb="FFFFFFCC"/>
      <color rgb="FFD0EAE9"/>
      <color rgb="FFF5FEE6"/>
      <color rgb="FFDD5866"/>
      <color rgb="FFE44874"/>
      <color rgb="FFFDEFE7"/>
      <color rgb="FF3BA38A"/>
      <color rgb="FFF7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 (&#29305;&#21029;&#25903;&#25588;)'!A1"/><Relationship Id="rId2" Type="http://schemas.openxmlformats.org/officeDocument/2006/relationships/hyperlink" Target="#&#12513;&#12491;&#12517;&#12540;!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8" Type="http://schemas.openxmlformats.org/officeDocument/2006/relationships/hyperlink" Target="#'&#35352;&#20837;&#20363; (&#29305;&#21029;&#25903;&#25588;)'!A1"/><Relationship Id="rId3" Type="http://schemas.openxmlformats.org/officeDocument/2006/relationships/hyperlink" Target="#'&#9321;&#21517;&#26413;(1~40)&#21360;&#21047;&#29992;'!A1"/><Relationship Id="rId7" Type="http://schemas.openxmlformats.org/officeDocument/2006/relationships/hyperlink" Target="#&#9319;&#20837;&#21147;&#12471;&#12540;&#124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mailto:zenkokuten.entry@kyoubi.or.jp?subject=&#20840;&#22269;&#25945;&#32946;&#32654;&#34899;&#23637;&#24540;&#21215;&#32773;&#21517;&#31807;" TargetMode="External"/><Relationship Id="rId5" Type="http://schemas.openxmlformats.org/officeDocument/2006/relationships/hyperlink" Target="#'&#9325;&#25163;&#26360;&#12365;(&#21517;&#26413;)'!A1"/><Relationship Id="rId10" Type="http://schemas.openxmlformats.org/officeDocument/2006/relationships/hyperlink" Target="#&#34920;&#32025;!A1"/><Relationship Id="rId4" Type="http://schemas.openxmlformats.org/officeDocument/2006/relationships/hyperlink" Target="#'&#9322;&#21517;&#26413;(41~80)&#21360;&#21047;&#29992;'!A1"/><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0.png"/><Relationship Id="rId7" Type="http://schemas.openxmlformats.org/officeDocument/2006/relationships/hyperlink" Target="#'&#9320;&#24540;&#21215;&#32773;&#21517;&#31807;(&#21360;&#21047;&#29992;)'!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9319;&#20837;&#21147;&#12471;&#12540;&#12488;!A1"/><Relationship Id="rId5" Type="http://schemas.openxmlformats.org/officeDocument/2006/relationships/hyperlink" Target="#'&#12513;&#12491;&#12517;&#12540; (&#29305;&#21029;&#25903;&#25588;)'!A1"/><Relationship Id="rId10" Type="http://schemas.openxmlformats.org/officeDocument/2006/relationships/hyperlink" Target="#'&#9323;&#21517;&#26413;(81~120)&#21360;&#21047;&#29992;'!A1"/><Relationship Id="rId4" Type="http://schemas.openxmlformats.org/officeDocument/2006/relationships/image" Target="../media/image11.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35352;&#20837;&#20363; (&#29305;&#21029;&#25903;&#25588;)'!A1"/><Relationship Id="rId1" Type="http://schemas.openxmlformats.org/officeDocument/2006/relationships/hyperlink" Target="#'&#12513;&#12491;&#12517;&#12540; (&#29305;&#21029;&#25903;&#25588;)'!A1"/><Relationship Id="rId5" Type="http://schemas.openxmlformats.org/officeDocument/2006/relationships/hyperlink" Target="#'&#9320;&#24540;&#21215;&#32773;&#21517;&#31807;(&#21360;&#21047;&#29992;)'!A1"/><Relationship Id="rId4" Type="http://schemas.openxmlformats.org/officeDocument/2006/relationships/hyperlink" Target="mailto:zenkokuten.entry@kyoubi.or.jp?subject=&#20840;&#22269;&#25945;&#32946;&#32654;&#34899;&#23637;&#24540;&#21215;&#32773;&#21517;&#31807;"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9319;&#20837;&#21147;&#12471;&#12540;&#12488;!A1"/><Relationship Id="rId2" Type="http://schemas.openxmlformats.org/officeDocument/2006/relationships/hyperlink" Target="#'&#12513;&#12491;&#12517;&#12540; (&#29305;&#21029;&#25903;&#25588;)'!A1"/><Relationship Id="rId1" Type="http://schemas.openxmlformats.org/officeDocument/2006/relationships/image" Target="../media/image6.emf"/><Relationship Id="rId6" Type="http://schemas.openxmlformats.org/officeDocument/2006/relationships/hyperlink" Target="#'&#9323;&#21517;&#26413;(81~120)&#21360;&#21047;&#29992;'!A1"/><Relationship Id="rId5" Type="http://schemas.openxmlformats.org/officeDocument/2006/relationships/hyperlink" Target="#'&#9322;&#21517;&#26413;(41~80)&#21360;&#21047;&#29992;'!A1"/><Relationship Id="rId4" Type="http://schemas.openxmlformats.org/officeDocument/2006/relationships/hyperlink" Target="#'&#9321;&#21517;&#26413;(1~4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1" Type="http://schemas.openxmlformats.org/officeDocument/2006/relationships/image" Target="../media/image6.emf"/></Relationships>
</file>

<file path=xl/drawings/_rels/drawing2.xml.rels><?xml version="1.0" encoding="UTF-8" standalone="yes"?>
<Relationships xmlns="http://schemas.openxmlformats.org/package/2006/relationships"><Relationship Id="rId8" Type="http://schemas.openxmlformats.org/officeDocument/2006/relationships/hyperlink" Target="#&#35352;&#20837;&#20363;!A1"/><Relationship Id="rId3" Type="http://schemas.openxmlformats.org/officeDocument/2006/relationships/hyperlink" Target="#'&#9314;&#21517;&#26413;(1~40)&#21360;&#21047;&#29992;'!A1"/><Relationship Id="rId7" Type="http://schemas.openxmlformats.org/officeDocument/2006/relationships/hyperlink" Target="#'&#9318;&#25163;&#26360;&#12365;(&#21517;&#2641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2;&#20837;&#21147;&#12471;&#12540;&#12488;!A1"/><Relationship Id="rId5" Type="http://schemas.openxmlformats.org/officeDocument/2006/relationships/hyperlink" Target="#'&#9316;&#21517;&#26413;(81~120)&#21360;&#21047;&#29992;'!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15;&#21517;&#26413;(41~80)&#21360;&#21047;&#29992;'!A1"/><Relationship Id="rId9" Type="http://schemas.openxmlformats.org/officeDocument/2006/relationships/hyperlink" Target="#&#34920;&#32025;!A1"/></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4.png"/><Relationship Id="rId7" Type="http://schemas.openxmlformats.org/officeDocument/2006/relationships/hyperlink" Target="#'&#9313;&#24540;&#21215;&#32773;&#21517;&#31807;(&#21360;&#21047;&#29992;)'!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5.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3" Type="http://schemas.openxmlformats.org/officeDocument/2006/relationships/hyperlink" Target="mailto:zenkokuten.entry@kyoubi.or.jp?subject=&#20840;&#22269;&#25945;&#32946;&#32654;&#34899;&#23637;&#24540;&#21215;&#32773;&#21517;&#31807;" TargetMode="External"/><Relationship Id="rId2" Type="http://schemas.openxmlformats.org/officeDocument/2006/relationships/hyperlink" Target="#&#35352;&#20837;&#20363;!A1"/><Relationship Id="rId1" Type="http://schemas.openxmlformats.org/officeDocument/2006/relationships/hyperlink" Target="#&#12513;&#12491;&#12517;&#12540;!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12513;&#12491;&#12517;&#12540;!A1"/><Relationship Id="rId1" Type="http://schemas.openxmlformats.org/officeDocument/2006/relationships/image" Target="../media/image6.emf"/><Relationship Id="rId6" Type="http://schemas.openxmlformats.org/officeDocument/2006/relationships/hyperlink" Target="#&#9312;&#20837;&#21147;&#12471;&#12540;&#12488;!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6.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99060</xdr:rowOff>
    </xdr:from>
    <xdr:to>
      <xdr:col>15</xdr:col>
      <xdr:colOff>403860</xdr:colOff>
      <xdr:row>30</xdr:row>
      <xdr:rowOff>60960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76200" y="99060"/>
          <a:ext cx="8351520" cy="6012180"/>
        </a:xfrm>
        <a:prstGeom prst="roundRect">
          <a:avLst>
            <a:gd name="adj" fmla="val 7651"/>
          </a:avLst>
        </a:prstGeom>
        <a:blipFill>
          <a:blip xmlns:r="http://schemas.openxmlformats.org/officeDocument/2006/relationships" r:embed="rId1"/>
          <a:tile tx="0" ty="0" sx="100000" sy="100000" flip="none" algn="tl"/>
        </a:bli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92074</xdr:colOff>
      <xdr:row>5</xdr:row>
      <xdr:rowOff>14049</xdr:rowOff>
    </xdr:from>
    <xdr:to>
      <xdr:col>8</xdr:col>
      <xdr:colOff>122555</xdr:colOff>
      <xdr:row>24</xdr:row>
      <xdr:rowOff>158749</xdr:rowOff>
    </xdr:to>
    <xdr:sp macro="" textlink="">
      <xdr:nvSpPr>
        <xdr:cNvPr id="4" name="額縁 13">
          <a:hlinkClick xmlns:r="http://schemas.openxmlformats.org/officeDocument/2006/relationships" r:id="rId2"/>
          <a:extLst>
            <a:ext uri="{FF2B5EF4-FFF2-40B4-BE49-F238E27FC236}">
              <a16:creationId xmlns:a16="http://schemas.microsoft.com/office/drawing/2014/main" id="{00000000-0008-0000-0000-000004000000}"/>
            </a:ext>
          </a:extLst>
        </xdr:cNvPr>
        <xdr:cNvSpPr>
          <a:spLocks/>
        </xdr:cNvSpPr>
      </xdr:nvSpPr>
      <xdr:spPr>
        <a:xfrm>
          <a:off x="541654" y="1873329"/>
          <a:ext cx="3337561" cy="3329860"/>
        </a:xfrm>
        <a:prstGeom prst="bevel">
          <a:avLst/>
        </a:prstGeom>
        <a:solidFill>
          <a:srgbClr val="0070C0"/>
        </a:solidFill>
        <a:ln w="12700" cap="flat" cmpd="sng" algn="ctr">
          <a:solidFill>
            <a:schemeClr val="accent4"/>
          </a:solidFill>
          <a:prstDash val="solid"/>
          <a:miter lim="800000"/>
        </a:ln>
        <a:effectLst/>
      </xdr:spPr>
      <xdr:txBody>
        <a:bodyPr vertOverflow="clip" horzOverflow="clip" rtlCol="0" anchor="ctr"/>
        <a:lstStyle/>
        <a:p>
          <a:pPr algn="ctr">
            <a:lnSpc>
              <a:spcPts val="1200"/>
            </a:lnSpc>
          </a:pPr>
          <a:r>
            <a:rPr kumimoji="1" lang="ja-JP" altLang="en-US"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全国教育美術展</a:t>
          </a:r>
          <a:endParaRPr kumimoji="1" lang="en-US" altLang="ja-JP"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2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 </a:t>
          </a:r>
        </a:p>
        <a:p>
          <a:pPr algn="ctr">
            <a:lnSpc>
              <a:spcPts val="1200"/>
            </a:lnSpc>
          </a:pPr>
          <a:r>
            <a:rPr kumimoji="1" lang="ja-JP" altLang="en-US"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応 募 者 名 簿</a:t>
          </a:r>
          <a:endParaRPr kumimoji="1" lang="en-US" altLang="ja-JP"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213360</xdr:colOff>
      <xdr:row>5</xdr:row>
      <xdr:rowOff>14335</xdr:rowOff>
    </xdr:from>
    <xdr:to>
      <xdr:col>14</xdr:col>
      <xdr:colOff>445225</xdr:colOff>
      <xdr:row>24</xdr:row>
      <xdr:rowOff>160655</xdr:rowOff>
    </xdr:to>
    <xdr:sp macro="" textlink="">
      <xdr:nvSpPr>
        <xdr:cNvPr id="5" name="額縁 13">
          <a:hlinkClick xmlns:r="http://schemas.openxmlformats.org/officeDocument/2006/relationships" r:id="rId3"/>
          <a:extLst>
            <a:ext uri="{FF2B5EF4-FFF2-40B4-BE49-F238E27FC236}">
              <a16:creationId xmlns:a16="http://schemas.microsoft.com/office/drawing/2014/main" id="{00000000-0008-0000-0000-000005000000}"/>
            </a:ext>
          </a:extLst>
        </xdr:cNvPr>
        <xdr:cNvSpPr>
          <a:spLocks/>
        </xdr:cNvSpPr>
      </xdr:nvSpPr>
      <xdr:spPr>
        <a:xfrm>
          <a:off x="4579620" y="1873615"/>
          <a:ext cx="3279865" cy="3331480"/>
        </a:xfrm>
        <a:prstGeom prst="bevel">
          <a:avLst/>
        </a:prstGeom>
        <a:solidFill>
          <a:srgbClr val="00B050"/>
        </a:solidFill>
        <a:ln w="12700" cap="flat" cmpd="sng" algn="ctr">
          <a:solidFill>
            <a:schemeClr val="accent4"/>
          </a:solidFill>
          <a:prstDash val="solid"/>
          <a:miter lim="800000"/>
        </a:ln>
        <a:effectLst/>
      </xdr:spPr>
      <xdr:txBody>
        <a:bodyPr vertOverflow="clip" horzOverflow="clip" rtlCol="0" anchor="ctr"/>
        <a:lstStyle/>
        <a:p>
          <a:pPr algn="ctr">
            <a:lnSpc>
              <a:spcPts val="1200"/>
            </a:lnSpc>
          </a:pPr>
          <a:r>
            <a:rPr kumimoji="1" lang="ja-JP" altLang="en-US"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全国教育美術展</a:t>
          </a:r>
          <a:endParaRPr kumimoji="1" lang="en-US" altLang="ja-JP"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2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2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ja-JP" altLang="en-US"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応 募 者 名 簿</a:t>
          </a:r>
          <a:endParaRPr kumimoji="1" lang="en-US" altLang="ja-JP" sz="24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ja-JP" altLang="en-US" sz="1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160020</xdr:colOff>
      <xdr:row>2</xdr:row>
      <xdr:rowOff>30480</xdr:rowOff>
    </xdr:from>
    <xdr:to>
      <xdr:col>15</xdr:col>
      <xdr:colOff>99060</xdr:colOff>
      <xdr:row>2</xdr:row>
      <xdr:rowOff>807720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160020" y="640080"/>
          <a:ext cx="7962900" cy="777240"/>
        </a:xfrm>
        <a:prstGeom prst="rect">
          <a:avLst/>
        </a:prstGeom>
        <a:blipFill>
          <a:blip xmlns:r="http://schemas.openxmlformats.org/officeDocument/2006/relationships" r:embed="rId1"/>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第</a:t>
          </a:r>
          <a:r>
            <a:rPr kumimoji="1" lang="en-US" altLang="ja-JP" sz="2800">
              <a:solidFill>
                <a:srgbClr val="FF0000"/>
              </a:solidFill>
            </a:rPr>
            <a:t>82</a:t>
          </a:r>
          <a:r>
            <a:rPr kumimoji="1" lang="ja-JP" altLang="en-US" sz="2800">
              <a:solidFill>
                <a:schemeClr val="accent1">
                  <a:lumMod val="50000"/>
                </a:schemeClr>
              </a:solidFill>
            </a:rPr>
            <a:t>回全国教育美術展　</a:t>
          </a:r>
          <a:r>
            <a:rPr kumimoji="1" lang="ja-JP" altLang="en-US" sz="4000">
              <a:solidFill>
                <a:schemeClr val="accent1">
                  <a:lumMod val="50000"/>
                </a:schemeClr>
              </a:solidFill>
            </a:rPr>
            <a:t>応募者名簿・名札</a:t>
          </a:r>
        </a:p>
      </xdr:txBody>
    </xdr:sp>
    <xdr:clientData/>
  </xdr:twoCellAnchor>
  <xdr:twoCellAnchor>
    <xdr:from>
      <xdr:col>1</xdr:col>
      <xdr:colOff>76200</xdr:colOff>
      <xdr:row>2</xdr:row>
      <xdr:rowOff>30480</xdr:rowOff>
    </xdr:from>
    <xdr:to>
      <xdr:col>15</xdr:col>
      <xdr:colOff>205740</xdr:colOff>
      <xdr:row>2</xdr:row>
      <xdr:rowOff>807720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66700" y="640080"/>
          <a:ext cx="7962900" cy="777240"/>
        </a:xfrm>
        <a:prstGeom prst="rect">
          <a:avLst/>
        </a:prstGeom>
        <a:gradFill>
          <a:gsLst>
            <a:gs pos="56840">
              <a:schemeClr val="bg1"/>
            </a:gs>
            <a:gs pos="0">
              <a:schemeClr val="accent4">
                <a:lumMod val="20000"/>
                <a:lumOff val="80000"/>
              </a:schemeClr>
            </a:gs>
            <a:gs pos="26000">
              <a:schemeClr val="bg1"/>
            </a:gs>
            <a:gs pos="73000">
              <a:schemeClr val="accent1">
                <a:lumMod val="12000"/>
                <a:lumOff val="88000"/>
              </a:schemeClr>
            </a:gs>
            <a:gs pos="100000">
              <a:schemeClr val="accent6">
                <a:lumMod val="60000"/>
                <a:lumOff val="40000"/>
              </a:schemeClr>
            </a:gs>
          </a:gsLst>
          <a:lin ang="5400000" scaled="1"/>
        </a:gradFill>
        <a:ln w="28575">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第</a:t>
          </a:r>
          <a:r>
            <a:rPr kumimoji="1" lang="en-US" altLang="ja-JP" sz="2800">
              <a:solidFill>
                <a:srgbClr val="FF0000"/>
              </a:solidFill>
            </a:rPr>
            <a:t>82</a:t>
          </a:r>
          <a:r>
            <a:rPr kumimoji="1" lang="ja-JP" altLang="en-US" sz="2800">
              <a:solidFill>
                <a:schemeClr val="accent1">
                  <a:lumMod val="50000"/>
                </a:schemeClr>
              </a:solidFill>
            </a:rPr>
            <a:t>回全国教育美術展　</a:t>
          </a:r>
          <a:r>
            <a:rPr kumimoji="1" lang="ja-JP" altLang="en-US" sz="4000">
              <a:solidFill>
                <a:schemeClr val="accent1">
                  <a:lumMod val="50000"/>
                </a:schemeClr>
              </a:solidFill>
            </a:rPr>
            <a:t>応募者名簿・名札</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13</xdr:col>
      <xdr:colOff>279488</xdr:colOff>
      <xdr:row>3</xdr:row>
      <xdr:rowOff>128996</xdr:rowOff>
    </xdr:from>
    <xdr:to>
      <xdr:col>15</xdr:col>
      <xdr:colOff>432435</xdr:colOff>
      <xdr:row>5</xdr:row>
      <xdr:rowOff>209550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8173808" y="1371056"/>
          <a:ext cx="1433107" cy="1924594"/>
        </a:xfrm>
        <a:prstGeom prst="bevel">
          <a:avLst/>
        </a:prstGeom>
        <a:solidFill>
          <a:schemeClr val="bg2">
            <a:lumMod val="9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1905</xdr:colOff>
      <xdr:row>3</xdr:row>
      <xdr:rowOff>125730</xdr:rowOff>
    </xdr:from>
    <xdr:to>
      <xdr:col>6</xdr:col>
      <xdr:colOff>228600</xdr:colOff>
      <xdr:row>5</xdr:row>
      <xdr:rowOff>211455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2181225" y="1367790"/>
          <a:ext cx="1461135" cy="1929765"/>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272416</xdr:colOff>
      <xdr:row>3</xdr:row>
      <xdr:rowOff>118110</xdr:rowOff>
    </xdr:from>
    <xdr:to>
      <xdr:col>8</xdr:col>
      <xdr:colOff>453390</xdr:colOff>
      <xdr:row>5</xdr:row>
      <xdr:rowOff>205740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3686176" y="1360170"/>
          <a:ext cx="1461134" cy="193167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8</xdr:col>
      <xdr:colOff>504826</xdr:colOff>
      <xdr:row>3</xdr:row>
      <xdr:rowOff>123825</xdr:rowOff>
    </xdr:from>
    <xdr:to>
      <xdr:col>11</xdr:col>
      <xdr:colOff>30480</xdr:colOff>
      <xdr:row>5</xdr:row>
      <xdr:rowOff>198120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5198746" y="1365885"/>
          <a:ext cx="1445894" cy="191833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478700</xdr:colOff>
      <xdr:row>3</xdr:row>
      <xdr:rowOff>133351</xdr:rowOff>
    </xdr:from>
    <xdr:to>
      <xdr:col>17</xdr:col>
      <xdr:colOff>638175</xdr:colOff>
      <xdr:row>5</xdr:row>
      <xdr:rowOff>209551</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689500" y="1695451"/>
          <a:ext cx="1588225" cy="1924050"/>
        </a:xfrm>
        <a:prstGeom prst="bevel">
          <a:avLst/>
        </a:prstGeom>
        <a:solidFill>
          <a:schemeClr val="bg2">
            <a:lumMod val="9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74296</xdr:colOff>
      <xdr:row>3</xdr:row>
      <xdr:rowOff>123825</xdr:rowOff>
    </xdr:from>
    <xdr:to>
      <xdr:col>13</xdr:col>
      <xdr:colOff>236220</xdr:colOff>
      <xdr:row>5</xdr:row>
      <xdr:rowOff>200025</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6688456" y="1365885"/>
          <a:ext cx="1442084" cy="19202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85725</xdr:colOff>
      <xdr:row>2</xdr:row>
      <xdr:rowOff>57150</xdr:rowOff>
    </xdr:from>
    <xdr:to>
      <xdr:col>3</xdr:col>
      <xdr:colOff>542924</xdr:colOff>
      <xdr:row>5</xdr:row>
      <xdr:rowOff>219075</xdr:rowOff>
    </xdr:to>
    <xdr:sp macro="" textlink="">
      <xdr:nvSpPr>
        <xdr:cNvPr id="15" name="額縁 17">
          <a:hlinkClick xmlns:r="http://schemas.openxmlformats.org/officeDocument/2006/relationships" r:id="rId7"/>
          <a:extLst>
            <a:ext uri="{FF2B5EF4-FFF2-40B4-BE49-F238E27FC236}">
              <a16:creationId xmlns:a16="http://schemas.microsoft.com/office/drawing/2014/main" id="{00000000-0008-0000-0A00-00000F000000}"/>
            </a:ext>
          </a:extLst>
        </xdr:cNvPr>
        <xdr:cNvSpPr>
          <a:spLocks/>
        </xdr:cNvSpPr>
      </xdr:nvSpPr>
      <xdr:spPr>
        <a:xfrm>
          <a:off x="85725" y="1114425"/>
          <a:ext cx="2209799" cy="208597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228600</xdr:colOff>
      <xdr:row>9</xdr:row>
      <xdr:rowOff>22860</xdr:rowOff>
    </xdr:from>
    <xdr:to>
      <xdr:col>4</xdr:col>
      <xdr:colOff>542623</xdr:colOff>
      <xdr:row>12</xdr:row>
      <xdr:rowOff>0</xdr:rowOff>
    </xdr:to>
    <xdr:pic>
      <xdr:nvPicPr>
        <xdr:cNvPr id="2" name="図 1">
          <a:hlinkClick xmlns:r="http://schemas.openxmlformats.org/officeDocument/2006/relationships" r:id="rId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9"/>
        <a:stretch>
          <a:fillRect/>
        </a:stretch>
      </xdr:blipFill>
      <xdr:spPr>
        <a:xfrm>
          <a:off x="1813560" y="4259580"/>
          <a:ext cx="908383" cy="594360"/>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10"/>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581025</xdr:colOff>
      <xdr:row>20</xdr:row>
      <xdr:rowOff>552450</xdr:rowOff>
    </xdr:to>
    <xdr:sp macro="" textlink="">
      <xdr:nvSpPr>
        <xdr:cNvPr id="3" name="額縁 16">
          <a:hlinkClick xmlns:r="http://schemas.openxmlformats.org/officeDocument/2006/relationships" r:id="rId11"/>
          <a:extLst>
            <a:ext uri="{FF2B5EF4-FFF2-40B4-BE49-F238E27FC236}">
              <a16:creationId xmlns:a16="http://schemas.microsoft.com/office/drawing/2014/main" id="{00000000-0008-0000-0A00-000003000000}"/>
            </a:ext>
          </a:extLst>
        </xdr:cNvPr>
        <xdr:cNvSpPr>
          <a:spLocks/>
        </xdr:cNvSpPr>
      </xdr:nvSpPr>
      <xdr:spPr>
        <a:xfrm>
          <a:off x="6696075" y="6905625"/>
          <a:ext cx="4095750" cy="552450"/>
        </a:xfrm>
        <a:prstGeom prst="bevel">
          <a:avLst/>
        </a:prstGeom>
        <a:solidFill>
          <a:schemeClr val="accent2">
            <a:lumMod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167639</xdr:colOff>
      <xdr:row>7</xdr:row>
      <xdr:rowOff>22860</xdr:rowOff>
    </xdr:from>
    <xdr:to>
      <xdr:col>24</xdr:col>
      <xdr:colOff>271646</xdr:colOff>
      <xdr:row>21</xdr:row>
      <xdr:rowOff>129540</xdr:rowOff>
    </xdr:to>
    <xdr:pic>
      <xdr:nvPicPr>
        <xdr:cNvPr id="38" name="図 37">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48899" y="1882140"/>
          <a:ext cx="3152007" cy="2453640"/>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380496</xdr:colOff>
      <xdr:row>19</xdr:row>
      <xdr:rowOff>7620</xdr:rowOff>
    </xdr:from>
    <xdr:to>
      <xdr:col>6</xdr:col>
      <xdr:colOff>231687</xdr:colOff>
      <xdr:row>30</xdr:row>
      <xdr:rowOff>137160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80496" y="3878580"/>
          <a:ext cx="3508791" cy="1973580"/>
        </a:xfrm>
        <a:prstGeom prst="rect">
          <a:avLst/>
        </a:prstGeom>
        <a:ln>
          <a:solidFill>
            <a:schemeClr val="accent6">
              <a:lumMod val="75000"/>
            </a:schemeClr>
          </a:solidFill>
        </a:ln>
      </xdr:spPr>
    </xdr:pic>
    <xdr:clientData/>
  </xdr:twoCellAnchor>
  <xdr:twoCellAnchor editAs="oneCell">
    <xdr:from>
      <xdr:col>0</xdr:col>
      <xdr:colOff>396240</xdr:colOff>
      <xdr:row>6</xdr:row>
      <xdr:rowOff>127350</xdr:rowOff>
    </xdr:from>
    <xdr:to>
      <xdr:col>6</xdr:col>
      <xdr:colOff>228600</xdr:colOff>
      <xdr:row>18</xdr:row>
      <xdr:rowOff>94968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818990"/>
          <a:ext cx="3489960" cy="1979298"/>
        </a:xfrm>
        <a:prstGeom prst="rect">
          <a:avLst/>
        </a:prstGeom>
        <a:ln>
          <a:solidFill>
            <a:schemeClr val="accent6">
              <a:lumMod val="75000"/>
            </a:schemeClr>
          </a:solidFill>
        </a:ln>
      </xdr:spPr>
    </xdr:pic>
    <xdr:clientData/>
  </xdr:twoCellAnchor>
  <xdr:twoCellAnchor>
    <xdr:from>
      <xdr:col>6</xdr:col>
      <xdr:colOff>106681</xdr:colOff>
      <xdr:row>13</xdr:row>
      <xdr:rowOff>34290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3764281" y="2899410"/>
          <a:ext cx="4459604" cy="190881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361950</xdr:colOff>
      <xdr:row>23</xdr:row>
      <xdr:rowOff>102870</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3886201" y="2278380"/>
          <a:ext cx="2274569" cy="236601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68581</xdr:rowOff>
    </xdr:from>
    <xdr:to>
      <xdr:col>19</xdr:col>
      <xdr:colOff>281940</xdr:colOff>
      <xdr:row>23</xdr:row>
      <xdr:rowOff>102870</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3886201" y="2766061"/>
          <a:ext cx="6476999" cy="1878329"/>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40958</xdr:rowOff>
    </xdr:from>
    <xdr:to>
      <xdr:col>20</xdr:col>
      <xdr:colOff>91441</xdr:colOff>
      <xdr:row>13</xdr:row>
      <xdr:rowOff>34290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3764281" y="2235518"/>
          <a:ext cx="7018020" cy="663892"/>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34290</xdr:colOff>
      <xdr:row>10</xdr:row>
      <xdr:rowOff>129540</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0782301" y="1979295"/>
          <a:ext cx="552449" cy="51244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8</xdr:row>
      <xdr:rowOff>106680</xdr:rowOff>
    </xdr:from>
    <xdr:to>
      <xdr:col>6</xdr:col>
      <xdr:colOff>106681</xdr:colOff>
      <xdr:row>17</xdr:row>
      <xdr:rowOff>129540</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12520" y="2133600"/>
          <a:ext cx="2651761" cy="153162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22</xdr:row>
      <xdr:rowOff>160020</xdr:rowOff>
    </xdr:from>
    <xdr:to>
      <xdr:col>6</xdr:col>
      <xdr:colOff>228601</xdr:colOff>
      <xdr:row>24</xdr:row>
      <xdr:rowOff>45720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979171" y="4533900"/>
          <a:ext cx="2907030" cy="22098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13</xdr:row>
      <xdr:rowOff>144781</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0363200" y="2522220"/>
          <a:ext cx="1314449" cy="487681"/>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403861</xdr:colOff>
      <xdr:row>31</xdr:row>
      <xdr:rowOff>76200</xdr:rowOff>
    </xdr:from>
    <xdr:to>
      <xdr:col>4</xdr:col>
      <xdr:colOff>518161</xdr:colOff>
      <xdr:row>36</xdr:row>
      <xdr:rowOff>45720</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013461" y="5737860"/>
          <a:ext cx="1943100" cy="807720"/>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8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8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251460</xdr:colOff>
      <xdr:row>32</xdr:row>
      <xdr:rowOff>38100</xdr:rowOff>
    </xdr:from>
    <xdr:to>
      <xdr:col>15</xdr:col>
      <xdr:colOff>335280</xdr:colOff>
      <xdr:row>36</xdr:row>
      <xdr:rowOff>91440</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6659880" y="5867400"/>
          <a:ext cx="1912620" cy="72390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0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867150" y="39624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9</xdr:col>
      <xdr:colOff>248588</xdr:colOff>
      <xdr:row>10</xdr:row>
      <xdr:rowOff>89748</xdr:rowOff>
    </xdr:from>
    <xdr:to>
      <xdr:col>10</xdr:col>
      <xdr:colOff>165100</xdr:colOff>
      <xdr:row>10</xdr:row>
      <xdr:rowOff>310728</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6230288" y="3842598"/>
          <a:ext cx="278462" cy="220980"/>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35</xdr:col>
      <xdr:colOff>16933</xdr:colOff>
      <xdr:row>1</xdr:row>
      <xdr:rowOff>110066</xdr:rowOff>
    </xdr:from>
    <xdr:to>
      <xdr:col>40</xdr:col>
      <xdr:colOff>190500</xdr:colOff>
      <xdr:row>3</xdr:row>
      <xdr:rowOff>279399</xdr:rowOff>
    </xdr:to>
    <xdr:sp macro="" textlink="">
      <xdr:nvSpPr>
        <xdr:cNvPr id="8" name="額縁 16">
          <a:hlinkClick xmlns:r="http://schemas.openxmlformats.org/officeDocument/2006/relationships" r:id="rId1"/>
          <a:extLst>
            <a:ext uri="{FF2B5EF4-FFF2-40B4-BE49-F238E27FC236}">
              <a16:creationId xmlns:a16="http://schemas.microsoft.com/office/drawing/2014/main" id="{00000000-0008-0000-0B00-000008000000}"/>
            </a:ext>
          </a:extLst>
        </xdr:cNvPr>
        <xdr:cNvSpPr>
          <a:spLocks/>
        </xdr:cNvSpPr>
      </xdr:nvSpPr>
      <xdr:spPr>
        <a:xfrm>
          <a:off x="12589933" y="888999"/>
          <a:ext cx="1485900" cy="70273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239184</xdr:colOff>
      <xdr:row>17</xdr:row>
      <xdr:rowOff>135466</xdr:rowOff>
    </xdr:from>
    <xdr:to>
      <xdr:col>40</xdr:col>
      <xdr:colOff>224701</xdr:colOff>
      <xdr:row>19</xdr:row>
      <xdr:rowOff>169334</xdr:rowOff>
    </xdr:to>
    <xdr:pic>
      <xdr:nvPicPr>
        <xdr:cNvPr id="9" name="図 8">
          <a:hlinkClick xmlns:r="http://schemas.openxmlformats.org/officeDocument/2006/relationships" r:id="rId2"/>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14317134" y="6774391"/>
          <a:ext cx="1128517" cy="576793"/>
        </a:xfrm>
        <a:prstGeom prst="rect">
          <a:avLst/>
        </a:prstGeom>
        <a:solidFill>
          <a:srgbClr val="FFFF00"/>
        </a:solidFill>
      </xdr:spPr>
    </xdr:pic>
    <xdr:clientData/>
  </xdr:twoCellAnchor>
  <xdr:twoCellAnchor editAs="oneCell">
    <xdr:from>
      <xdr:col>35</xdr:col>
      <xdr:colOff>152400</xdr:colOff>
      <xdr:row>33</xdr:row>
      <xdr:rowOff>129540</xdr:rowOff>
    </xdr:from>
    <xdr:to>
      <xdr:col>42</xdr:col>
      <xdr:colOff>173899</xdr:colOff>
      <xdr:row>34</xdr:row>
      <xdr:rowOff>7619</xdr:rowOff>
    </xdr:to>
    <xdr:pic>
      <xdr:nvPicPr>
        <xdr:cNvPr id="11" name="図 10">
          <a:hlinkClick xmlns:r="http://schemas.openxmlformats.org/officeDocument/2006/relationships" r:id="rId2"/>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stretch>
          <a:fillRect/>
        </a:stretch>
      </xdr:blipFill>
      <xdr:spPr>
        <a:xfrm>
          <a:off x="12626340" y="15019020"/>
          <a:ext cx="1697899" cy="693419"/>
        </a:xfrm>
        <a:prstGeom prst="rect">
          <a:avLst/>
        </a:prstGeom>
        <a:solidFill>
          <a:srgbClr val="FFFF00"/>
        </a:solidFill>
        <a:ln w="6350">
          <a:solidFill>
            <a:schemeClr val="accent1">
              <a:lumMod val="60000"/>
              <a:lumOff val="40000"/>
            </a:schemeClr>
          </a:solidFill>
        </a:ln>
      </xdr:spPr>
    </xdr:pic>
    <xdr:clientData/>
  </xdr:twoCellAnchor>
  <xdr:twoCellAnchor>
    <xdr:from>
      <xdr:col>10</xdr:col>
      <xdr:colOff>63499</xdr:colOff>
      <xdr:row>14</xdr:row>
      <xdr:rowOff>42334</xdr:rowOff>
    </xdr:from>
    <xdr:to>
      <xdr:col>27</xdr:col>
      <xdr:colOff>264584</xdr:colOff>
      <xdr:row>14</xdr:row>
      <xdr:rowOff>544286</xdr:rowOff>
    </xdr:to>
    <xdr:sp macro="" textlink="">
      <xdr:nvSpPr>
        <xdr:cNvPr id="2" name="額縁 16">
          <a:hlinkClick xmlns:r="http://schemas.openxmlformats.org/officeDocument/2006/relationships" r:id="rId4"/>
          <a:extLst>
            <a:ext uri="{FF2B5EF4-FFF2-40B4-BE49-F238E27FC236}">
              <a16:creationId xmlns:a16="http://schemas.microsoft.com/office/drawing/2014/main" id="{00000000-0008-0000-0B00-000002000000}"/>
            </a:ext>
          </a:extLst>
        </xdr:cNvPr>
        <xdr:cNvSpPr>
          <a:spLocks/>
        </xdr:cNvSpPr>
      </xdr:nvSpPr>
      <xdr:spPr>
        <a:xfrm>
          <a:off x="6413499" y="5376334"/>
          <a:ext cx="5355168"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167640</xdr:colOff>
      <xdr:row>34</xdr:row>
      <xdr:rowOff>99060</xdr:rowOff>
    </xdr:from>
    <xdr:to>
      <xdr:col>42</xdr:col>
      <xdr:colOff>165735</xdr:colOff>
      <xdr:row>35</xdr:row>
      <xdr:rowOff>548641</xdr:rowOff>
    </xdr:to>
    <xdr:sp macro="" textlink="">
      <xdr:nvSpPr>
        <xdr:cNvPr id="12" name="額縁 22">
          <a:hlinkClick xmlns:r="http://schemas.openxmlformats.org/officeDocument/2006/relationships" r:id="rId5"/>
          <a:extLst>
            <a:ext uri="{FF2B5EF4-FFF2-40B4-BE49-F238E27FC236}">
              <a16:creationId xmlns:a16="http://schemas.microsoft.com/office/drawing/2014/main" id="{00000000-0008-0000-0B00-00000C000000}"/>
            </a:ext>
          </a:extLst>
        </xdr:cNvPr>
        <xdr:cNvSpPr>
          <a:spLocks/>
        </xdr:cNvSpPr>
      </xdr:nvSpPr>
      <xdr:spPr>
        <a:xfrm>
          <a:off x="12641580" y="15803880"/>
          <a:ext cx="1674495" cy="800101"/>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957060"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editAs="oneCell">
    <xdr:from>
      <xdr:col>43</xdr:col>
      <xdr:colOff>60960</xdr:colOff>
      <xdr:row>34</xdr:row>
      <xdr:rowOff>0</xdr:rowOff>
    </xdr:from>
    <xdr:to>
      <xdr:col>56</xdr:col>
      <xdr:colOff>480060</xdr:colOff>
      <xdr:row>48</xdr:row>
      <xdr:rowOff>95250</xdr:rowOff>
    </xdr:to>
    <xdr:pic>
      <xdr:nvPicPr>
        <xdr:cNvPr id="10" name="図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860" y="7818120"/>
          <a:ext cx="1950720"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30480</xdr:colOff>
      <xdr:row>48</xdr:row>
      <xdr:rowOff>121920</xdr:rowOff>
    </xdr:from>
    <xdr:ext cx="281940" cy="279948"/>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4488180" y="10835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7764780" y="22860"/>
          <a:ext cx="578358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bg2">
                  <a:lumMod val="50000"/>
                </a:schemeClr>
              </a:solidFill>
            </a:rPr>
            <a:t>障がい種別（番号で記入のこと）</a:t>
          </a:r>
          <a:r>
            <a:rPr kumimoji="1" lang="ja-JP" altLang="en-US" sz="1000">
              <a:solidFill>
                <a:schemeClr val="bg2">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2"/>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3"/>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4"/>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5"/>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6"/>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4541520" y="30937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4541520" y="30937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4753791" y="31285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46" name="テキスト ボックス 45">
          <a:extLst>
            <a:ext uri="{FF2B5EF4-FFF2-40B4-BE49-F238E27FC236}">
              <a16:creationId xmlns:a16="http://schemas.microsoft.com/office/drawing/2014/main" id="{00000000-0008-0000-0D00-00002E000000}"/>
            </a:ext>
          </a:extLst>
        </xdr:cNvPr>
        <xdr:cNvSpPr txBox="1"/>
      </xdr:nvSpPr>
      <xdr:spPr>
        <a:xfrm>
          <a:off x="10153106" y="31285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47" name="テキスト ボックス 46">
          <a:extLst>
            <a:ext uri="{FF2B5EF4-FFF2-40B4-BE49-F238E27FC236}">
              <a16:creationId xmlns:a16="http://schemas.microsoft.com/office/drawing/2014/main" id="{00000000-0008-0000-0D00-00002F000000}"/>
            </a:ext>
          </a:extLst>
        </xdr:cNvPr>
        <xdr:cNvSpPr txBox="1"/>
      </xdr:nvSpPr>
      <xdr:spPr>
        <a:xfrm>
          <a:off x="4753791" y="70909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48" name="テキスト ボックス 47">
          <a:extLst>
            <a:ext uri="{FF2B5EF4-FFF2-40B4-BE49-F238E27FC236}">
              <a16:creationId xmlns:a16="http://schemas.microsoft.com/office/drawing/2014/main" id="{00000000-0008-0000-0D00-000030000000}"/>
            </a:ext>
          </a:extLst>
        </xdr:cNvPr>
        <xdr:cNvSpPr txBox="1"/>
      </xdr:nvSpPr>
      <xdr:spPr>
        <a:xfrm>
          <a:off x="10153106" y="70909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49" name="テキスト ボックス 48">
          <a:extLst>
            <a:ext uri="{FF2B5EF4-FFF2-40B4-BE49-F238E27FC236}">
              <a16:creationId xmlns:a16="http://schemas.microsoft.com/office/drawing/2014/main" id="{00000000-0008-0000-0D00-000031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50" name="テキスト ボックス 49">
          <a:extLst>
            <a:ext uri="{FF2B5EF4-FFF2-40B4-BE49-F238E27FC236}">
              <a16:creationId xmlns:a16="http://schemas.microsoft.com/office/drawing/2014/main" id="{00000000-0008-0000-0D00-000032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51" name="テキスト ボックス 50">
          <a:extLst>
            <a:ext uri="{FF2B5EF4-FFF2-40B4-BE49-F238E27FC236}">
              <a16:creationId xmlns:a16="http://schemas.microsoft.com/office/drawing/2014/main" id="{00000000-0008-0000-0D00-000033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52" name="テキスト ボックス 51">
          <a:extLst>
            <a:ext uri="{FF2B5EF4-FFF2-40B4-BE49-F238E27FC236}">
              <a16:creationId xmlns:a16="http://schemas.microsoft.com/office/drawing/2014/main" id="{00000000-0008-0000-0D00-000034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53" name="テキスト ボックス 52">
          <a:extLst>
            <a:ext uri="{FF2B5EF4-FFF2-40B4-BE49-F238E27FC236}">
              <a16:creationId xmlns:a16="http://schemas.microsoft.com/office/drawing/2014/main" id="{00000000-0008-0000-0D00-000035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54" name="テキスト ボックス 53">
          <a:extLst>
            <a:ext uri="{FF2B5EF4-FFF2-40B4-BE49-F238E27FC236}">
              <a16:creationId xmlns:a16="http://schemas.microsoft.com/office/drawing/2014/main" id="{00000000-0008-0000-0D00-000036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55" name="テキスト ボックス 54">
          <a:extLst>
            <a:ext uri="{FF2B5EF4-FFF2-40B4-BE49-F238E27FC236}">
              <a16:creationId xmlns:a16="http://schemas.microsoft.com/office/drawing/2014/main" id="{00000000-0008-0000-0D00-000037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56" name="テキスト ボックス 55">
          <a:extLst>
            <a:ext uri="{FF2B5EF4-FFF2-40B4-BE49-F238E27FC236}">
              <a16:creationId xmlns:a16="http://schemas.microsoft.com/office/drawing/2014/main" id="{00000000-0008-0000-0D00-000038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59" name="テキスト ボックス 58">
          <a:extLst>
            <a:ext uri="{FF2B5EF4-FFF2-40B4-BE49-F238E27FC236}">
              <a16:creationId xmlns:a16="http://schemas.microsoft.com/office/drawing/2014/main" id="{00000000-0008-0000-0D00-00003B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60" name="テキスト ボックス 59">
          <a:extLst>
            <a:ext uri="{FF2B5EF4-FFF2-40B4-BE49-F238E27FC236}">
              <a16:creationId xmlns:a16="http://schemas.microsoft.com/office/drawing/2014/main" id="{00000000-0008-0000-0D00-00003C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62" name="テキスト ボックス 61">
          <a:extLst>
            <a:ext uri="{FF2B5EF4-FFF2-40B4-BE49-F238E27FC236}">
              <a16:creationId xmlns:a16="http://schemas.microsoft.com/office/drawing/2014/main" id="{00000000-0008-0000-0D00-00003E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63" name="テキスト ボックス 62">
          <a:extLst>
            <a:ext uri="{FF2B5EF4-FFF2-40B4-BE49-F238E27FC236}">
              <a16:creationId xmlns:a16="http://schemas.microsoft.com/office/drawing/2014/main" id="{00000000-0008-0000-0D00-00003F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64" name="テキスト ボックス 63">
          <a:extLst>
            <a:ext uri="{FF2B5EF4-FFF2-40B4-BE49-F238E27FC236}">
              <a16:creationId xmlns:a16="http://schemas.microsoft.com/office/drawing/2014/main" id="{00000000-0008-0000-0D00-000040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65" name="テキスト ボックス 64">
          <a:extLst>
            <a:ext uri="{FF2B5EF4-FFF2-40B4-BE49-F238E27FC236}">
              <a16:creationId xmlns:a16="http://schemas.microsoft.com/office/drawing/2014/main" id="{00000000-0008-0000-0D00-000041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66" name="テキスト ボックス 65">
          <a:extLst>
            <a:ext uri="{FF2B5EF4-FFF2-40B4-BE49-F238E27FC236}">
              <a16:creationId xmlns:a16="http://schemas.microsoft.com/office/drawing/2014/main" id="{00000000-0008-0000-0D00-000042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67" name="テキスト ボックス 66">
          <a:extLst>
            <a:ext uri="{FF2B5EF4-FFF2-40B4-BE49-F238E27FC236}">
              <a16:creationId xmlns:a16="http://schemas.microsoft.com/office/drawing/2014/main" id="{00000000-0008-0000-0D00-000043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68" name="テキスト ボックス 67">
          <a:extLst>
            <a:ext uri="{FF2B5EF4-FFF2-40B4-BE49-F238E27FC236}">
              <a16:creationId xmlns:a16="http://schemas.microsoft.com/office/drawing/2014/main" id="{00000000-0008-0000-0D00-000044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69" name="テキスト ボックス 68">
          <a:extLst>
            <a:ext uri="{FF2B5EF4-FFF2-40B4-BE49-F238E27FC236}">
              <a16:creationId xmlns:a16="http://schemas.microsoft.com/office/drawing/2014/main" id="{00000000-0008-0000-0D00-000045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70" name="テキスト ボックス 69">
          <a:extLst>
            <a:ext uri="{FF2B5EF4-FFF2-40B4-BE49-F238E27FC236}">
              <a16:creationId xmlns:a16="http://schemas.microsoft.com/office/drawing/2014/main" id="{00000000-0008-0000-0D00-000046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77" name="テキスト ボックス 76">
          <a:extLst>
            <a:ext uri="{FF2B5EF4-FFF2-40B4-BE49-F238E27FC236}">
              <a16:creationId xmlns:a16="http://schemas.microsoft.com/office/drawing/2014/main" id="{00000000-0008-0000-0D00-00004D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78" name="テキスト ボックス 77">
          <a:extLst>
            <a:ext uri="{FF2B5EF4-FFF2-40B4-BE49-F238E27FC236}">
              <a16:creationId xmlns:a16="http://schemas.microsoft.com/office/drawing/2014/main" id="{00000000-0008-0000-0D00-00004E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79" name="テキスト ボックス 78">
          <a:extLst>
            <a:ext uri="{FF2B5EF4-FFF2-40B4-BE49-F238E27FC236}">
              <a16:creationId xmlns:a16="http://schemas.microsoft.com/office/drawing/2014/main" id="{00000000-0008-0000-0D00-00004F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80" name="テキスト ボックス 79">
          <a:extLst>
            <a:ext uri="{FF2B5EF4-FFF2-40B4-BE49-F238E27FC236}">
              <a16:creationId xmlns:a16="http://schemas.microsoft.com/office/drawing/2014/main" id="{00000000-0008-0000-0D00-000050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81" name="テキスト ボックス 80">
          <a:extLst>
            <a:ext uri="{FF2B5EF4-FFF2-40B4-BE49-F238E27FC236}">
              <a16:creationId xmlns:a16="http://schemas.microsoft.com/office/drawing/2014/main" id="{00000000-0008-0000-0D00-000051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82" name="テキスト ボックス 81">
          <a:extLst>
            <a:ext uri="{FF2B5EF4-FFF2-40B4-BE49-F238E27FC236}">
              <a16:creationId xmlns:a16="http://schemas.microsoft.com/office/drawing/2014/main" id="{00000000-0008-0000-0D00-000052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83" name="テキスト ボックス 82">
          <a:extLst>
            <a:ext uri="{FF2B5EF4-FFF2-40B4-BE49-F238E27FC236}">
              <a16:creationId xmlns:a16="http://schemas.microsoft.com/office/drawing/2014/main" id="{00000000-0008-0000-0D00-000053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84" name="テキスト ボックス 83">
          <a:extLst>
            <a:ext uri="{FF2B5EF4-FFF2-40B4-BE49-F238E27FC236}">
              <a16:creationId xmlns:a16="http://schemas.microsoft.com/office/drawing/2014/main" id="{00000000-0008-0000-0D00-000054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85" name="テキスト ボックス 84">
          <a:extLst>
            <a:ext uri="{FF2B5EF4-FFF2-40B4-BE49-F238E27FC236}">
              <a16:creationId xmlns:a16="http://schemas.microsoft.com/office/drawing/2014/main" id="{00000000-0008-0000-0D00-000055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86" name="テキスト ボックス 85">
          <a:extLst>
            <a:ext uri="{FF2B5EF4-FFF2-40B4-BE49-F238E27FC236}">
              <a16:creationId xmlns:a16="http://schemas.microsoft.com/office/drawing/2014/main" id="{00000000-0008-0000-0D00-000056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89" name="テキスト ボックス 88">
          <a:extLst>
            <a:ext uri="{FF2B5EF4-FFF2-40B4-BE49-F238E27FC236}">
              <a16:creationId xmlns:a16="http://schemas.microsoft.com/office/drawing/2014/main" id="{00000000-0008-0000-0D00-000059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90" name="テキスト ボックス 89">
          <a:extLst>
            <a:ext uri="{FF2B5EF4-FFF2-40B4-BE49-F238E27FC236}">
              <a16:creationId xmlns:a16="http://schemas.microsoft.com/office/drawing/2014/main" id="{00000000-0008-0000-0D00-00005A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91" name="テキスト ボックス 90">
          <a:extLst>
            <a:ext uri="{FF2B5EF4-FFF2-40B4-BE49-F238E27FC236}">
              <a16:creationId xmlns:a16="http://schemas.microsoft.com/office/drawing/2014/main" id="{00000000-0008-0000-0D00-00005B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92" name="テキスト ボックス 91">
          <a:extLst>
            <a:ext uri="{FF2B5EF4-FFF2-40B4-BE49-F238E27FC236}">
              <a16:creationId xmlns:a16="http://schemas.microsoft.com/office/drawing/2014/main" id="{00000000-0008-0000-0D00-00005C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435428</xdr:colOff>
      <xdr:row>4</xdr:row>
      <xdr:rowOff>56612</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23</xdr:row>
      <xdr:rowOff>9525</xdr:rowOff>
    </xdr:from>
    <xdr:to>
      <xdr:col>102</xdr:col>
      <xdr:colOff>438150</xdr:colOff>
      <xdr:row>28</xdr:row>
      <xdr:rowOff>38100</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11296650"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49129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05136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49129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05136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49129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05136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49129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05136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49129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05136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49129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05136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49129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105136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49129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105136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49129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105136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129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105136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49129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105136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49129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105136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26" name="テキスト ボックス 25">
          <a:extLst>
            <a:ext uri="{FF2B5EF4-FFF2-40B4-BE49-F238E27FC236}">
              <a16:creationId xmlns:a16="http://schemas.microsoft.com/office/drawing/2014/main" id="{00000000-0008-0000-0E00-00001A000000}"/>
            </a:ext>
          </a:extLst>
        </xdr:cNvPr>
        <xdr:cNvSpPr txBox="1"/>
      </xdr:nvSpPr>
      <xdr:spPr>
        <a:xfrm>
          <a:off x="49129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105136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49129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105136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49129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105136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49129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33" name="テキスト ボックス 32">
          <a:extLst>
            <a:ext uri="{FF2B5EF4-FFF2-40B4-BE49-F238E27FC236}">
              <a16:creationId xmlns:a16="http://schemas.microsoft.com/office/drawing/2014/main" id="{00000000-0008-0000-0E00-000021000000}"/>
            </a:ext>
          </a:extLst>
        </xdr:cNvPr>
        <xdr:cNvSpPr txBox="1"/>
      </xdr:nvSpPr>
      <xdr:spPr>
        <a:xfrm>
          <a:off x="105136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49129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35" name="テキスト ボックス 34">
          <a:extLst>
            <a:ext uri="{FF2B5EF4-FFF2-40B4-BE49-F238E27FC236}">
              <a16:creationId xmlns:a16="http://schemas.microsoft.com/office/drawing/2014/main" id="{00000000-0008-0000-0E00-000023000000}"/>
            </a:ext>
          </a:extLst>
        </xdr:cNvPr>
        <xdr:cNvSpPr txBox="1"/>
      </xdr:nvSpPr>
      <xdr:spPr>
        <a:xfrm>
          <a:off x="105136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36" name="テキスト ボックス 35">
          <a:extLst>
            <a:ext uri="{FF2B5EF4-FFF2-40B4-BE49-F238E27FC236}">
              <a16:creationId xmlns:a16="http://schemas.microsoft.com/office/drawing/2014/main" id="{00000000-0008-0000-0E00-000024000000}"/>
            </a:ext>
          </a:extLst>
        </xdr:cNvPr>
        <xdr:cNvSpPr txBox="1"/>
      </xdr:nvSpPr>
      <xdr:spPr>
        <a:xfrm>
          <a:off x="49129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37" name="テキスト ボックス 36">
          <a:extLst>
            <a:ext uri="{FF2B5EF4-FFF2-40B4-BE49-F238E27FC236}">
              <a16:creationId xmlns:a16="http://schemas.microsoft.com/office/drawing/2014/main" id="{00000000-0008-0000-0E00-000025000000}"/>
            </a:ext>
          </a:extLst>
        </xdr:cNvPr>
        <xdr:cNvSpPr txBox="1"/>
      </xdr:nvSpPr>
      <xdr:spPr>
        <a:xfrm>
          <a:off x="105136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38" name="テキスト ボックス 37">
          <a:extLst>
            <a:ext uri="{FF2B5EF4-FFF2-40B4-BE49-F238E27FC236}">
              <a16:creationId xmlns:a16="http://schemas.microsoft.com/office/drawing/2014/main" id="{00000000-0008-0000-0E00-000026000000}"/>
            </a:ext>
          </a:extLst>
        </xdr:cNvPr>
        <xdr:cNvSpPr txBox="1"/>
      </xdr:nvSpPr>
      <xdr:spPr>
        <a:xfrm>
          <a:off x="49129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39" name="テキスト ボックス 38">
          <a:extLst>
            <a:ext uri="{FF2B5EF4-FFF2-40B4-BE49-F238E27FC236}">
              <a16:creationId xmlns:a16="http://schemas.microsoft.com/office/drawing/2014/main" id="{00000000-0008-0000-0E00-000027000000}"/>
            </a:ext>
          </a:extLst>
        </xdr:cNvPr>
        <xdr:cNvSpPr txBox="1"/>
      </xdr:nvSpPr>
      <xdr:spPr>
        <a:xfrm>
          <a:off x="105136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40" name="テキスト ボックス 39">
          <a:extLst>
            <a:ext uri="{FF2B5EF4-FFF2-40B4-BE49-F238E27FC236}">
              <a16:creationId xmlns:a16="http://schemas.microsoft.com/office/drawing/2014/main" id="{00000000-0008-0000-0E00-000028000000}"/>
            </a:ext>
          </a:extLst>
        </xdr:cNvPr>
        <xdr:cNvSpPr txBox="1"/>
      </xdr:nvSpPr>
      <xdr:spPr>
        <a:xfrm>
          <a:off x="49129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105136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435428</xdr:colOff>
      <xdr:row>4</xdr:row>
      <xdr:rowOff>56612</xdr:rowOff>
    </xdr:to>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9525</xdr:colOff>
      <xdr:row>23</xdr:row>
      <xdr:rowOff>0</xdr:rowOff>
    </xdr:from>
    <xdr:to>
      <xdr:col>102</xdr:col>
      <xdr:colOff>447675</xdr:colOff>
      <xdr:row>28</xdr:row>
      <xdr:rowOff>28575</xdr:rowOff>
    </xdr:to>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11306175" y="49339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49129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05136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49129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05136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49129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05136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49129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05136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49129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05136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49129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05136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49129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05136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49129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105136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49129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19" name="テキスト ボックス 18">
          <a:extLst>
            <a:ext uri="{FF2B5EF4-FFF2-40B4-BE49-F238E27FC236}">
              <a16:creationId xmlns:a16="http://schemas.microsoft.com/office/drawing/2014/main" id="{00000000-0008-0000-0F00-000013000000}"/>
            </a:ext>
          </a:extLst>
        </xdr:cNvPr>
        <xdr:cNvSpPr txBox="1"/>
      </xdr:nvSpPr>
      <xdr:spPr>
        <a:xfrm>
          <a:off x="105136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20" name="テキスト ボックス 19">
          <a:extLst>
            <a:ext uri="{FF2B5EF4-FFF2-40B4-BE49-F238E27FC236}">
              <a16:creationId xmlns:a16="http://schemas.microsoft.com/office/drawing/2014/main" id="{00000000-0008-0000-0F00-000014000000}"/>
            </a:ext>
          </a:extLst>
        </xdr:cNvPr>
        <xdr:cNvSpPr txBox="1"/>
      </xdr:nvSpPr>
      <xdr:spPr>
        <a:xfrm>
          <a:off x="49129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05136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49129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105136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49129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25" name="テキスト ボックス 24">
          <a:extLst>
            <a:ext uri="{FF2B5EF4-FFF2-40B4-BE49-F238E27FC236}">
              <a16:creationId xmlns:a16="http://schemas.microsoft.com/office/drawing/2014/main" id="{00000000-0008-0000-0F00-000019000000}"/>
            </a:ext>
          </a:extLst>
        </xdr:cNvPr>
        <xdr:cNvSpPr txBox="1"/>
      </xdr:nvSpPr>
      <xdr:spPr>
        <a:xfrm>
          <a:off x="105136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49129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105136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49129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105136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9129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105136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49129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05136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49129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35" name="テキスト ボックス 34">
          <a:extLst>
            <a:ext uri="{FF2B5EF4-FFF2-40B4-BE49-F238E27FC236}">
              <a16:creationId xmlns:a16="http://schemas.microsoft.com/office/drawing/2014/main" id="{00000000-0008-0000-0F00-000023000000}"/>
            </a:ext>
          </a:extLst>
        </xdr:cNvPr>
        <xdr:cNvSpPr txBox="1"/>
      </xdr:nvSpPr>
      <xdr:spPr>
        <a:xfrm>
          <a:off x="105136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36" name="テキスト ボックス 35">
          <a:extLst>
            <a:ext uri="{FF2B5EF4-FFF2-40B4-BE49-F238E27FC236}">
              <a16:creationId xmlns:a16="http://schemas.microsoft.com/office/drawing/2014/main" id="{00000000-0008-0000-0F00-000024000000}"/>
            </a:ext>
          </a:extLst>
        </xdr:cNvPr>
        <xdr:cNvSpPr txBox="1"/>
      </xdr:nvSpPr>
      <xdr:spPr>
        <a:xfrm>
          <a:off x="49129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37" name="テキスト ボックス 36">
          <a:extLst>
            <a:ext uri="{FF2B5EF4-FFF2-40B4-BE49-F238E27FC236}">
              <a16:creationId xmlns:a16="http://schemas.microsoft.com/office/drawing/2014/main" id="{00000000-0008-0000-0F00-000025000000}"/>
            </a:ext>
          </a:extLst>
        </xdr:cNvPr>
        <xdr:cNvSpPr txBox="1"/>
      </xdr:nvSpPr>
      <xdr:spPr>
        <a:xfrm>
          <a:off x="105136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38" name="テキスト ボックス 37">
          <a:extLst>
            <a:ext uri="{FF2B5EF4-FFF2-40B4-BE49-F238E27FC236}">
              <a16:creationId xmlns:a16="http://schemas.microsoft.com/office/drawing/2014/main" id="{00000000-0008-0000-0F00-000026000000}"/>
            </a:ext>
          </a:extLst>
        </xdr:cNvPr>
        <xdr:cNvSpPr txBox="1"/>
      </xdr:nvSpPr>
      <xdr:spPr>
        <a:xfrm>
          <a:off x="49129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105136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49129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05136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435428</xdr:colOff>
      <xdr:row>4</xdr:row>
      <xdr:rowOff>56612</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9525</xdr:colOff>
      <xdr:row>23</xdr:row>
      <xdr:rowOff>9525</xdr:rowOff>
    </xdr:from>
    <xdr:to>
      <xdr:col>102</xdr:col>
      <xdr:colOff>447675</xdr:colOff>
      <xdr:row>28</xdr:row>
      <xdr:rowOff>38100</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11306175"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47625</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3077825"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39</xdr:col>
      <xdr:colOff>76200</xdr:colOff>
      <xdr:row>50</xdr:row>
      <xdr:rowOff>0</xdr:rowOff>
    </xdr:from>
    <xdr:ext cx="281940" cy="279948"/>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46</xdr:col>
      <xdr:colOff>68580</xdr:colOff>
      <xdr:row>36</xdr:row>
      <xdr:rowOff>7620</xdr:rowOff>
    </xdr:from>
    <xdr:to>
      <xdr:col>63</xdr:col>
      <xdr:colOff>76200</xdr:colOff>
      <xdr:row>50</xdr:row>
      <xdr:rowOff>152400</xdr:rowOff>
    </xdr:to>
    <xdr:pic>
      <xdr:nvPicPr>
        <xdr:cNvPr id="15" name="図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800862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39</xdr:col>
      <xdr:colOff>76200</xdr:colOff>
      <xdr:row>14</xdr:row>
      <xdr:rowOff>0</xdr:rowOff>
    </xdr:from>
    <xdr:ext cx="281940" cy="279948"/>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76200</xdr:colOff>
      <xdr:row>14</xdr:row>
      <xdr:rowOff>0</xdr:rowOff>
    </xdr:from>
    <xdr:ext cx="281940" cy="279948"/>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76200</xdr:colOff>
      <xdr:row>32</xdr:row>
      <xdr:rowOff>0</xdr:rowOff>
    </xdr:from>
    <xdr:ext cx="281940" cy="279948"/>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76200</xdr:colOff>
      <xdr:row>32</xdr:row>
      <xdr:rowOff>0</xdr:rowOff>
    </xdr:from>
    <xdr:ext cx="281940" cy="279948"/>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14</xdr:col>
      <xdr:colOff>422907</xdr:colOff>
      <xdr:row>3</xdr:row>
      <xdr:rowOff>190501</xdr:rowOff>
    </xdr:from>
    <xdr:to>
      <xdr:col>17</xdr:col>
      <xdr:colOff>120015</xdr:colOff>
      <xdr:row>6</xdr:row>
      <xdr:rowOff>238125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7539987" y="1242061"/>
          <a:ext cx="1274448" cy="1861184"/>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7620</xdr:colOff>
      <xdr:row>3</xdr:row>
      <xdr:rowOff>171450</xdr:rowOff>
    </xdr:from>
    <xdr:to>
      <xdr:col>6</xdr:col>
      <xdr:colOff>281940</xdr:colOff>
      <xdr:row>6</xdr:row>
      <xdr:rowOff>257174</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1866900" y="1223010"/>
          <a:ext cx="1325880" cy="18992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415289</xdr:colOff>
      <xdr:row>3</xdr:row>
      <xdr:rowOff>171450</xdr:rowOff>
    </xdr:from>
    <xdr:to>
      <xdr:col>9</xdr:col>
      <xdr:colOff>144780</xdr:colOff>
      <xdr:row>6</xdr:row>
      <xdr:rowOff>257176</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3326129" y="1223010"/>
          <a:ext cx="1306831" cy="18992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xdr:col>
      <xdr:colOff>276224</xdr:colOff>
      <xdr:row>3</xdr:row>
      <xdr:rowOff>180975</xdr:rowOff>
    </xdr:from>
    <xdr:to>
      <xdr:col>11</xdr:col>
      <xdr:colOff>502920</xdr:colOff>
      <xdr:row>6</xdr:row>
      <xdr:rowOff>247650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4764404" y="1232535"/>
          <a:ext cx="1278256" cy="1880235"/>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91439</xdr:colOff>
      <xdr:row>3</xdr:row>
      <xdr:rowOff>190501</xdr:rowOff>
    </xdr:from>
    <xdr:to>
      <xdr:col>14</xdr:col>
      <xdr:colOff>304800</xdr:colOff>
      <xdr:row>6</xdr:row>
      <xdr:rowOff>247650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6156959" y="1242061"/>
          <a:ext cx="1264921" cy="187070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26670</xdr:colOff>
      <xdr:row>2</xdr:row>
      <xdr:rowOff>106680</xdr:rowOff>
    </xdr:from>
    <xdr:to>
      <xdr:col>3</xdr:col>
      <xdr:colOff>426720</xdr:colOff>
      <xdr:row>7</xdr:row>
      <xdr:rowOff>0</xdr:rowOff>
    </xdr:to>
    <xdr:sp macro="" textlink="">
      <xdr:nvSpPr>
        <xdr:cNvPr id="14" name="額縁 13">
          <a:hlinkClick xmlns:r="http://schemas.openxmlformats.org/officeDocument/2006/relationships" r:id="rId6"/>
          <a:extLst>
            <a:ext uri="{FF2B5EF4-FFF2-40B4-BE49-F238E27FC236}">
              <a16:creationId xmlns:a16="http://schemas.microsoft.com/office/drawing/2014/main" id="{00000000-0008-0000-0100-00000E000000}"/>
            </a:ext>
          </a:extLst>
        </xdr:cNvPr>
        <xdr:cNvSpPr>
          <a:spLocks/>
        </xdr:cNvSpPr>
      </xdr:nvSpPr>
      <xdr:spPr>
        <a:xfrm>
          <a:off x="171450" y="960120"/>
          <a:ext cx="1588770" cy="2179320"/>
        </a:xfrm>
        <a:prstGeom prst="bevel">
          <a:avLst/>
        </a:prstGeom>
        <a:solidFill>
          <a:schemeClr val="accent2"/>
        </a:solidFill>
        <a:ln>
          <a:solidFill>
            <a:srgbClr val="FFFF00"/>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219074</xdr:colOff>
      <xdr:row>3</xdr:row>
      <xdr:rowOff>200024</xdr:rowOff>
    </xdr:from>
    <xdr:to>
      <xdr:col>19</xdr:col>
      <xdr:colOff>472440</xdr:colOff>
      <xdr:row>6</xdr:row>
      <xdr:rowOff>238125</xdr:rowOff>
    </xdr:to>
    <xdr:sp macro="" textlink="">
      <xdr:nvSpPr>
        <xdr:cNvPr id="17" name="額縁 16">
          <a:hlinkClick xmlns:r="http://schemas.openxmlformats.org/officeDocument/2006/relationships" r:id="rId7"/>
          <a:extLst>
            <a:ext uri="{FF2B5EF4-FFF2-40B4-BE49-F238E27FC236}">
              <a16:creationId xmlns:a16="http://schemas.microsoft.com/office/drawing/2014/main" id="{00000000-0008-0000-0100-000011000000}"/>
            </a:ext>
          </a:extLst>
        </xdr:cNvPr>
        <xdr:cNvSpPr>
          <a:spLocks/>
        </xdr:cNvSpPr>
      </xdr:nvSpPr>
      <xdr:spPr>
        <a:xfrm>
          <a:off x="8913494" y="1251584"/>
          <a:ext cx="1304926" cy="1851661"/>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137160</xdr:colOff>
      <xdr:row>9</xdr:row>
      <xdr:rowOff>47624</xdr:rowOff>
    </xdr:from>
    <xdr:to>
      <xdr:col>4</xdr:col>
      <xdr:colOff>504825</xdr:colOff>
      <xdr:row>11</xdr:row>
      <xdr:rowOff>160020</xdr:rowOff>
    </xdr:to>
    <xdr:sp macro="" textlink="">
      <xdr:nvSpPr>
        <xdr:cNvPr id="5" name="額縁 16">
          <a:hlinkClick xmlns:r="http://schemas.openxmlformats.org/officeDocument/2006/relationships" r:id="rId8"/>
          <a:extLst>
            <a:ext uri="{FF2B5EF4-FFF2-40B4-BE49-F238E27FC236}">
              <a16:creationId xmlns:a16="http://schemas.microsoft.com/office/drawing/2014/main" id="{00000000-0008-0000-0100-000005000000}"/>
            </a:ext>
          </a:extLst>
        </xdr:cNvPr>
        <xdr:cNvSpPr>
          <a:spLocks/>
        </xdr:cNvSpPr>
      </xdr:nvSpPr>
      <xdr:spPr>
        <a:xfrm>
          <a:off x="1584960" y="3583304"/>
          <a:ext cx="893445" cy="569596"/>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205740</xdr:colOff>
      <xdr:row>1</xdr:row>
      <xdr:rowOff>38100</xdr:rowOff>
    </xdr:from>
    <xdr:to>
      <xdr:col>23</xdr:col>
      <xdr:colOff>47625</xdr:colOff>
      <xdr:row>1</xdr:row>
      <xdr:rowOff>655320</xdr:rowOff>
    </xdr:to>
    <xdr:sp macro="" textlink="">
      <xdr:nvSpPr>
        <xdr:cNvPr id="10" name="額縁 16">
          <a:hlinkClick xmlns:r="http://schemas.openxmlformats.org/officeDocument/2006/relationships" r:id="rId9"/>
          <a:extLst>
            <a:ext uri="{FF2B5EF4-FFF2-40B4-BE49-F238E27FC236}">
              <a16:creationId xmlns:a16="http://schemas.microsoft.com/office/drawing/2014/main" id="{00000000-0008-0000-0100-00000A000000}"/>
            </a:ext>
          </a:extLst>
        </xdr:cNvPr>
        <xdr:cNvSpPr>
          <a:spLocks/>
        </xdr:cNvSpPr>
      </xdr:nvSpPr>
      <xdr:spPr>
        <a:xfrm>
          <a:off x="11117580" y="19812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19</xdr:row>
      <xdr:rowOff>428626</xdr:rowOff>
    </xdr:from>
    <xdr:to>
      <xdr:col>17</xdr:col>
      <xdr:colOff>304800</xdr:colOff>
      <xdr:row>20</xdr:row>
      <xdr:rowOff>533401</xdr:rowOff>
    </xdr:to>
    <xdr:sp macro="" textlink="">
      <xdr:nvSpPr>
        <xdr:cNvPr id="4" name="額縁 16">
          <a:hlinkClick xmlns:r="http://schemas.openxmlformats.org/officeDocument/2006/relationships" r:id="rId10"/>
          <a:extLst>
            <a:ext uri="{FF2B5EF4-FFF2-40B4-BE49-F238E27FC236}">
              <a16:creationId xmlns:a16="http://schemas.microsoft.com/office/drawing/2014/main" id="{00000000-0008-0000-0100-000004000000}"/>
            </a:ext>
          </a:extLst>
        </xdr:cNvPr>
        <xdr:cNvSpPr>
          <a:spLocks/>
        </xdr:cNvSpPr>
      </xdr:nvSpPr>
      <xdr:spPr>
        <a:xfrm>
          <a:off x="5953125" y="6257926"/>
          <a:ext cx="4095750" cy="552450"/>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205740</xdr:colOff>
      <xdr:row>7</xdr:row>
      <xdr:rowOff>7620</xdr:rowOff>
    </xdr:from>
    <xdr:to>
      <xdr:col>24</xdr:col>
      <xdr:colOff>197415</xdr:colOff>
      <xdr:row>20</xdr:row>
      <xdr:rowOff>166361</xdr:rowOff>
    </xdr:to>
    <xdr:pic>
      <xdr:nvPicPr>
        <xdr:cNvPr id="68" name="図 6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87000" y="1691640"/>
          <a:ext cx="3039675" cy="2338061"/>
        </a:xfrm>
        <a:prstGeom prst="rect">
          <a:avLst/>
        </a:prstGeom>
      </xdr:spPr>
    </xdr:pic>
    <xdr:clientData/>
  </xdr:twoCellAnchor>
  <xdr:twoCellAnchor editAs="oneCell">
    <xdr:from>
      <xdr:col>10</xdr:col>
      <xdr:colOff>239590</xdr:colOff>
      <xdr:row>6</xdr:row>
      <xdr:rowOff>167639</xdr:rowOff>
    </xdr:from>
    <xdr:to>
      <xdr:col>17</xdr:col>
      <xdr:colOff>213360</xdr:colOff>
      <xdr:row>29</xdr:row>
      <xdr:rowOff>51380</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103979</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6</xdr:row>
      <xdr:rowOff>152950</xdr:rowOff>
    </xdr:from>
    <xdr:to>
      <xdr:col>6</xdr:col>
      <xdr:colOff>259080</xdr:colOff>
      <xdr:row>17</xdr:row>
      <xdr:rowOff>106680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669330"/>
          <a:ext cx="3559770" cy="1797770"/>
        </a:xfrm>
        <a:prstGeom prst="rect">
          <a:avLst/>
        </a:prstGeom>
        <a:ln w="9525">
          <a:solidFill>
            <a:schemeClr val="accent6">
              <a:lumMod val="75000"/>
            </a:schemeClr>
          </a:solidFill>
        </a:ln>
      </xdr:spPr>
    </xdr:pic>
    <xdr:clientData/>
  </xdr:twoCellAnchor>
  <xdr:twoCellAnchor>
    <xdr:from>
      <xdr:col>6</xdr:col>
      <xdr:colOff>106681</xdr:colOff>
      <xdr:row>13</xdr:row>
      <xdr:rowOff>27622</xdr:rowOff>
    </xdr:from>
    <xdr:to>
      <xdr:col>14</xdr:col>
      <xdr:colOff>573405</xdr:colOff>
      <xdr:row>24</xdr:row>
      <xdr:rowOff>137161</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3764281" y="2717482"/>
          <a:ext cx="4436744" cy="1953579"/>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68581</xdr:rowOff>
    </xdr:from>
    <xdr:to>
      <xdr:col>19</xdr:col>
      <xdr:colOff>281940</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3886201" y="2484121"/>
          <a:ext cx="6476999" cy="1973579"/>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40958</xdr:rowOff>
    </xdr:from>
    <xdr:to>
      <xdr:col>20</xdr:col>
      <xdr:colOff>91441</xdr:colOff>
      <xdr:row>13</xdr:row>
      <xdr:rowOff>27622</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3764281" y="2060258"/>
          <a:ext cx="7018020" cy="657224"/>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99061</xdr:colOff>
      <xdr:row>3</xdr:row>
      <xdr:rowOff>38100</xdr:rowOff>
    </xdr:from>
    <xdr:to>
      <xdr:col>25</xdr:col>
      <xdr:colOff>236221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097781" y="1226820"/>
          <a:ext cx="8679180" cy="563880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34290</xdr:colOff>
      <xdr:row>10</xdr:row>
      <xdr:rowOff>129540</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0782301" y="1804035"/>
          <a:ext cx="552449" cy="51244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8</xdr:row>
      <xdr:rowOff>152400</xdr:rowOff>
    </xdr:from>
    <xdr:to>
      <xdr:col>6</xdr:col>
      <xdr:colOff>106681</xdr:colOff>
      <xdr:row>17</xdr:row>
      <xdr:rowOff>70484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12520" y="2004060"/>
          <a:ext cx="2651761" cy="142684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205740</xdr:colOff>
      <xdr:row>27</xdr:row>
      <xdr:rowOff>85726</xdr:rowOff>
    </xdr:from>
    <xdr:to>
      <xdr:col>9</xdr:col>
      <xdr:colOff>190499</xdr:colOff>
      <xdr:row>31</xdr:row>
      <xdr:rowOff>137160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213860" y="501586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7</xdr:col>
      <xdr:colOff>293370</xdr:colOff>
      <xdr:row>23</xdr:row>
      <xdr:rowOff>95250</xdr:rowOff>
    </xdr:from>
    <xdr:to>
      <xdr:col>8</xdr:col>
      <xdr:colOff>678180</xdr:colOff>
      <xdr:row>27</xdr:row>
      <xdr:rowOff>9525</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301490" y="435483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13</xdr:row>
      <xdr:rowOff>144781</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0363200" y="2346960"/>
          <a:ext cx="1314449" cy="487681"/>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148590</xdr:colOff>
      <xdr:row>10</xdr:row>
      <xdr:rowOff>99190</xdr:rowOff>
    </xdr:from>
    <xdr:to>
      <xdr:col>11</xdr:col>
      <xdr:colOff>18422</xdr:colOff>
      <xdr:row>10</xdr:row>
      <xdr:rowOff>306433</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425565" y="3813940"/>
          <a:ext cx="231782" cy="207243"/>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10886</xdr:colOff>
      <xdr:row>10</xdr:row>
      <xdr:rowOff>235676</xdr:rowOff>
    </xdr:from>
    <xdr:to>
      <xdr:col>4</xdr:col>
      <xdr:colOff>196736</xdr:colOff>
      <xdr:row>10</xdr:row>
      <xdr:rowOff>377888</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4116161" y="3950426"/>
          <a:ext cx="185850" cy="142212"/>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35</xdr:col>
      <xdr:colOff>60960</xdr:colOff>
      <xdr:row>1</xdr:row>
      <xdr:rowOff>15240</xdr:rowOff>
    </xdr:from>
    <xdr:to>
      <xdr:col>40</xdr:col>
      <xdr:colOff>251460</xdr:colOff>
      <xdr:row>3</xdr:row>
      <xdr:rowOff>141514</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12514217" y="788126"/>
          <a:ext cx="1496786" cy="659674"/>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78915</xdr:colOff>
      <xdr:row>18</xdr:row>
      <xdr:rowOff>65315</xdr:rowOff>
    </xdr:from>
    <xdr:to>
      <xdr:col>40</xdr:col>
      <xdr:colOff>213081</xdr:colOff>
      <xdr:row>18</xdr:row>
      <xdr:rowOff>512990</xdr:rowOff>
    </xdr:to>
    <xdr:sp macro="" textlink="">
      <xdr:nvSpPr>
        <xdr:cNvPr id="12" name="額縁 16">
          <a:hlinkClick xmlns:r="http://schemas.openxmlformats.org/officeDocument/2006/relationships" r:id="rId2"/>
          <a:extLst>
            <a:ext uri="{FF2B5EF4-FFF2-40B4-BE49-F238E27FC236}">
              <a16:creationId xmlns:a16="http://schemas.microsoft.com/office/drawing/2014/main" id="{00000000-0008-0000-0200-00000C000000}"/>
            </a:ext>
          </a:extLst>
        </xdr:cNvPr>
        <xdr:cNvSpPr>
          <a:spLocks/>
        </xdr:cNvSpPr>
      </xdr:nvSpPr>
      <xdr:spPr>
        <a:xfrm>
          <a:off x="14434451" y="7209065"/>
          <a:ext cx="991416" cy="4476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175260</xdr:colOff>
      <xdr:row>32</xdr:row>
      <xdr:rowOff>381000</xdr:rowOff>
    </xdr:from>
    <xdr:to>
      <xdr:col>40</xdr:col>
      <xdr:colOff>167640</xdr:colOff>
      <xdr:row>34</xdr:row>
      <xdr:rowOff>228600</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2595860" y="15369540"/>
          <a:ext cx="1287780" cy="685800"/>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27215</xdr:colOff>
      <xdr:row>15</xdr:row>
      <xdr:rowOff>27215</xdr:rowOff>
    </xdr:from>
    <xdr:to>
      <xdr:col>28</xdr:col>
      <xdr:colOff>54429</xdr:colOff>
      <xdr:row>15</xdr:row>
      <xdr:rowOff>530678</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6340929" y="5905501"/>
          <a:ext cx="5497286"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144780</xdr:colOff>
      <xdr:row>35</xdr:row>
      <xdr:rowOff>22860</xdr:rowOff>
    </xdr:from>
    <xdr:to>
      <xdr:col>40</xdr:col>
      <xdr:colOff>175260</xdr:colOff>
      <xdr:row>35</xdr:row>
      <xdr:rowOff>807720</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2565380" y="16162020"/>
          <a:ext cx="1325880" cy="784860"/>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8713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editAs="oneCell">
    <xdr:from>
      <xdr:col>43</xdr:col>
      <xdr:colOff>60960</xdr:colOff>
      <xdr:row>34</xdr:row>
      <xdr:rowOff>0</xdr:rowOff>
    </xdr:from>
    <xdr:to>
      <xdr:col>56</xdr:col>
      <xdr:colOff>525779</xdr:colOff>
      <xdr:row>48</xdr:row>
      <xdr:rowOff>95250</xdr:rowOff>
    </xdr:to>
    <xdr:pic>
      <xdr:nvPicPr>
        <xdr:cNvPr id="16" name="図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860" y="781812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30480</xdr:colOff>
      <xdr:row>48</xdr:row>
      <xdr:rowOff>121920</xdr:rowOff>
    </xdr:from>
    <xdr:ext cx="281940" cy="279948"/>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2"/>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3"/>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4"/>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5"/>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6"/>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4488180" y="71170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488180" y="71170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4488180" y="106527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488180" y="106527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488180" y="1456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488180" y="1456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4488180" y="181051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4488180" y="181051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4488180" y="220218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4488180" y="220218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4488180" y="255574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4488180" y="255574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88180" y="294741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488180" y="294741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4488180" y="33009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4488180" y="33009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4488180" y="369265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4488180" y="369265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4488180" y="404622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4488180" y="404622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88180" y="44378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4488180" y="44378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4488180" y="51831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488180" y="51831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488180" y="55366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4488180" y="55366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4488180" y="592836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4488180" y="592836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4488180" y="628192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9654540" y="628192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4488180" y="667359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9654540" y="667359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4488180" y="7027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4488180" y="7027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94</xdr:col>
      <xdr:colOff>76200</xdr:colOff>
      <xdr:row>2</xdr:row>
      <xdr:rowOff>15240</xdr:rowOff>
    </xdr:from>
    <xdr:to>
      <xdr:col>103</xdr:col>
      <xdr:colOff>30480</xdr:colOff>
      <xdr:row>4</xdr:row>
      <xdr:rowOff>80010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0957560" y="44196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60960</xdr:colOff>
      <xdr:row>5</xdr:row>
      <xdr:rowOff>106680</xdr:rowOff>
    </xdr:from>
    <xdr:to>
      <xdr:col>103</xdr:col>
      <xdr:colOff>22860</xdr:colOff>
      <xdr:row>7</xdr:row>
      <xdr:rowOff>190500</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10942320" y="117348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76200</xdr:colOff>
      <xdr:row>8</xdr:row>
      <xdr:rowOff>190500</xdr:rowOff>
    </xdr:from>
    <xdr:to>
      <xdr:col>103</xdr:col>
      <xdr:colOff>0</xdr:colOff>
      <xdr:row>14</xdr:row>
      <xdr:rowOff>200026</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10957560" y="189738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83820</xdr:colOff>
      <xdr:row>15</xdr:row>
      <xdr:rowOff>182881</xdr:rowOff>
    </xdr:from>
    <xdr:to>
      <xdr:col>102</xdr:col>
      <xdr:colOff>609600</xdr:colOff>
      <xdr:row>22</xdr:row>
      <xdr:rowOff>91440</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10965180" y="348996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91440</xdr:colOff>
      <xdr:row>23</xdr:row>
      <xdr:rowOff>99060</xdr:rowOff>
    </xdr:from>
    <xdr:to>
      <xdr:col>102</xdr:col>
      <xdr:colOff>594360</xdr:colOff>
      <xdr:row>29</xdr:row>
      <xdr:rowOff>137160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10972800" y="508254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94</xdr:col>
      <xdr:colOff>22860</xdr:colOff>
      <xdr:row>2</xdr:row>
      <xdr:rowOff>0</xdr:rowOff>
    </xdr:from>
    <xdr:to>
      <xdr:col>102</xdr:col>
      <xdr:colOff>594360</xdr:colOff>
      <xdr:row>4</xdr:row>
      <xdr:rowOff>64770</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0904220" y="42672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xdr:colOff>
      <xdr:row>5</xdr:row>
      <xdr:rowOff>91440</xdr:rowOff>
    </xdr:from>
    <xdr:to>
      <xdr:col>102</xdr:col>
      <xdr:colOff>586740</xdr:colOff>
      <xdr:row>7</xdr:row>
      <xdr:rowOff>175260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10888980" y="115824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22860</xdr:colOff>
      <xdr:row>8</xdr:row>
      <xdr:rowOff>175260</xdr:rowOff>
    </xdr:from>
    <xdr:to>
      <xdr:col>102</xdr:col>
      <xdr:colOff>563880</xdr:colOff>
      <xdr:row>14</xdr:row>
      <xdr:rowOff>184786</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10904220" y="188214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30480</xdr:colOff>
      <xdr:row>15</xdr:row>
      <xdr:rowOff>167641</xdr:rowOff>
    </xdr:from>
    <xdr:to>
      <xdr:col>102</xdr:col>
      <xdr:colOff>556260</xdr:colOff>
      <xdr:row>22</xdr:row>
      <xdr:rowOff>76200</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10911840" y="347472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38100</xdr:colOff>
      <xdr:row>23</xdr:row>
      <xdr:rowOff>83820</xdr:rowOff>
    </xdr:from>
    <xdr:to>
      <xdr:col>102</xdr:col>
      <xdr:colOff>541020</xdr:colOff>
      <xdr:row>29</xdr:row>
      <xdr:rowOff>121920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10919460" y="50673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41" name="テキスト ボックス 40">
          <a:extLst>
            <a:ext uri="{FF2B5EF4-FFF2-40B4-BE49-F238E27FC236}">
              <a16:creationId xmlns:a16="http://schemas.microsoft.com/office/drawing/2014/main" id="{00000000-0008-0000-0600-000029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93</xdr:col>
      <xdr:colOff>80010</xdr:colOff>
      <xdr:row>2</xdr:row>
      <xdr:rowOff>15240</xdr:rowOff>
    </xdr:from>
    <xdr:to>
      <xdr:col>102</xdr:col>
      <xdr:colOff>567690</xdr:colOff>
      <xdr:row>4</xdr:row>
      <xdr:rowOff>80010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1748135" y="434340"/>
          <a:ext cx="1602105" cy="4838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64770</xdr:colOff>
      <xdr:row>5</xdr:row>
      <xdr:rowOff>106680</xdr:rowOff>
    </xdr:from>
    <xdr:to>
      <xdr:col>102</xdr:col>
      <xdr:colOff>560070</xdr:colOff>
      <xdr:row>7</xdr:row>
      <xdr:rowOff>190500</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11732895" y="1154430"/>
          <a:ext cx="1609725" cy="50292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80010</xdr:colOff>
      <xdr:row>8</xdr:row>
      <xdr:rowOff>190500</xdr:rowOff>
    </xdr:from>
    <xdr:to>
      <xdr:col>102</xdr:col>
      <xdr:colOff>537210</xdr:colOff>
      <xdr:row>14</xdr:row>
      <xdr:rowOff>200026</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11748135" y="1866900"/>
          <a:ext cx="1571625"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93</xdr:col>
      <xdr:colOff>87630</xdr:colOff>
      <xdr:row>15</xdr:row>
      <xdr:rowOff>182881</xdr:rowOff>
    </xdr:from>
    <xdr:to>
      <xdr:col>102</xdr:col>
      <xdr:colOff>529590</xdr:colOff>
      <xdr:row>22</xdr:row>
      <xdr:rowOff>91440</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11755755" y="3459481"/>
          <a:ext cx="1556385" cy="135635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95250</xdr:colOff>
      <xdr:row>23</xdr:row>
      <xdr:rowOff>99060</xdr:rowOff>
    </xdr:from>
    <xdr:to>
      <xdr:col>102</xdr:col>
      <xdr:colOff>514350</xdr:colOff>
      <xdr:row>29</xdr:row>
      <xdr:rowOff>137160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11763375" y="5033010"/>
          <a:ext cx="1533525" cy="135255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35</xdr:row>
      <xdr:rowOff>91440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47650"/>
          <a:ext cx="764038" cy="75495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oneCellAnchor>
    <xdr:from>
      <xdr:col>39</xdr:col>
      <xdr:colOff>30480</xdr:colOff>
      <xdr:row>48</xdr:row>
      <xdr:rowOff>121920</xdr:rowOff>
    </xdr:from>
    <xdr:ext cx="281940" cy="279948"/>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34250"/>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editAs="oneCell">
    <xdr:from>
      <xdr:col>43</xdr:col>
      <xdr:colOff>45720</xdr:colOff>
      <xdr:row>34</xdr:row>
      <xdr:rowOff>7620</xdr:rowOff>
    </xdr:from>
    <xdr:to>
      <xdr:col>56</xdr:col>
      <xdr:colOff>510540</xdr:colOff>
      <xdr:row>48</xdr:row>
      <xdr:rowOff>152400</xdr:rowOff>
    </xdr:to>
    <xdr:pic>
      <xdr:nvPicPr>
        <xdr:cNvPr id="22" name="図 2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0620" y="782574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heetViews>
  <sheetFormatPr defaultColWidth="8.875" defaultRowHeight="13.5" x14ac:dyDescent="0.15"/>
  <cols>
    <col min="1" max="1" width="2.75" style="127" customWidth="1"/>
    <col min="2" max="3" width="3.75" style="127" customWidth="1"/>
    <col min="4" max="18" width="8.875" style="127"/>
    <col min="19" max="19" width="10.125" style="127" customWidth="1"/>
    <col min="20" max="25" width="2.5" style="127" customWidth="1"/>
    <col min="26" max="26" width="10.125" style="127" customWidth="1"/>
    <col min="27" max="16384" width="8.875" style="127"/>
  </cols>
  <sheetData>
    <row r="1" spans="2:14" ht="28.9" customHeight="1" x14ac:dyDescent="0.15"/>
    <row r="2" spans="2:14" ht="19.149999999999999" customHeight="1" x14ac:dyDescent="0.15"/>
    <row r="3" spans="2:14" s="129" customFormat="1" ht="72" customHeight="1" x14ac:dyDescent="0.25">
      <c r="B3" s="234"/>
      <c r="C3" s="234"/>
      <c r="D3" s="234"/>
      <c r="E3" s="234"/>
      <c r="F3" s="234"/>
      <c r="G3" s="234"/>
      <c r="H3" s="234"/>
      <c r="I3" s="234"/>
      <c r="J3" s="234"/>
      <c r="K3" s="234"/>
      <c r="L3" s="234"/>
      <c r="M3" s="234"/>
      <c r="N3" s="234"/>
    </row>
    <row r="6" spans="2:14" x14ac:dyDescent="0.15">
      <c r="K6" s="148"/>
    </row>
  </sheetData>
  <sheetProtection sheet="1" objects="1" scenarios="1" selectLockedCells="1"/>
  <mergeCells count="1">
    <mergeCell ref="B3:N3"/>
  </mergeCells>
  <phoneticPr fontId="18"/>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I34"/>
  <sheetViews>
    <sheetView showGridLines="0" showRowColHeaders="0" workbookViewId="0">
      <selection sqref="A1:M8"/>
    </sheetView>
  </sheetViews>
  <sheetFormatPr defaultColWidth="9" defaultRowHeight="18.600000000000001" customHeight="1" x14ac:dyDescent="0.15"/>
  <cols>
    <col min="1" max="42" width="1.625" style="6" customWidth="1"/>
    <col min="43" max="44" width="2.625" style="6" customWidth="1"/>
    <col min="45" max="102" width="1.625" style="6" customWidth="1"/>
    <col min="103" max="16384" width="9" style="6"/>
  </cols>
  <sheetData>
    <row r="1" spans="1:86" ht="15.95" customHeight="1" x14ac:dyDescent="0.15">
      <c r="A1" s="721" t="s">
        <v>64</v>
      </c>
      <c r="B1" s="891"/>
      <c r="C1" s="891"/>
      <c r="D1" s="891"/>
      <c r="E1" s="891"/>
      <c r="F1" s="891"/>
      <c r="G1" s="891"/>
      <c r="H1" s="891"/>
      <c r="I1" s="891"/>
      <c r="J1" s="891"/>
      <c r="K1" s="891"/>
      <c r="L1" s="891"/>
      <c r="M1" s="892"/>
      <c r="N1" s="824" t="s">
        <v>22</v>
      </c>
      <c r="O1" s="824"/>
      <c r="P1" s="825" t="s">
        <v>17</v>
      </c>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7"/>
      <c r="AR1" s="7"/>
      <c r="AS1" s="721" t="s">
        <v>64</v>
      </c>
      <c r="AT1" s="891"/>
      <c r="AU1" s="891"/>
      <c r="AV1" s="891"/>
      <c r="AW1" s="891"/>
      <c r="AX1" s="891"/>
      <c r="AY1" s="891"/>
      <c r="AZ1" s="891"/>
      <c r="BA1" s="891"/>
      <c r="BB1" s="891"/>
      <c r="BC1" s="891"/>
      <c r="BD1" s="891"/>
      <c r="BE1" s="892"/>
      <c r="BF1" s="824" t="s">
        <v>22</v>
      </c>
      <c r="BG1" s="824"/>
      <c r="BH1" s="825" t="s">
        <v>17</v>
      </c>
      <c r="BI1" s="826"/>
      <c r="BJ1" s="826"/>
      <c r="BK1" s="826"/>
      <c r="BL1" s="826"/>
      <c r="BM1" s="826"/>
      <c r="BN1" s="826"/>
      <c r="BO1" s="826"/>
      <c r="BP1" s="826"/>
      <c r="BQ1" s="826"/>
      <c r="BR1" s="826"/>
      <c r="BS1" s="826"/>
      <c r="BT1" s="826"/>
      <c r="BU1" s="826"/>
      <c r="BV1" s="826"/>
      <c r="BW1" s="826"/>
      <c r="BX1" s="826"/>
      <c r="BY1" s="826"/>
      <c r="BZ1" s="826"/>
      <c r="CA1" s="826"/>
      <c r="CB1" s="826"/>
      <c r="CC1" s="826"/>
      <c r="CD1" s="826"/>
      <c r="CE1" s="826"/>
      <c r="CF1" s="826"/>
      <c r="CG1" s="826"/>
      <c r="CH1" s="827"/>
    </row>
    <row r="2" spans="1:86" ht="15.95" customHeight="1" x14ac:dyDescent="0.15">
      <c r="A2" s="893"/>
      <c r="B2" s="894"/>
      <c r="C2" s="894"/>
      <c r="D2" s="894"/>
      <c r="E2" s="894"/>
      <c r="F2" s="894"/>
      <c r="G2" s="894"/>
      <c r="H2" s="894"/>
      <c r="I2" s="894"/>
      <c r="J2" s="894"/>
      <c r="K2" s="894"/>
      <c r="L2" s="894"/>
      <c r="M2" s="895"/>
      <c r="N2" s="824"/>
      <c r="O2" s="824"/>
      <c r="P2" s="828"/>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30"/>
      <c r="AR2" s="7"/>
      <c r="AS2" s="893"/>
      <c r="AT2" s="894"/>
      <c r="AU2" s="894"/>
      <c r="AV2" s="894"/>
      <c r="AW2" s="894"/>
      <c r="AX2" s="894"/>
      <c r="AY2" s="894"/>
      <c r="AZ2" s="894"/>
      <c r="BA2" s="894"/>
      <c r="BB2" s="894"/>
      <c r="BC2" s="894"/>
      <c r="BD2" s="894"/>
      <c r="BE2" s="895"/>
      <c r="BF2" s="824"/>
      <c r="BG2" s="824"/>
      <c r="BH2" s="828"/>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30"/>
    </row>
    <row r="3" spans="1:86" ht="15.95" customHeight="1" x14ac:dyDescent="0.15">
      <c r="A3" s="893"/>
      <c r="B3" s="894"/>
      <c r="C3" s="894"/>
      <c r="D3" s="894"/>
      <c r="E3" s="894"/>
      <c r="F3" s="894"/>
      <c r="G3" s="894"/>
      <c r="H3" s="894"/>
      <c r="I3" s="894"/>
      <c r="J3" s="894"/>
      <c r="K3" s="894"/>
      <c r="L3" s="894"/>
      <c r="M3" s="895"/>
      <c r="N3" s="824"/>
      <c r="O3" s="824"/>
      <c r="P3" s="828"/>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30"/>
      <c r="AR3" s="7"/>
      <c r="AS3" s="893"/>
      <c r="AT3" s="894"/>
      <c r="AU3" s="894"/>
      <c r="AV3" s="894"/>
      <c r="AW3" s="894"/>
      <c r="AX3" s="894"/>
      <c r="AY3" s="894"/>
      <c r="AZ3" s="894"/>
      <c r="BA3" s="894"/>
      <c r="BB3" s="894"/>
      <c r="BC3" s="894"/>
      <c r="BD3" s="894"/>
      <c r="BE3" s="895"/>
      <c r="BF3" s="824"/>
      <c r="BG3" s="824"/>
      <c r="BH3" s="828"/>
      <c r="BI3" s="829"/>
      <c r="BJ3" s="829"/>
      <c r="BK3" s="829"/>
      <c r="BL3" s="829"/>
      <c r="BM3" s="829"/>
      <c r="BN3" s="829"/>
      <c r="BO3" s="829"/>
      <c r="BP3" s="829"/>
      <c r="BQ3" s="829"/>
      <c r="BR3" s="829"/>
      <c r="BS3" s="829"/>
      <c r="BT3" s="829"/>
      <c r="BU3" s="829"/>
      <c r="BV3" s="829"/>
      <c r="BW3" s="829"/>
      <c r="BX3" s="829"/>
      <c r="BY3" s="829"/>
      <c r="BZ3" s="829"/>
      <c r="CA3" s="829"/>
      <c r="CB3" s="829"/>
      <c r="CC3" s="829"/>
      <c r="CD3" s="829"/>
      <c r="CE3" s="829"/>
      <c r="CF3" s="829"/>
      <c r="CG3" s="829"/>
      <c r="CH3" s="830"/>
    </row>
    <row r="4" spans="1:86" ht="15.95" customHeight="1" x14ac:dyDescent="0.15">
      <c r="A4" s="893"/>
      <c r="B4" s="894"/>
      <c r="C4" s="894"/>
      <c r="D4" s="894"/>
      <c r="E4" s="894"/>
      <c r="F4" s="894"/>
      <c r="G4" s="894"/>
      <c r="H4" s="894"/>
      <c r="I4" s="894"/>
      <c r="J4" s="894"/>
      <c r="K4" s="894"/>
      <c r="L4" s="894"/>
      <c r="M4" s="895"/>
      <c r="N4" s="824"/>
      <c r="O4" s="824"/>
      <c r="P4" s="831"/>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3"/>
      <c r="AR4" s="7"/>
      <c r="AS4" s="893"/>
      <c r="AT4" s="894"/>
      <c r="AU4" s="894"/>
      <c r="AV4" s="894"/>
      <c r="AW4" s="894"/>
      <c r="AX4" s="894"/>
      <c r="AY4" s="894"/>
      <c r="AZ4" s="894"/>
      <c r="BA4" s="894"/>
      <c r="BB4" s="894"/>
      <c r="BC4" s="894"/>
      <c r="BD4" s="894"/>
      <c r="BE4" s="895"/>
      <c r="BF4" s="824"/>
      <c r="BG4" s="824"/>
      <c r="BH4" s="831"/>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3"/>
    </row>
    <row r="5" spans="1:86" ht="18" customHeight="1" x14ac:dyDescent="0.15">
      <c r="A5" s="893"/>
      <c r="B5" s="894"/>
      <c r="C5" s="894"/>
      <c r="D5" s="894"/>
      <c r="E5" s="894"/>
      <c r="F5" s="894"/>
      <c r="G5" s="894"/>
      <c r="H5" s="894"/>
      <c r="I5" s="894"/>
      <c r="J5" s="894"/>
      <c r="K5" s="894"/>
      <c r="L5" s="894"/>
      <c r="M5" s="895"/>
      <c r="N5" s="712" t="s">
        <v>33</v>
      </c>
      <c r="O5" s="713"/>
      <c r="P5" s="889" t="s">
        <v>24</v>
      </c>
      <c r="Q5" s="890"/>
      <c r="R5" s="890"/>
      <c r="S5" s="890"/>
      <c r="T5" s="719"/>
      <c r="U5" s="719"/>
      <c r="V5" s="719"/>
      <c r="W5" s="719"/>
      <c r="X5" s="719"/>
      <c r="Y5" s="719"/>
      <c r="Z5" s="719"/>
      <c r="AA5" s="719"/>
      <c r="AB5" s="719"/>
      <c r="AC5" s="719"/>
      <c r="AD5" s="719"/>
      <c r="AE5" s="719"/>
      <c r="AF5" s="719"/>
      <c r="AG5" s="719"/>
      <c r="AH5" s="719"/>
      <c r="AI5" s="719"/>
      <c r="AJ5" s="719"/>
      <c r="AK5" s="719"/>
      <c r="AL5" s="719"/>
      <c r="AM5" s="719"/>
      <c r="AN5" s="719"/>
      <c r="AO5" s="719"/>
      <c r="AP5" s="720"/>
      <c r="AR5" s="7"/>
      <c r="AS5" s="893"/>
      <c r="AT5" s="894"/>
      <c r="AU5" s="894"/>
      <c r="AV5" s="894"/>
      <c r="AW5" s="894"/>
      <c r="AX5" s="894"/>
      <c r="AY5" s="894"/>
      <c r="AZ5" s="894"/>
      <c r="BA5" s="894"/>
      <c r="BB5" s="894"/>
      <c r="BC5" s="894"/>
      <c r="BD5" s="894"/>
      <c r="BE5" s="895"/>
      <c r="BF5" s="712" t="s">
        <v>33</v>
      </c>
      <c r="BG5" s="713"/>
      <c r="BH5" s="889" t="s">
        <v>24</v>
      </c>
      <c r="BI5" s="890"/>
      <c r="BJ5" s="890"/>
      <c r="BK5" s="890"/>
      <c r="BL5" s="719"/>
      <c r="BM5" s="719"/>
      <c r="BN5" s="719"/>
      <c r="BO5" s="719"/>
      <c r="BP5" s="719"/>
      <c r="BQ5" s="719"/>
      <c r="BR5" s="719"/>
      <c r="BS5" s="719"/>
      <c r="BT5" s="719"/>
      <c r="BU5" s="719"/>
      <c r="BV5" s="719"/>
      <c r="BW5" s="719"/>
      <c r="BX5" s="719"/>
      <c r="BY5" s="719"/>
      <c r="BZ5" s="719"/>
      <c r="CA5" s="719"/>
      <c r="CB5" s="719"/>
      <c r="CC5" s="719"/>
      <c r="CD5" s="719"/>
      <c r="CE5" s="719"/>
      <c r="CF5" s="719"/>
      <c r="CG5" s="719"/>
      <c r="CH5" s="720"/>
    </row>
    <row r="6" spans="1:86" ht="18" customHeight="1" x14ac:dyDescent="0.15">
      <c r="A6" s="893"/>
      <c r="B6" s="894"/>
      <c r="C6" s="894"/>
      <c r="D6" s="894"/>
      <c r="E6" s="894"/>
      <c r="F6" s="894"/>
      <c r="G6" s="894"/>
      <c r="H6" s="894"/>
      <c r="I6" s="894"/>
      <c r="J6" s="894"/>
      <c r="K6" s="894"/>
      <c r="L6" s="894"/>
      <c r="M6" s="895"/>
      <c r="N6" s="714"/>
      <c r="O6" s="715"/>
      <c r="P6" s="886"/>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8"/>
      <c r="AR6" s="7"/>
      <c r="AS6" s="893"/>
      <c r="AT6" s="894"/>
      <c r="AU6" s="894"/>
      <c r="AV6" s="894"/>
      <c r="AW6" s="894"/>
      <c r="AX6" s="894"/>
      <c r="AY6" s="894"/>
      <c r="AZ6" s="894"/>
      <c r="BA6" s="894"/>
      <c r="BB6" s="894"/>
      <c r="BC6" s="894"/>
      <c r="BD6" s="894"/>
      <c r="BE6" s="895"/>
      <c r="BF6" s="714"/>
      <c r="BG6" s="715"/>
      <c r="BH6" s="886"/>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8"/>
    </row>
    <row r="7" spans="1:86" ht="18" customHeight="1" x14ac:dyDescent="0.15">
      <c r="A7" s="893"/>
      <c r="B7" s="894"/>
      <c r="C7" s="894"/>
      <c r="D7" s="894"/>
      <c r="E7" s="894"/>
      <c r="F7" s="894"/>
      <c r="G7" s="894"/>
      <c r="H7" s="894"/>
      <c r="I7" s="894"/>
      <c r="J7" s="894"/>
      <c r="K7" s="894"/>
      <c r="L7" s="894"/>
      <c r="M7" s="895"/>
      <c r="N7" s="714"/>
      <c r="O7" s="715"/>
      <c r="P7" s="762"/>
      <c r="Q7" s="763"/>
      <c r="R7" s="763"/>
      <c r="S7" s="763"/>
      <c r="T7" s="763"/>
      <c r="U7" s="763"/>
      <c r="V7" s="763"/>
      <c r="W7" s="763"/>
      <c r="X7" s="763"/>
      <c r="Y7" s="763"/>
      <c r="Z7" s="763"/>
      <c r="AA7" s="763"/>
      <c r="AB7" s="763"/>
      <c r="AC7" s="763"/>
      <c r="AD7" s="763"/>
      <c r="AE7" s="763"/>
      <c r="AF7" s="763"/>
      <c r="AG7" s="763"/>
      <c r="AH7" s="763"/>
      <c r="AI7" s="763"/>
      <c r="AJ7" s="763"/>
      <c r="AK7" s="763"/>
      <c r="AL7" s="763"/>
      <c r="AM7" s="763"/>
      <c r="AN7" s="763"/>
      <c r="AO7" s="763"/>
      <c r="AP7" s="764"/>
      <c r="AR7" s="7"/>
      <c r="AS7" s="893"/>
      <c r="AT7" s="894"/>
      <c r="AU7" s="894"/>
      <c r="AV7" s="894"/>
      <c r="AW7" s="894"/>
      <c r="AX7" s="894"/>
      <c r="AY7" s="894"/>
      <c r="AZ7" s="894"/>
      <c r="BA7" s="894"/>
      <c r="BB7" s="894"/>
      <c r="BC7" s="894"/>
      <c r="BD7" s="894"/>
      <c r="BE7" s="895"/>
      <c r="BF7" s="714"/>
      <c r="BG7" s="715"/>
      <c r="BH7" s="762"/>
      <c r="BI7" s="763"/>
      <c r="BJ7" s="763"/>
      <c r="BK7" s="763"/>
      <c r="BL7" s="763"/>
      <c r="BM7" s="763"/>
      <c r="BN7" s="763"/>
      <c r="BO7" s="763"/>
      <c r="BP7" s="763"/>
      <c r="BQ7" s="763"/>
      <c r="BR7" s="763"/>
      <c r="BS7" s="763"/>
      <c r="BT7" s="763"/>
      <c r="BU7" s="763"/>
      <c r="BV7" s="763"/>
      <c r="BW7" s="763"/>
      <c r="BX7" s="763"/>
      <c r="BY7" s="763"/>
      <c r="BZ7" s="763"/>
      <c r="CA7" s="763"/>
      <c r="CB7" s="763"/>
      <c r="CC7" s="763"/>
      <c r="CD7" s="763"/>
      <c r="CE7" s="763"/>
      <c r="CF7" s="763"/>
      <c r="CG7" s="763"/>
      <c r="CH7" s="764"/>
    </row>
    <row r="8" spans="1:86" ht="18" customHeight="1" x14ac:dyDescent="0.15">
      <c r="A8" s="896"/>
      <c r="B8" s="897"/>
      <c r="C8" s="897"/>
      <c r="D8" s="897"/>
      <c r="E8" s="897"/>
      <c r="F8" s="897"/>
      <c r="G8" s="897"/>
      <c r="H8" s="897"/>
      <c r="I8" s="897"/>
      <c r="J8" s="897"/>
      <c r="K8" s="897"/>
      <c r="L8" s="897"/>
      <c r="M8" s="898"/>
      <c r="N8" s="716"/>
      <c r="O8" s="717"/>
      <c r="P8" s="765"/>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7"/>
      <c r="AR8" s="7"/>
      <c r="AS8" s="896"/>
      <c r="AT8" s="897"/>
      <c r="AU8" s="897"/>
      <c r="AV8" s="897"/>
      <c r="AW8" s="897"/>
      <c r="AX8" s="897"/>
      <c r="AY8" s="897"/>
      <c r="AZ8" s="897"/>
      <c r="BA8" s="897"/>
      <c r="BB8" s="897"/>
      <c r="BC8" s="897"/>
      <c r="BD8" s="897"/>
      <c r="BE8" s="898"/>
      <c r="BF8" s="716"/>
      <c r="BG8" s="717"/>
      <c r="BH8" s="765"/>
      <c r="BI8" s="766"/>
      <c r="BJ8" s="766"/>
      <c r="BK8" s="766"/>
      <c r="BL8" s="766"/>
      <c r="BM8" s="766"/>
      <c r="BN8" s="766"/>
      <c r="BO8" s="766"/>
      <c r="BP8" s="766"/>
      <c r="BQ8" s="766"/>
      <c r="BR8" s="766"/>
      <c r="BS8" s="766"/>
      <c r="BT8" s="766"/>
      <c r="BU8" s="766"/>
      <c r="BV8" s="766"/>
      <c r="BW8" s="766"/>
      <c r="BX8" s="766"/>
      <c r="BY8" s="766"/>
      <c r="BZ8" s="766"/>
      <c r="CA8" s="766"/>
      <c r="CB8" s="766"/>
      <c r="CC8" s="766"/>
      <c r="CD8" s="766"/>
      <c r="CE8" s="766"/>
      <c r="CF8" s="766"/>
      <c r="CG8" s="766"/>
      <c r="CH8" s="767"/>
    </row>
    <row r="9" spans="1:86" ht="18" customHeight="1" x14ac:dyDescent="0.15">
      <c r="A9" s="712" t="s">
        <v>38</v>
      </c>
      <c r="B9" s="713"/>
      <c r="C9" s="718" t="s">
        <v>32</v>
      </c>
      <c r="D9" s="719"/>
      <c r="E9" s="719"/>
      <c r="F9" s="719"/>
      <c r="G9" s="719"/>
      <c r="H9" s="719"/>
      <c r="I9" s="719"/>
      <c r="J9" s="719"/>
      <c r="K9" s="719"/>
      <c r="L9" s="719"/>
      <c r="M9" s="720"/>
      <c r="N9" s="712" t="s">
        <v>35</v>
      </c>
      <c r="O9" s="713"/>
      <c r="P9" s="721" t="s">
        <v>68</v>
      </c>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3"/>
      <c r="AR9" s="7"/>
      <c r="AS9" s="712" t="s">
        <v>38</v>
      </c>
      <c r="AT9" s="713"/>
      <c r="AU9" s="718" t="s">
        <v>32</v>
      </c>
      <c r="AV9" s="719"/>
      <c r="AW9" s="719"/>
      <c r="AX9" s="719"/>
      <c r="AY9" s="719"/>
      <c r="AZ9" s="719"/>
      <c r="BA9" s="719"/>
      <c r="BB9" s="719"/>
      <c r="BC9" s="719"/>
      <c r="BD9" s="719"/>
      <c r="BE9" s="720"/>
      <c r="BF9" s="712" t="s">
        <v>35</v>
      </c>
      <c r="BG9" s="713"/>
      <c r="BH9" s="721" t="s">
        <v>68</v>
      </c>
      <c r="BI9" s="722"/>
      <c r="BJ9" s="722"/>
      <c r="BK9" s="722"/>
      <c r="BL9" s="722"/>
      <c r="BM9" s="722"/>
      <c r="BN9" s="722"/>
      <c r="BO9" s="722"/>
      <c r="BP9" s="722"/>
      <c r="BQ9" s="722"/>
      <c r="BR9" s="722"/>
      <c r="BS9" s="722"/>
      <c r="BT9" s="722"/>
      <c r="BU9" s="722"/>
      <c r="BV9" s="722"/>
      <c r="BW9" s="722"/>
      <c r="BX9" s="722"/>
      <c r="BY9" s="722"/>
      <c r="BZ9" s="722"/>
      <c r="CA9" s="722"/>
      <c r="CB9" s="722"/>
      <c r="CC9" s="722"/>
      <c r="CD9" s="722"/>
      <c r="CE9" s="722"/>
      <c r="CF9" s="722"/>
      <c r="CG9" s="722"/>
      <c r="CH9" s="723"/>
    </row>
    <row r="10" spans="1:86" ht="18" customHeight="1" x14ac:dyDescent="0.15">
      <c r="A10" s="714"/>
      <c r="B10" s="715"/>
      <c r="C10" s="732"/>
      <c r="D10" s="733"/>
      <c r="E10" s="733"/>
      <c r="F10" s="733"/>
      <c r="G10" s="733"/>
      <c r="H10" s="733"/>
      <c r="I10" s="733"/>
      <c r="J10" s="733"/>
      <c r="K10" s="733"/>
      <c r="L10" s="733"/>
      <c r="M10" s="734"/>
      <c r="N10" s="714"/>
      <c r="O10" s="715"/>
      <c r="P10" s="724"/>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6"/>
      <c r="AR10" s="7"/>
      <c r="AS10" s="714"/>
      <c r="AT10" s="715"/>
      <c r="AU10" s="732"/>
      <c r="AV10" s="733"/>
      <c r="AW10" s="733"/>
      <c r="AX10" s="733"/>
      <c r="AY10" s="733"/>
      <c r="AZ10" s="733"/>
      <c r="BA10" s="733"/>
      <c r="BB10" s="733"/>
      <c r="BC10" s="733"/>
      <c r="BD10" s="733"/>
      <c r="BE10" s="734"/>
      <c r="BF10" s="714"/>
      <c r="BG10" s="715"/>
      <c r="BH10" s="724"/>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6"/>
    </row>
    <row r="11" spans="1:86" ht="18" customHeight="1" x14ac:dyDescent="0.15">
      <c r="A11" s="716"/>
      <c r="B11" s="717"/>
      <c r="C11" s="732"/>
      <c r="D11" s="733"/>
      <c r="E11" s="733"/>
      <c r="F11" s="733"/>
      <c r="G11" s="733"/>
      <c r="H11" s="733"/>
      <c r="I11" s="733"/>
      <c r="J11" s="733"/>
      <c r="K11" s="733"/>
      <c r="L11" s="733"/>
      <c r="M11" s="734"/>
      <c r="N11" s="716"/>
      <c r="O11" s="717"/>
      <c r="P11" s="727"/>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9"/>
      <c r="AR11" s="7"/>
      <c r="AS11" s="716"/>
      <c r="AT11" s="717"/>
      <c r="AU11" s="732"/>
      <c r="AV11" s="733"/>
      <c r="AW11" s="733"/>
      <c r="AX11" s="733"/>
      <c r="AY11" s="733"/>
      <c r="AZ11" s="733"/>
      <c r="BA11" s="733"/>
      <c r="BB11" s="733"/>
      <c r="BC11" s="733"/>
      <c r="BD11" s="733"/>
      <c r="BE11" s="734"/>
      <c r="BF11" s="716"/>
      <c r="BG11" s="717"/>
      <c r="BH11" s="727"/>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9"/>
    </row>
    <row r="12" spans="1:86" ht="18" customHeight="1" x14ac:dyDescent="0.15">
      <c r="A12" s="712" t="s">
        <v>37</v>
      </c>
      <c r="B12" s="713"/>
      <c r="C12" s="735" t="s">
        <v>42</v>
      </c>
      <c r="D12" s="736"/>
      <c r="E12" s="736"/>
      <c r="F12" s="736"/>
      <c r="G12" s="736"/>
      <c r="H12" s="736"/>
      <c r="I12" s="736"/>
      <c r="J12" s="736"/>
      <c r="K12" s="736"/>
      <c r="L12" s="736"/>
      <c r="M12" s="737"/>
      <c r="N12" s="712" t="s">
        <v>36</v>
      </c>
      <c r="O12" s="713"/>
      <c r="P12" s="718" t="s">
        <v>34</v>
      </c>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20"/>
      <c r="AR12" s="7"/>
      <c r="AS12" s="712" t="s">
        <v>37</v>
      </c>
      <c r="AT12" s="713"/>
      <c r="AU12" s="735" t="s">
        <v>42</v>
      </c>
      <c r="AV12" s="736"/>
      <c r="AW12" s="736"/>
      <c r="AX12" s="736"/>
      <c r="AY12" s="736"/>
      <c r="AZ12" s="736"/>
      <c r="BA12" s="736"/>
      <c r="BB12" s="736"/>
      <c r="BC12" s="736"/>
      <c r="BD12" s="736"/>
      <c r="BE12" s="737"/>
      <c r="BF12" s="712" t="s">
        <v>36</v>
      </c>
      <c r="BG12" s="713"/>
      <c r="BH12" s="718" t="s">
        <v>34</v>
      </c>
      <c r="BI12" s="719"/>
      <c r="BJ12" s="719"/>
      <c r="BK12" s="719"/>
      <c r="BL12" s="719"/>
      <c r="BM12" s="719"/>
      <c r="BN12" s="719"/>
      <c r="BO12" s="719"/>
      <c r="BP12" s="719"/>
      <c r="BQ12" s="719"/>
      <c r="BR12" s="719"/>
      <c r="BS12" s="719"/>
      <c r="BT12" s="719"/>
      <c r="BU12" s="719"/>
      <c r="BV12" s="719"/>
      <c r="BW12" s="719"/>
      <c r="BX12" s="719"/>
      <c r="BY12" s="719"/>
      <c r="BZ12" s="719"/>
      <c r="CA12" s="719"/>
      <c r="CB12" s="719"/>
      <c r="CC12" s="719"/>
      <c r="CD12" s="719"/>
      <c r="CE12" s="719"/>
      <c r="CF12" s="719"/>
      <c r="CG12" s="719"/>
      <c r="CH12" s="720"/>
    </row>
    <row r="13" spans="1:86" ht="18" customHeight="1" x14ac:dyDescent="0.15">
      <c r="A13" s="714"/>
      <c r="B13" s="715"/>
      <c r="C13" s="738"/>
      <c r="D13" s="739"/>
      <c r="E13" s="739"/>
      <c r="F13" s="739"/>
      <c r="G13" s="739"/>
      <c r="H13" s="739"/>
      <c r="I13" s="739"/>
      <c r="J13" s="739"/>
      <c r="K13" s="739"/>
      <c r="L13" s="739"/>
      <c r="M13" s="740"/>
      <c r="N13" s="714"/>
      <c r="O13" s="715"/>
      <c r="P13" s="748"/>
      <c r="Q13" s="748"/>
      <c r="R13" s="748"/>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R13" s="7"/>
      <c r="AS13" s="714"/>
      <c r="AT13" s="715"/>
      <c r="AU13" s="738"/>
      <c r="AV13" s="739"/>
      <c r="AW13" s="739"/>
      <c r="AX13" s="739"/>
      <c r="AY13" s="739"/>
      <c r="AZ13" s="739"/>
      <c r="BA13" s="739"/>
      <c r="BB13" s="739"/>
      <c r="BC13" s="739"/>
      <c r="BD13" s="739"/>
      <c r="BE13" s="740"/>
      <c r="BF13" s="714"/>
      <c r="BG13" s="715"/>
      <c r="BH13" s="748"/>
      <c r="BI13" s="748"/>
      <c r="BJ13" s="748"/>
      <c r="BK13" s="748"/>
      <c r="BL13" s="748"/>
      <c r="BM13" s="748"/>
      <c r="BN13" s="748"/>
      <c r="BO13" s="748"/>
      <c r="BP13" s="748"/>
      <c r="BQ13" s="748"/>
      <c r="BR13" s="748"/>
      <c r="BS13" s="748"/>
      <c r="BT13" s="748"/>
      <c r="BU13" s="748"/>
      <c r="BV13" s="748"/>
      <c r="BW13" s="748"/>
      <c r="BX13" s="748"/>
      <c r="BY13" s="748"/>
      <c r="BZ13" s="748"/>
      <c r="CA13" s="748"/>
      <c r="CB13" s="748"/>
      <c r="CC13" s="748"/>
      <c r="CD13" s="748"/>
      <c r="CE13" s="748"/>
      <c r="CF13" s="748"/>
      <c r="CG13" s="748"/>
      <c r="CH13" s="748"/>
    </row>
    <row r="14" spans="1:86" ht="18" customHeight="1" x14ac:dyDescent="0.15">
      <c r="A14" s="716"/>
      <c r="B14" s="717"/>
      <c r="C14" s="741"/>
      <c r="D14" s="742"/>
      <c r="E14" s="742"/>
      <c r="F14" s="742"/>
      <c r="G14" s="742"/>
      <c r="H14" s="742"/>
      <c r="I14" s="742"/>
      <c r="J14" s="742"/>
      <c r="K14" s="742"/>
      <c r="L14" s="742"/>
      <c r="M14" s="743"/>
      <c r="N14" s="716"/>
      <c r="O14" s="717"/>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49"/>
      <c r="AM14" s="749"/>
      <c r="AN14" s="749"/>
      <c r="AO14" s="749"/>
      <c r="AP14" s="749"/>
      <c r="AR14" s="7"/>
      <c r="AS14" s="716"/>
      <c r="AT14" s="717"/>
      <c r="AU14" s="741"/>
      <c r="AV14" s="742"/>
      <c r="AW14" s="742"/>
      <c r="AX14" s="742"/>
      <c r="AY14" s="742"/>
      <c r="AZ14" s="742"/>
      <c r="BA14" s="742"/>
      <c r="BB14" s="742"/>
      <c r="BC14" s="742"/>
      <c r="BD14" s="742"/>
      <c r="BE14" s="743"/>
      <c r="BF14" s="716"/>
      <c r="BG14" s="717"/>
      <c r="BH14" s="749"/>
      <c r="BI14" s="749"/>
      <c r="BJ14" s="749"/>
      <c r="BK14" s="749"/>
      <c r="BL14" s="749"/>
      <c r="BM14" s="749"/>
      <c r="BN14" s="749"/>
      <c r="BO14" s="749"/>
      <c r="BP14" s="749"/>
      <c r="BQ14" s="749"/>
      <c r="BR14" s="749"/>
      <c r="BS14" s="749"/>
      <c r="BT14" s="749"/>
      <c r="BU14" s="749"/>
      <c r="BV14" s="749"/>
      <c r="BW14" s="749"/>
      <c r="BX14" s="749"/>
      <c r="BY14" s="749"/>
      <c r="BZ14" s="749"/>
      <c r="CA14" s="749"/>
      <c r="CB14" s="749"/>
      <c r="CC14" s="749"/>
      <c r="CD14" s="749"/>
      <c r="CE14" s="749"/>
      <c r="CF14" s="749"/>
      <c r="CG14" s="749"/>
      <c r="CH14" s="749"/>
    </row>
    <row r="15" spans="1:86" ht="18" customHeight="1" x14ac:dyDescent="0.15">
      <c r="A15" s="685" t="s">
        <v>23</v>
      </c>
      <c r="B15" s="685"/>
      <c r="C15" s="686"/>
      <c r="D15" s="686"/>
      <c r="E15" s="686"/>
      <c r="F15" s="686"/>
      <c r="G15" s="686"/>
      <c r="H15" s="686"/>
      <c r="I15" s="686"/>
      <c r="J15" s="686"/>
      <c r="K15" s="686"/>
      <c r="L15" s="686"/>
      <c r="M15" s="686"/>
      <c r="N15" s="687" t="s">
        <v>77</v>
      </c>
      <c r="O15" s="688"/>
      <c r="P15" s="688"/>
      <c r="Q15" s="688"/>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c r="AO15" s="688"/>
      <c r="AP15" s="689"/>
      <c r="AR15" s="7"/>
      <c r="AS15" s="685" t="s">
        <v>23</v>
      </c>
      <c r="AT15" s="685"/>
      <c r="AU15" s="686"/>
      <c r="AV15" s="686"/>
      <c r="AW15" s="686"/>
      <c r="AX15" s="686"/>
      <c r="AY15" s="686"/>
      <c r="AZ15" s="686"/>
      <c r="BA15" s="686"/>
      <c r="BB15" s="686"/>
      <c r="BC15" s="686"/>
      <c r="BD15" s="686"/>
      <c r="BE15" s="686"/>
      <c r="BF15" s="687" t="s">
        <v>77</v>
      </c>
      <c r="BG15" s="688"/>
      <c r="BH15" s="688"/>
      <c r="BI15" s="688"/>
      <c r="BJ15" s="688"/>
      <c r="BK15" s="688"/>
      <c r="BL15" s="688"/>
      <c r="BM15" s="688"/>
      <c r="BN15" s="688"/>
      <c r="BO15" s="688"/>
      <c r="BP15" s="688"/>
      <c r="BQ15" s="688"/>
      <c r="BR15" s="688"/>
      <c r="BS15" s="688"/>
      <c r="BT15" s="688"/>
      <c r="BU15" s="688"/>
      <c r="BV15" s="688"/>
      <c r="BW15" s="688"/>
      <c r="BX15" s="688"/>
      <c r="BY15" s="688"/>
      <c r="BZ15" s="688"/>
      <c r="CA15" s="688"/>
      <c r="CB15" s="688"/>
      <c r="CC15" s="688"/>
      <c r="CD15" s="688"/>
      <c r="CE15" s="688"/>
      <c r="CF15" s="688"/>
      <c r="CG15" s="688"/>
      <c r="CH15" s="689"/>
    </row>
    <row r="16" spans="1:86" ht="18" customHeight="1" x14ac:dyDescent="0.15">
      <c r="A16" s="685"/>
      <c r="B16" s="685"/>
      <c r="C16" s="686"/>
      <c r="D16" s="686"/>
      <c r="E16" s="686"/>
      <c r="F16" s="686"/>
      <c r="G16" s="686"/>
      <c r="H16" s="686"/>
      <c r="I16" s="686"/>
      <c r="J16" s="686"/>
      <c r="K16" s="686"/>
      <c r="L16" s="686"/>
      <c r="M16" s="686"/>
      <c r="N16" s="690"/>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2"/>
      <c r="AR16" s="7"/>
      <c r="AS16" s="685"/>
      <c r="AT16" s="685"/>
      <c r="AU16" s="686"/>
      <c r="AV16" s="686"/>
      <c r="AW16" s="686"/>
      <c r="AX16" s="686"/>
      <c r="AY16" s="686"/>
      <c r="AZ16" s="686"/>
      <c r="BA16" s="686"/>
      <c r="BB16" s="686"/>
      <c r="BC16" s="686"/>
      <c r="BD16" s="686"/>
      <c r="BE16" s="686"/>
      <c r="BF16" s="690"/>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2"/>
    </row>
    <row r="17" spans="1:87" ht="15" customHeight="1" x14ac:dyDescent="0.15">
      <c r="A17" s="8"/>
      <c r="B17" s="8"/>
      <c r="C17" s="9"/>
      <c r="D17" s="9"/>
      <c r="E17" s="9"/>
      <c r="F17" s="9"/>
      <c r="G17" s="9"/>
      <c r="H17" s="9"/>
      <c r="I17" s="9"/>
      <c r="J17" s="9"/>
      <c r="K17" s="9"/>
      <c r="L17" s="9"/>
      <c r="M17" s="9"/>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R17" s="7"/>
      <c r="AS17" s="8"/>
      <c r="AT17" s="8"/>
      <c r="AU17" s="9"/>
      <c r="AV17" s="9"/>
      <c r="AW17" s="9"/>
      <c r="AX17" s="9"/>
      <c r="AY17" s="9"/>
      <c r="AZ17" s="9"/>
      <c r="BA17" s="9"/>
      <c r="BB17" s="9"/>
      <c r="BC17" s="9"/>
      <c r="BD17" s="9"/>
      <c r="BE17" s="9"/>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row>
    <row r="18" spans="1:87" ht="1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2"/>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row>
    <row r="19" spans="1:87" ht="15.95" customHeight="1" x14ac:dyDescent="0.15">
      <c r="A19" s="721" t="s">
        <v>64</v>
      </c>
      <c r="B19" s="891"/>
      <c r="C19" s="891"/>
      <c r="D19" s="891"/>
      <c r="E19" s="891"/>
      <c r="F19" s="891"/>
      <c r="G19" s="891"/>
      <c r="H19" s="891"/>
      <c r="I19" s="891"/>
      <c r="J19" s="891"/>
      <c r="K19" s="891"/>
      <c r="L19" s="891"/>
      <c r="M19" s="892"/>
      <c r="N19" s="824" t="s">
        <v>22</v>
      </c>
      <c r="O19" s="824"/>
      <c r="P19" s="825" t="s">
        <v>17</v>
      </c>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7"/>
      <c r="AR19" s="7"/>
      <c r="AS19" s="721" t="s">
        <v>64</v>
      </c>
      <c r="AT19" s="891"/>
      <c r="AU19" s="891"/>
      <c r="AV19" s="891"/>
      <c r="AW19" s="891"/>
      <c r="AX19" s="891"/>
      <c r="AY19" s="891"/>
      <c r="AZ19" s="891"/>
      <c r="BA19" s="891"/>
      <c r="BB19" s="891"/>
      <c r="BC19" s="891"/>
      <c r="BD19" s="891"/>
      <c r="BE19" s="892"/>
      <c r="BF19" s="824" t="s">
        <v>22</v>
      </c>
      <c r="BG19" s="824"/>
      <c r="BH19" s="825" t="s">
        <v>17</v>
      </c>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6"/>
      <c r="CG19" s="826"/>
      <c r="CH19" s="827"/>
    </row>
    <row r="20" spans="1:87" ht="15.95" customHeight="1" x14ac:dyDescent="0.15">
      <c r="A20" s="893"/>
      <c r="B20" s="894"/>
      <c r="C20" s="894"/>
      <c r="D20" s="894"/>
      <c r="E20" s="894"/>
      <c r="F20" s="894"/>
      <c r="G20" s="894"/>
      <c r="H20" s="894"/>
      <c r="I20" s="894"/>
      <c r="J20" s="894"/>
      <c r="K20" s="894"/>
      <c r="L20" s="894"/>
      <c r="M20" s="895"/>
      <c r="N20" s="824"/>
      <c r="O20" s="824"/>
      <c r="P20" s="828"/>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30"/>
      <c r="AR20" s="7"/>
      <c r="AS20" s="893"/>
      <c r="AT20" s="894"/>
      <c r="AU20" s="894"/>
      <c r="AV20" s="894"/>
      <c r="AW20" s="894"/>
      <c r="AX20" s="894"/>
      <c r="AY20" s="894"/>
      <c r="AZ20" s="894"/>
      <c r="BA20" s="894"/>
      <c r="BB20" s="894"/>
      <c r="BC20" s="894"/>
      <c r="BD20" s="894"/>
      <c r="BE20" s="895"/>
      <c r="BF20" s="824"/>
      <c r="BG20" s="824"/>
      <c r="BH20" s="828"/>
      <c r="BI20" s="829"/>
      <c r="BJ20" s="829"/>
      <c r="BK20" s="829"/>
      <c r="BL20" s="829"/>
      <c r="BM20" s="829"/>
      <c r="BN20" s="829"/>
      <c r="BO20" s="829"/>
      <c r="BP20" s="829"/>
      <c r="BQ20" s="829"/>
      <c r="BR20" s="829"/>
      <c r="BS20" s="829"/>
      <c r="BT20" s="829"/>
      <c r="BU20" s="829"/>
      <c r="BV20" s="829"/>
      <c r="BW20" s="829"/>
      <c r="BX20" s="829"/>
      <c r="BY20" s="829"/>
      <c r="BZ20" s="829"/>
      <c r="CA20" s="829"/>
      <c r="CB20" s="829"/>
      <c r="CC20" s="829"/>
      <c r="CD20" s="829"/>
      <c r="CE20" s="829"/>
      <c r="CF20" s="829"/>
      <c r="CG20" s="829"/>
      <c r="CH20" s="830"/>
    </row>
    <row r="21" spans="1:87" ht="15.95" customHeight="1" x14ac:dyDescent="0.15">
      <c r="A21" s="893"/>
      <c r="B21" s="894"/>
      <c r="C21" s="894"/>
      <c r="D21" s="894"/>
      <c r="E21" s="894"/>
      <c r="F21" s="894"/>
      <c r="G21" s="894"/>
      <c r="H21" s="894"/>
      <c r="I21" s="894"/>
      <c r="J21" s="894"/>
      <c r="K21" s="894"/>
      <c r="L21" s="894"/>
      <c r="M21" s="895"/>
      <c r="N21" s="824"/>
      <c r="O21" s="824"/>
      <c r="P21" s="828"/>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c r="AN21" s="829"/>
      <c r="AO21" s="829"/>
      <c r="AP21" s="830"/>
      <c r="AR21" s="7"/>
      <c r="AS21" s="893"/>
      <c r="AT21" s="894"/>
      <c r="AU21" s="894"/>
      <c r="AV21" s="894"/>
      <c r="AW21" s="894"/>
      <c r="AX21" s="894"/>
      <c r="AY21" s="894"/>
      <c r="AZ21" s="894"/>
      <c r="BA21" s="894"/>
      <c r="BB21" s="894"/>
      <c r="BC21" s="894"/>
      <c r="BD21" s="894"/>
      <c r="BE21" s="895"/>
      <c r="BF21" s="824"/>
      <c r="BG21" s="824"/>
      <c r="BH21" s="828"/>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30"/>
    </row>
    <row r="22" spans="1:87" ht="15.95" customHeight="1" x14ac:dyDescent="0.15">
      <c r="A22" s="893"/>
      <c r="B22" s="894"/>
      <c r="C22" s="894"/>
      <c r="D22" s="894"/>
      <c r="E22" s="894"/>
      <c r="F22" s="894"/>
      <c r="G22" s="894"/>
      <c r="H22" s="894"/>
      <c r="I22" s="894"/>
      <c r="J22" s="894"/>
      <c r="K22" s="894"/>
      <c r="L22" s="894"/>
      <c r="M22" s="895"/>
      <c r="N22" s="824"/>
      <c r="O22" s="824"/>
      <c r="P22" s="831"/>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3"/>
      <c r="AR22" s="7"/>
      <c r="AS22" s="893"/>
      <c r="AT22" s="894"/>
      <c r="AU22" s="894"/>
      <c r="AV22" s="894"/>
      <c r="AW22" s="894"/>
      <c r="AX22" s="894"/>
      <c r="AY22" s="894"/>
      <c r="AZ22" s="894"/>
      <c r="BA22" s="894"/>
      <c r="BB22" s="894"/>
      <c r="BC22" s="894"/>
      <c r="BD22" s="894"/>
      <c r="BE22" s="895"/>
      <c r="BF22" s="824"/>
      <c r="BG22" s="824"/>
      <c r="BH22" s="831"/>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3"/>
    </row>
    <row r="23" spans="1:87" ht="15.95" customHeight="1" x14ac:dyDescent="0.15">
      <c r="A23" s="893"/>
      <c r="B23" s="894"/>
      <c r="C23" s="894"/>
      <c r="D23" s="894"/>
      <c r="E23" s="894"/>
      <c r="F23" s="894"/>
      <c r="G23" s="894"/>
      <c r="H23" s="894"/>
      <c r="I23" s="894"/>
      <c r="J23" s="894"/>
      <c r="K23" s="894"/>
      <c r="L23" s="894"/>
      <c r="M23" s="895"/>
      <c r="N23" s="712" t="s">
        <v>33</v>
      </c>
      <c r="O23" s="713"/>
      <c r="P23" s="889" t="s">
        <v>24</v>
      </c>
      <c r="Q23" s="890"/>
      <c r="R23" s="890"/>
      <c r="S23" s="890"/>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20"/>
      <c r="AR23" s="7"/>
      <c r="AS23" s="893"/>
      <c r="AT23" s="894"/>
      <c r="AU23" s="894"/>
      <c r="AV23" s="894"/>
      <c r="AW23" s="894"/>
      <c r="AX23" s="894"/>
      <c r="AY23" s="894"/>
      <c r="AZ23" s="894"/>
      <c r="BA23" s="894"/>
      <c r="BB23" s="894"/>
      <c r="BC23" s="894"/>
      <c r="BD23" s="894"/>
      <c r="BE23" s="895"/>
      <c r="BF23" s="712" t="s">
        <v>33</v>
      </c>
      <c r="BG23" s="713"/>
      <c r="BH23" s="889" t="s">
        <v>24</v>
      </c>
      <c r="BI23" s="890"/>
      <c r="BJ23" s="890"/>
      <c r="BK23" s="890"/>
      <c r="BL23" s="719"/>
      <c r="BM23" s="719"/>
      <c r="BN23" s="719"/>
      <c r="BO23" s="719"/>
      <c r="BP23" s="719"/>
      <c r="BQ23" s="719"/>
      <c r="BR23" s="719"/>
      <c r="BS23" s="719"/>
      <c r="BT23" s="719"/>
      <c r="BU23" s="719"/>
      <c r="BV23" s="719"/>
      <c r="BW23" s="719"/>
      <c r="BX23" s="719"/>
      <c r="BY23" s="719"/>
      <c r="BZ23" s="719"/>
      <c r="CA23" s="719"/>
      <c r="CB23" s="719"/>
      <c r="CC23" s="719"/>
      <c r="CD23" s="719"/>
      <c r="CE23" s="719"/>
      <c r="CF23" s="719"/>
      <c r="CG23" s="719"/>
      <c r="CH23" s="720"/>
    </row>
    <row r="24" spans="1:87" ht="15.95" customHeight="1" x14ac:dyDescent="0.15">
      <c r="A24" s="893"/>
      <c r="B24" s="894"/>
      <c r="C24" s="894"/>
      <c r="D24" s="894"/>
      <c r="E24" s="894"/>
      <c r="F24" s="894"/>
      <c r="G24" s="894"/>
      <c r="H24" s="894"/>
      <c r="I24" s="894"/>
      <c r="J24" s="894"/>
      <c r="K24" s="894"/>
      <c r="L24" s="894"/>
      <c r="M24" s="895"/>
      <c r="N24" s="714"/>
      <c r="O24" s="715"/>
      <c r="P24" s="886"/>
      <c r="Q24" s="887"/>
      <c r="R24" s="887"/>
      <c r="S24" s="887"/>
      <c r="T24" s="887"/>
      <c r="U24" s="887"/>
      <c r="V24" s="887"/>
      <c r="W24" s="887"/>
      <c r="X24" s="887"/>
      <c r="Y24" s="887"/>
      <c r="Z24" s="887"/>
      <c r="AA24" s="887"/>
      <c r="AB24" s="887"/>
      <c r="AC24" s="887"/>
      <c r="AD24" s="887"/>
      <c r="AE24" s="887"/>
      <c r="AF24" s="887"/>
      <c r="AG24" s="887"/>
      <c r="AH24" s="887"/>
      <c r="AI24" s="887"/>
      <c r="AJ24" s="887"/>
      <c r="AK24" s="887"/>
      <c r="AL24" s="887"/>
      <c r="AM24" s="887"/>
      <c r="AN24" s="887"/>
      <c r="AO24" s="887"/>
      <c r="AP24" s="888"/>
      <c r="AR24" s="7"/>
      <c r="AS24" s="893"/>
      <c r="AT24" s="894"/>
      <c r="AU24" s="894"/>
      <c r="AV24" s="894"/>
      <c r="AW24" s="894"/>
      <c r="AX24" s="894"/>
      <c r="AY24" s="894"/>
      <c r="AZ24" s="894"/>
      <c r="BA24" s="894"/>
      <c r="BB24" s="894"/>
      <c r="BC24" s="894"/>
      <c r="BD24" s="894"/>
      <c r="BE24" s="895"/>
      <c r="BF24" s="714"/>
      <c r="BG24" s="715"/>
      <c r="BH24" s="886"/>
      <c r="BI24" s="887"/>
      <c r="BJ24" s="887"/>
      <c r="BK24" s="887"/>
      <c r="BL24" s="887"/>
      <c r="BM24" s="887"/>
      <c r="BN24" s="887"/>
      <c r="BO24" s="887"/>
      <c r="BP24" s="887"/>
      <c r="BQ24" s="887"/>
      <c r="BR24" s="887"/>
      <c r="BS24" s="887"/>
      <c r="BT24" s="887"/>
      <c r="BU24" s="887"/>
      <c r="BV24" s="887"/>
      <c r="BW24" s="887"/>
      <c r="BX24" s="887"/>
      <c r="BY24" s="887"/>
      <c r="BZ24" s="887"/>
      <c r="CA24" s="887"/>
      <c r="CB24" s="887"/>
      <c r="CC24" s="887"/>
      <c r="CD24" s="887"/>
      <c r="CE24" s="887"/>
      <c r="CF24" s="887"/>
      <c r="CG24" s="887"/>
      <c r="CH24" s="888"/>
    </row>
    <row r="25" spans="1:87" ht="15.95" customHeight="1" x14ac:dyDescent="0.15">
      <c r="A25" s="893"/>
      <c r="B25" s="894"/>
      <c r="C25" s="894"/>
      <c r="D25" s="894"/>
      <c r="E25" s="894"/>
      <c r="F25" s="894"/>
      <c r="G25" s="894"/>
      <c r="H25" s="894"/>
      <c r="I25" s="894"/>
      <c r="J25" s="894"/>
      <c r="K25" s="894"/>
      <c r="L25" s="894"/>
      <c r="M25" s="895"/>
      <c r="N25" s="714"/>
      <c r="O25" s="715"/>
      <c r="P25" s="762"/>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4"/>
      <c r="AR25" s="7"/>
      <c r="AS25" s="893"/>
      <c r="AT25" s="894"/>
      <c r="AU25" s="894"/>
      <c r="AV25" s="894"/>
      <c r="AW25" s="894"/>
      <c r="AX25" s="894"/>
      <c r="AY25" s="894"/>
      <c r="AZ25" s="894"/>
      <c r="BA25" s="894"/>
      <c r="BB25" s="894"/>
      <c r="BC25" s="894"/>
      <c r="BD25" s="894"/>
      <c r="BE25" s="895"/>
      <c r="BF25" s="714"/>
      <c r="BG25" s="715"/>
      <c r="BH25" s="762"/>
      <c r="BI25" s="763"/>
      <c r="BJ25" s="763"/>
      <c r="BK25" s="763"/>
      <c r="BL25" s="763"/>
      <c r="BM25" s="763"/>
      <c r="BN25" s="763"/>
      <c r="BO25" s="763"/>
      <c r="BP25" s="763"/>
      <c r="BQ25" s="763"/>
      <c r="BR25" s="763"/>
      <c r="BS25" s="763"/>
      <c r="BT25" s="763"/>
      <c r="BU25" s="763"/>
      <c r="BV25" s="763"/>
      <c r="BW25" s="763"/>
      <c r="BX25" s="763"/>
      <c r="BY25" s="763"/>
      <c r="BZ25" s="763"/>
      <c r="CA25" s="763"/>
      <c r="CB25" s="763"/>
      <c r="CC25" s="763"/>
      <c r="CD25" s="763"/>
      <c r="CE25" s="763"/>
      <c r="CF25" s="763"/>
      <c r="CG25" s="763"/>
      <c r="CH25" s="764"/>
    </row>
    <row r="26" spans="1:87" ht="15.95" customHeight="1" x14ac:dyDescent="0.15">
      <c r="A26" s="896"/>
      <c r="B26" s="897"/>
      <c r="C26" s="897"/>
      <c r="D26" s="897"/>
      <c r="E26" s="897"/>
      <c r="F26" s="897"/>
      <c r="G26" s="897"/>
      <c r="H26" s="897"/>
      <c r="I26" s="897"/>
      <c r="J26" s="897"/>
      <c r="K26" s="897"/>
      <c r="L26" s="897"/>
      <c r="M26" s="898"/>
      <c r="N26" s="716"/>
      <c r="O26" s="717"/>
      <c r="P26" s="765"/>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7"/>
      <c r="AR26" s="7"/>
      <c r="AS26" s="896"/>
      <c r="AT26" s="897"/>
      <c r="AU26" s="897"/>
      <c r="AV26" s="897"/>
      <c r="AW26" s="897"/>
      <c r="AX26" s="897"/>
      <c r="AY26" s="897"/>
      <c r="AZ26" s="897"/>
      <c r="BA26" s="897"/>
      <c r="BB26" s="897"/>
      <c r="BC26" s="897"/>
      <c r="BD26" s="897"/>
      <c r="BE26" s="898"/>
      <c r="BF26" s="716"/>
      <c r="BG26" s="717"/>
      <c r="BH26" s="765"/>
      <c r="BI26" s="766"/>
      <c r="BJ26" s="766"/>
      <c r="BK26" s="766"/>
      <c r="BL26" s="766"/>
      <c r="BM26" s="766"/>
      <c r="BN26" s="766"/>
      <c r="BO26" s="766"/>
      <c r="BP26" s="766"/>
      <c r="BQ26" s="766"/>
      <c r="BR26" s="766"/>
      <c r="BS26" s="766"/>
      <c r="BT26" s="766"/>
      <c r="BU26" s="766"/>
      <c r="BV26" s="766"/>
      <c r="BW26" s="766"/>
      <c r="BX26" s="766"/>
      <c r="BY26" s="766"/>
      <c r="BZ26" s="766"/>
      <c r="CA26" s="766"/>
      <c r="CB26" s="766"/>
      <c r="CC26" s="766"/>
      <c r="CD26" s="766"/>
      <c r="CE26" s="766"/>
      <c r="CF26" s="766"/>
      <c r="CG26" s="766"/>
      <c r="CH26" s="767"/>
    </row>
    <row r="27" spans="1:87" ht="18" customHeight="1" x14ac:dyDescent="0.15">
      <c r="A27" s="712" t="s">
        <v>38</v>
      </c>
      <c r="B27" s="713"/>
      <c r="C27" s="718" t="s">
        <v>32</v>
      </c>
      <c r="D27" s="719"/>
      <c r="E27" s="719"/>
      <c r="F27" s="719"/>
      <c r="G27" s="719"/>
      <c r="H27" s="719"/>
      <c r="I27" s="719"/>
      <c r="J27" s="719"/>
      <c r="K27" s="719"/>
      <c r="L27" s="719"/>
      <c r="M27" s="720"/>
      <c r="N27" s="712" t="s">
        <v>35</v>
      </c>
      <c r="O27" s="713"/>
      <c r="P27" s="721" t="s">
        <v>68</v>
      </c>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3"/>
      <c r="AR27" s="7"/>
      <c r="AS27" s="712" t="s">
        <v>38</v>
      </c>
      <c r="AT27" s="713"/>
      <c r="AU27" s="718" t="s">
        <v>32</v>
      </c>
      <c r="AV27" s="719"/>
      <c r="AW27" s="719"/>
      <c r="AX27" s="719"/>
      <c r="AY27" s="719"/>
      <c r="AZ27" s="719"/>
      <c r="BA27" s="719"/>
      <c r="BB27" s="719"/>
      <c r="BC27" s="719"/>
      <c r="BD27" s="719"/>
      <c r="BE27" s="720"/>
      <c r="BF27" s="712" t="s">
        <v>35</v>
      </c>
      <c r="BG27" s="713"/>
      <c r="BH27" s="721" t="s">
        <v>68</v>
      </c>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3"/>
    </row>
    <row r="28" spans="1:87" ht="18" customHeight="1" x14ac:dyDescent="0.15">
      <c r="A28" s="714"/>
      <c r="B28" s="715"/>
      <c r="C28" s="732"/>
      <c r="D28" s="733"/>
      <c r="E28" s="733"/>
      <c r="F28" s="733"/>
      <c r="G28" s="733"/>
      <c r="H28" s="733"/>
      <c r="I28" s="733"/>
      <c r="J28" s="733"/>
      <c r="K28" s="733"/>
      <c r="L28" s="733"/>
      <c r="M28" s="734"/>
      <c r="N28" s="714"/>
      <c r="O28" s="715"/>
      <c r="P28" s="724"/>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6"/>
      <c r="AR28" s="7"/>
      <c r="AS28" s="714"/>
      <c r="AT28" s="715"/>
      <c r="AU28" s="732"/>
      <c r="AV28" s="733"/>
      <c r="AW28" s="733"/>
      <c r="AX28" s="733"/>
      <c r="AY28" s="733"/>
      <c r="AZ28" s="733"/>
      <c r="BA28" s="733"/>
      <c r="BB28" s="733"/>
      <c r="BC28" s="733"/>
      <c r="BD28" s="733"/>
      <c r="BE28" s="734"/>
      <c r="BF28" s="714"/>
      <c r="BG28" s="715"/>
      <c r="BH28" s="724"/>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6"/>
    </row>
    <row r="29" spans="1:87" ht="18" customHeight="1" x14ac:dyDescent="0.15">
      <c r="A29" s="716"/>
      <c r="B29" s="717"/>
      <c r="C29" s="732"/>
      <c r="D29" s="733"/>
      <c r="E29" s="733"/>
      <c r="F29" s="733"/>
      <c r="G29" s="733"/>
      <c r="H29" s="733"/>
      <c r="I29" s="733"/>
      <c r="J29" s="733"/>
      <c r="K29" s="733"/>
      <c r="L29" s="733"/>
      <c r="M29" s="734"/>
      <c r="N29" s="716"/>
      <c r="O29" s="717"/>
      <c r="P29" s="727"/>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9"/>
      <c r="AR29" s="7"/>
      <c r="AS29" s="716"/>
      <c r="AT29" s="717"/>
      <c r="AU29" s="732"/>
      <c r="AV29" s="733"/>
      <c r="AW29" s="733"/>
      <c r="AX29" s="733"/>
      <c r="AY29" s="733"/>
      <c r="AZ29" s="733"/>
      <c r="BA29" s="733"/>
      <c r="BB29" s="733"/>
      <c r="BC29" s="733"/>
      <c r="BD29" s="733"/>
      <c r="BE29" s="734"/>
      <c r="BF29" s="716"/>
      <c r="BG29" s="717"/>
      <c r="BH29" s="727"/>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9"/>
    </row>
    <row r="30" spans="1:87" ht="18" customHeight="1" x14ac:dyDescent="0.15">
      <c r="A30" s="712" t="s">
        <v>37</v>
      </c>
      <c r="B30" s="713"/>
      <c r="C30" s="735" t="s">
        <v>42</v>
      </c>
      <c r="D30" s="736"/>
      <c r="E30" s="736"/>
      <c r="F30" s="736"/>
      <c r="G30" s="736"/>
      <c r="H30" s="736"/>
      <c r="I30" s="736"/>
      <c r="J30" s="736"/>
      <c r="K30" s="736"/>
      <c r="L30" s="736"/>
      <c r="M30" s="737"/>
      <c r="N30" s="712" t="s">
        <v>36</v>
      </c>
      <c r="O30" s="713"/>
      <c r="P30" s="718" t="s">
        <v>34</v>
      </c>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20"/>
      <c r="AR30" s="7"/>
      <c r="AS30" s="712" t="s">
        <v>37</v>
      </c>
      <c r="AT30" s="713"/>
      <c r="AU30" s="735" t="s">
        <v>42</v>
      </c>
      <c r="AV30" s="736"/>
      <c r="AW30" s="736"/>
      <c r="AX30" s="736"/>
      <c r="AY30" s="736"/>
      <c r="AZ30" s="736"/>
      <c r="BA30" s="736"/>
      <c r="BB30" s="736"/>
      <c r="BC30" s="736"/>
      <c r="BD30" s="736"/>
      <c r="BE30" s="737"/>
      <c r="BF30" s="712" t="s">
        <v>36</v>
      </c>
      <c r="BG30" s="713"/>
      <c r="BH30" s="718" t="s">
        <v>34</v>
      </c>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20"/>
    </row>
    <row r="31" spans="1:87" ht="18" customHeight="1" x14ac:dyDescent="0.15">
      <c r="A31" s="714"/>
      <c r="B31" s="715"/>
      <c r="C31" s="738"/>
      <c r="D31" s="739"/>
      <c r="E31" s="739"/>
      <c r="F31" s="739"/>
      <c r="G31" s="739"/>
      <c r="H31" s="739"/>
      <c r="I31" s="739"/>
      <c r="J31" s="739"/>
      <c r="K31" s="739"/>
      <c r="L31" s="739"/>
      <c r="M31" s="740"/>
      <c r="N31" s="714"/>
      <c r="O31" s="715"/>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748"/>
      <c r="AM31" s="748"/>
      <c r="AN31" s="748"/>
      <c r="AO31" s="748"/>
      <c r="AP31" s="748"/>
      <c r="AR31" s="7"/>
      <c r="AS31" s="714"/>
      <c r="AT31" s="715"/>
      <c r="AU31" s="738"/>
      <c r="AV31" s="739"/>
      <c r="AW31" s="739"/>
      <c r="AX31" s="739"/>
      <c r="AY31" s="739"/>
      <c r="AZ31" s="739"/>
      <c r="BA31" s="739"/>
      <c r="BB31" s="739"/>
      <c r="BC31" s="739"/>
      <c r="BD31" s="739"/>
      <c r="BE31" s="740"/>
      <c r="BF31" s="714"/>
      <c r="BG31" s="715"/>
      <c r="BH31" s="748"/>
      <c r="BI31" s="748"/>
      <c r="BJ31" s="748"/>
      <c r="BK31" s="748"/>
      <c r="BL31" s="748"/>
      <c r="BM31" s="748"/>
      <c r="BN31" s="748"/>
      <c r="BO31" s="748"/>
      <c r="BP31" s="748"/>
      <c r="BQ31" s="748"/>
      <c r="BR31" s="748"/>
      <c r="BS31" s="748"/>
      <c r="BT31" s="748"/>
      <c r="BU31" s="748"/>
      <c r="BV31" s="748"/>
      <c r="BW31" s="748"/>
      <c r="BX31" s="748"/>
      <c r="BY31" s="748"/>
      <c r="BZ31" s="748"/>
      <c r="CA31" s="748"/>
      <c r="CB31" s="748"/>
      <c r="CC31" s="748"/>
      <c r="CD31" s="748"/>
      <c r="CE31" s="748"/>
      <c r="CF31" s="748"/>
      <c r="CG31" s="748"/>
      <c r="CH31" s="748"/>
    </row>
    <row r="32" spans="1:87" ht="18" customHeight="1" x14ac:dyDescent="0.15">
      <c r="A32" s="716"/>
      <c r="B32" s="717"/>
      <c r="C32" s="741"/>
      <c r="D32" s="742"/>
      <c r="E32" s="742"/>
      <c r="F32" s="742"/>
      <c r="G32" s="742"/>
      <c r="H32" s="742"/>
      <c r="I32" s="742"/>
      <c r="J32" s="742"/>
      <c r="K32" s="742"/>
      <c r="L32" s="742"/>
      <c r="M32" s="743"/>
      <c r="N32" s="716"/>
      <c r="O32" s="717"/>
      <c r="P32" s="749"/>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49"/>
      <c r="AR32" s="7"/>
      <c r="AS32" s="716"/>
      <c r="AT32" s="717"/>
      <c r="AU32" s="741"/>
      <c r="AV32" s="742"/>
      <c r="AW32" s="742"/>
      <c r="AX32" s="742"/>
      <c r="AY32" s="742"/>
      <c r="AZ32" s="742"/>
      <c r="BA32" s="742"/>
      <c r="BB32" s="742"/>
      <c r="BC32" s="742"/>
      <c r="BD32" s="742"/>
      <c r="BE32" s="743"/>
      <c r="BF32" s="716"/>
      <c r="BG32" s="717"/>
      <c r="BH32" s="749"/>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49"/>
    </row>
    <row r="33" spans="1:86" ht="18" customHeight="1" x14ac:dyDescent="0.15">
      <c r="A33" s="685" t="s">
        <v>23</v>
      </c>
      <c r="B33" s="685"/>
      <c r="C33" s="686"/>
      <c r="D33" s="686"/>
      <c r="E33" s="686"/>
      <c r="F33" s="686"/>
      <c r="G33" s="686"/>
      <c r="H33" s="686"/>
      <c r="I33" s="686"/>
      <c r="J33" s="686"/>
      <c r="K33" s="686"/>
      <c r="L33" s="686"/>
      <c r="M33" s="686"/>
      <c r="N33" s="687" t="s">
        <v>77</v>
      </c>
      <c r="O33" s="688"/>
      <c r="P33" s="688"/>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9"/>
      <c r="AR33" s="7"/>
      <c r="AS33" s="685" t="s">
        <v>23</v>
      </c>
      <c r="AT33" s="685"/>
      <c r="AU33" s="686"/>
      <c r="AV33" s="686"/>
      <c r="AW33" s="686"/>
      <c r="AX33" s="686"/>
      <c r="AY33" s="686"/>
      <c r="AZ33" s="686"/>
      <c r="BA33" s="686"/>
      <c r="BB33" s="686"/>
      <c r="BC33" s="686"/>
      <c r="BD33" s="686"/>
      <c r="BE33" s="686"/>
      <c r="BF33" s="687" t="s">
        <v>77</v>
      </c>
      <c r="BG33" s="688"/>
      <c r="BH33" s="688"/>
      <c r="BI33" s="688"/>
      <c r="BJ33" s="688"/>
      <c r="BK33" s="688"/>
      <c r="BL33" s="688"/>
      <c r="BM33" s="688"/>
      <c r="BN33" s="688"/>
      <c r="BO33" s="688"/>
      <c r="BP33" s="688"/>
      <c r="BQ33" s="688"/>
      <c r="BR33" s="688"/>
      <c r="BS33" s="688"/>
      <c r="BT33" s="688"/>
      <c r="BU33" s="688"/>
      <c r="BV33" s="688"/>
      <c r="BW33" s="688"/>
      <c r="BX33" s="688"/>
      <c r="BY33" s="688"/>
      <c r="BZ33" s="688"/>
      <c r="CA33" s="688"/>
      <c r="CB33" s="688"/>
      <c r="CC33" s="688"/>
      <c r="CD33" s="688"/>
      <c r="CE33" s="688"/>
      <c r="CF33" s="688"/>
      <c r="CG33" s="688"/>
      <c r="CH33" s="689"/>
    </row>
    <row r="34" spans="1:86" ht="18" customHeight="1" x14ac:dyDescent="0.15">
      <c r="A34" s="685"/>
      <c r="B34" s="685"/>
      <c r="C34" s="686"/>
      <c r="D34" s="686"/>
      <c r="E34" s="686"/>
      <c r="F34" s="686"/>
      <c r="G34" s="686"/>
      <c r="H34" s="686"/>
      <c r="I34" s="686"/>
      <c r="J34" s="686"/>
      <c r="K34" s="686"/>
      <c r="L34" s="686"/>
      <c r="M34" s="686"/>
      <c r="N34" s="690"/>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2"/>
      <c r="AR34" s="7"/>
      <c r="AS34" s="685"/>
      <c r="AT34" s="685"/>
      <c r="AU34" s="686"/>
      <c r="AV34" s="686"/>
      <c r="AW34" s="686"/>
      <c r="AX34" s="686"/>
      <c r="AY34" s="686"/>
      <c r="AZ34" s="686"/>
      <c r="BA34" s="686"/>
      <c r="BB34" s="686"/>
      <c r="BC34" s="686"/>
      <c r="BD34" s="686"/>
      <c r="BE34" s="686"/>
      <c r="BF34" s="690"/>
      <c r="BG34" s="691"/>
      <c r="BH34" s="691"/>
      <c r="BI34" s="691"/>
      <c r="BJ34" s="691"/>
      <c r="BK34" s="691"/>
      <c r="BL34" s="691"/>
      <c r="BM34" s="691"/>
      <c r="BN34" s="691"/>
      <c r="BO34" s="691"/>
      <c r="BP34" s="691"/>
      <c r="BQ34" s="691"/>
      <c r="BR34" s="691"/>
      <c r="BS34" s="691"/>
      <c r="BT34" s="691"/>
      <c r="BU34" s="691"/>
      <c r="BV34" s="691"/>
      <c r="BW34" s="691"/>
      <c r="BX34" s="691"/>
      <c r="BY34" s="691"/>
      <c r="BZ34" s="691"/>
      <c r="CA34" s="691"/>
      <c r="CB34" s="691"/>
      <c r="CC34" s="691"/>
      <c r="CD34" s="691"/>
      <c r="CE34" s="691"/>
      <c r="CF34" s="691"/>
      <c r="CG34" s="691"/>
      <c r="CH34" s="692"/>
    </row>
  </sheetData>
  <sheetProtection sheet="1" selectLockedCells="1"/>
  <mergeCells count="92">
    <mergeCell ref="A12:B14"/>
    <mergeCell ref="C12:M14"/>
    <mergeCell ref="N12:O14"/>
    <mergeCell ref="P12:AP12"/>
    <mergeCell ref="P13:AP14"/>
    <mergeCell ref="P6:AP6"/>
    <mergeCell ref="A9:B11"/>
    <mergeCell ref="C9:M9"/>
    <mergeCell ref="N9:O11"/>
    <mergeCell ref="P9:AP11"/>
    <mergeCell ref="C10:M11"/>
    <mergeCell ref="A1:M8"/>
    <mergeCell ref="N1:O4"/>
    <mergeCell ref="N5:O8"/>
    <mergeCell ref="P7:AP8"/>
    <mergeCell ref="P1:Q1"/>
    <mergeCell ref="R1:AP1"/>
    <mergeCell ref="P2:AP4"/>
    <mergeCell ref="P5:S5"/>
    <mergeCell ref="T5:AP5"/>
    <mergeCell ref="AS1:BE8"/>
    <mergeCell ref="BF1:BG4"/>
    <mergeCell ref="BH1:BI1"/>
    <mergeCell ref="BJ1:CH1"/>
    <mergeCell ref="BH2:CH4"/>
    <mergeCell ref="BF5:BG8"/>
    <mergeCell ref="BH5:BK5"/>
    <mergeCell ref="BL5:CH5"/>
    <mergeCell ref="BH6:CH6"/>
    <mergeCell ref="BH7:CH8"/>
    <mergeCell ref="AS12:AT14"/>
    <mergeCell ref="AU12:BE14"/>
    <mergeCell ref="BF12:BG14"/>
    <mergeCell ref="BH12:CH12"/>
    <mergeCell ref="BH13:CH14"/>
    <mergeCell ref="AS9:AT11"/>
    <mergeCell ref="AU9:BE9"/>
    <mergeCell ref="BF9:BG11"/>
    <mergeCell ref="BH9:CH11"/>
    <mergeCell ref="AU10:BE11"/>
    <mergeCell ref="AS15:AT16"/>
    <mergeCell ref="AU15:BE16"/>
    <mergeCell ref="BF15:CH16"/>
    <mergeCell ref="A19:M26"/>
    <mergeCell ref="N19:O22"/>
    <mergeCell ref="P19:Q19"/>
    <mergeCell ref="R19:AP19"/>
    <mergeCell ref="AS19:BE26"/>
    <mergeCell ref="BF19:BG22"/>
    <mergeCell ref="BH19:BI19"/>
    <mergeCell ref="A15:B16"/>
    <mergeCell ref="C15:M16"/>
    <mergeCell ref="N15:AP16"/>
    <mergeCell ref="BJ19:CH19"/>
    <mergeCell ref="P20:AP22"/>
    <mergeCell ref="BH20:CH22"/>
    <mergeCell ref="N23:O26"/>
    <mergeCell ref="P23:S23"/>
    <mergeCell ref="T23:AP23"/>
    <mergeCell ref="BF23:BG26"/>
    <mergeCell ref="BH23:BK23"/>
    <mergeCell ref="BL23:CH23"/>
    <mergeCell ref="P24:AP24"/>
    <mergeCell ref="BH24:CH24"/>
    <mergeCell ref="P25:AP26"/>
    <mergeCell ref="BH25:CH26"/>
    <mergeCell ref="A27:B29"/>
    <mergeCell ref="C27:M27"/>
    <mergeCell ref="N27:O29"/>
    <mergeCell ref="P27:AP29"/>
    <mergeCell ref="AS27:AT29"/>
    <mergeCell ref="AU27:BE27"/>
    <mergeCell ref="BF27:BG29"/>
    <mergeCell ref="BH27:CH29"/>
    <mergeCell ref="C28:M29"/>
    <mergeCell ref="AU28:BE29"/>
    <mergeCell ref="A30:B32"/>
    <mergeCell ref="C30:M32"/>
    <mergeCell ref="N30:O32"/>
    <mergeCell ref="P30:AP30"/>
    <mergeCell ref="AS30:AT32"/>
    <mergeCell ref="AU30:BE32"/>
    <mergeCell ref="BF30:BG32"/>
    <mergeCell ref="BH30:CH30"/>
    <mergeCell ref="P31:AP32"/>
    <mergeCell ref="BH31:CH32"/>
    <mergeCell ref="BF33:CH34"/>
    <mergeCell ref="A33:B34"/>
    <mergeCell ref="C33:M34"/>
    <mergeCell ref="N33:AP34"/>
    <mergeCell ref="AS33:AT34"/>
    <mergeCell ref="AU33:BE34"/>
  </mergeCells>
  <phoneticPr fontId="18"/>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F44"/>
  <sheetViews>
    <sheetView showGridLines="0" showRowColHeaders="0" workbookViewId="0">
      <selection activeCell="A2" sqref="A2:R2"/>
    </sheetView>
  </sheetViews>
  <sheetFormatPr defaultColWidth="9" defaultRowHeight="15.75" x14ac:dyDescent="0.15"/>
  <cols>
    <col min="1" max="1" width="5.75" style="94" customWidth="1"/>
    <col min="2" max="2" width="6.625" style="94" customWidth="1"/>
    <col min="3" max="3" width="10.625" style="94" customWidth="1"/>
    <col min="4" max="5" width="8.625" style="94" customWidth="1"/>
    <col min="6" max="23" width="9.375" style="94" customWidth="1"/>
    <col min="24" max="27" width="7.625" style="94" customWidth="1"/>
    <col min="28" max="30" width="7.625" style="122" customWidth="1"/>
    <col min="31" max="31" width="6.625" style="122" customWidth="1"/>
    <col min="32" max="32" width="9" style="122"/>
    <col min="33" max="16384" width="9" style="94"/>
  </cols>
  <sheetData>
    <row r="1" spans="1:32" ht="9.75" customHeight="1" x14ac:dyDescent="0.15">
      <c r="A1" s="144"/>
      <c r="B1" s="144"/>
      <c r="C1" s="144"/>
      <c r="D1" s="144"/>
      <c r="E1" s="144"/>
      <c r="F1" s="144"/>
      <c r="G1" s="144"/>
      <c r="H1" s="144"/>
      <c r="I1" s="144"/>
      <c r="J1" s="144"/>
      <c r="K1" s="144"/>
      <c r="L1" s="144"/>
      <c r="M1" s="144"/>
      <c r="N1" s="144"/>
      <c r="O1" s="144"/>
      <c r="P1" s="144"/>
      <c r="Q1" s="144"/>
      <c r="R1" s="144"/>
      <c r="S1" s="144"/>
      <c r="T1" s="144"/>
      <c r="U1" s="144"/>
      <c r="V1" s="144"/>
      <c r="W1" s="122"/>
      <c r="X1" s="122"/>
      <c r="Y1" s="122"/>
      <c r="Z1" s="122"/>
      <c r="AA1" s="122"/>
    </row>
    <row r="2" spans="1:32" ht="48.75" customHeight="1" x14ac:dyDescent="0.45">
      <c r="A2" s="899" t="s">
        <v>298</v>
      </c>
      <c r="B2" s="899"/>
      <c r="C2" s="899"/>
      <c r="D2" s="899"/>
      <c r="E2" s="899"/>
      <c r="F2" s="899"/>
      <c r="G2" s="899"/>
      <c r="H2" s="899"/>
      <c r="I2" s="899"/>
      <c r="J2" s="899"/>
      <c r="K2" s="899"/>
      <c r="L2" s="899"/>
      <c r="M2" s="899"/>
      <c r="N2" s="899"/>
      <c r="O2" s="899"/>
      <c r="P2" s="899"/>
      <c r="Q2" s="899"/>
      <c r="R2" s="899"/>
      <c r="S2" s="132"/>
      <c r="T2" s="132"/>
      <c r="U2" s="132"/>
      <c r="V2" s="132"/>
      <c r="W2" s="122"/>
      <c r="X2" s="122"/>
      <c r="Y2" s="122"/>
      <c r="Z2" s="122"/>
      <c r="AA2" s="122"/>
    </row>
    <row r="3" spans="1:32" s="95" customFormat="1" ht="39.75" customHeight="1" x14ac:dyDescent="0.15">
      <c r="A3" s="901"/>
      <c r="B3" s="901"/>
      <c r="C3" s="901"/>
      <c r="D3" s="901"/>
      <c r="E3" s="901"/>
      <c r="F3" s="901"/>
      <c r="G3" s="901"/>
      <c r="H3" s="901"/>
      <c r="I3" s="901"/>
      <c r="J3" s="145"/>
      <c r="K3" s="145"/>
      <c r="L3" s="145"/>
      <c r="M3" s="145"/>
      <c r="N3" s="145"/>
      <c r="O3" s="145"/>
      <c r="P3" s="145"/>
      <c r="Q3" s="145"/>
      <c r="R3" s="145"/>
      <c r="S3" s="145"/>
      <c r="T3" s="145"/>
      <c r="U3" s="145"/>
      <c r="V3" s="145"/>
      <c r="W3" s="123"/>
      <c r="X3" s="123"/>
      <c r="Y3" s="123"/>
      <c r="Z3" s="123"/>
      <c r="AA3" s="123"/>
      <c r="AB3" s="123"/>
      <c r="AC3" s="123"/>
      <c r="AD3" s="123"/>
      <c r="AE3" s="123"/>
      <c r="AF3" s="123"/>
    </row>
    <row r="4" spans="1:32" ht="31.5" customHeight="1" x14ac:dyDescent="0.15">
      <c r="A4" s="132"/>
      <c r="B4" s="132"/>
      <c r="C4" s="132"/>
      <c r="D4" s="132"/>
      <c r="E4" s="132"/>
      <c r="F4" s="132"/>
      <c r="G4" s="132"/>
      <c r="H4" s="132"/>
      <c r="I4" s="132"/>
      <c r="J4" s="132"/>
      <c r="K4" s="132"/>
      <c r="L4" s="132"/>
      <c r="M4" s="132"/>
      <c r="N4" s="132"/>
      <c r="O4" s="132"/>
      <c r="P4" s="132"/>
      <c r="Q4" s="132"/>
      <c r="R4" s="132"/>
      <c r="S4" s="132"/>
      <c r="T4" s="132"/>
      <c r="U4" s="132"/>
      <c r="V4" s="132"/>
      <c r="W4" s="122"/>
      <c r="X4" s="122"/>
      <c r="Y4" s="122"/>
      <c r="Z4" s="122"/>
      <c r="AA4" s="122"/>
    </row>
    <row r="5" spans="1:32" ht="114" customHeight="1" x14ac:dyDescent="0.15">
      <c r="A5" s="132"/>
      <c r="B5" s="132"/>
      <c r="C5" s="132"/>
      <c r="D5" s="132"/>
      <c r="E5" s="132"/>
      <c r="F5" s="132"/>
      <c r="G5" s="132"/>
      <c r="H5" s="132"/>
      <c r="I5" s="132"/>
      <c r="J5" s="132"/>
      <c r="K5" s="132"/>
      <c r="L5" s="132"/>
      <c r="M5" s="132"/>
      <c r="N5" s="132"/>
      <c r="O5" s="132"/>
      <c r="P5" s="132"/>
      <c r="Q5" s="132"/>
      <c r="R5" s="132"/>
      <c r="S5" s="132"/>
      <c r="T5" s="132"/>
      <c r="U5" s="132"/>
      <c r="V5" s="132"/>
      <c r="W5" s="122"/>
      <c r="X5" s="122"/>
      <c r="Y5" s="122"/>
      <c r="Z5" s="122"/>
      <c r="AA5" s="122"/>
    </row>
    <row r="6" spans="1:32" ht="20.100000000000001" customHeight="1" x14ac:dyDescent="0.15">
      <c r="A6" s="132"/>
      <c r="B6" s="132"/>
      <c r="C6" s="132"/>
      <c r="D6" s="132"/>
      <c r="E6" s="132"/>
      <c r="F6" s="132"/>
      <c r="G6" s="132"/>
      <c r="H6" s="132"/>
      <c r="I6" s="132"/>
      <c r="J6" s="132"/>
      <c r="K6" s="132"/>
      <c r="L6" s="132"/>
      <c r="M6" s="132"/>
      <c r="N6" s="132"/>
      <c r="O6" s="132"/>
      <c r="P6" s="132"/>
      <c r="Q6" s="132"/>
      <c r="R6" s="132"/>
      <c r="S6" s="132"/>
      <c r="T6" s="132"/>
      <c r="U6" s="132"/>
      <c r="V6" s="132"/>
      <c r="W6" s="122"/>
      <c r="X6" s="122"/>
      <c r="Y6" s="122"/>
      <c r="Z6" s="122"/>
      <c r="AA6" s="122"/>
    </row>
    <row r="7" spans="1:32" s="96" customFormat="1" ht="45" customHeight="1" x14ac:dyDescent="0.15">
      <c r="A7" s="146"/>
      <c r="B7" s="146"/>
      <c r="C7" s="146" t="s">
        <v>285</v>
      </c>
      <c r="D7" s="146"/>
      <c r="E7" s="900" t="s">
        <v>283</v>
      </c>
      <c r="F7" s="900"/>
      <c r="G7" s="146"/>
      <c r="H7" s="149" t="s">
        <v>284</v>
      </c>
      <c r="I7" s="146"/>
      <c r="J7" s="900" t="s">
        <v>288</v>
      </c>
      <c r="K7" s="900"/>
      <c r="L7" s="900" t="s">
        <v>287</v>
      </c>
      <c r="M7" s="900"/>
      <c r="N7" s="146"/>
      <c r="O7" s="149" t="s">
        <v>286</v>
      </c>
      <c r="P7" s="146"/>
      <c r="Q7" s="900" t="s">
        <v>290</v>
      </c>
      <c r="R7" s="900"/>
      <c r="S7" s="146"/>
      <c r="T7" s="147"/>
      <c r="U7" s="146"/>
      <c r="V7" s="133"/>
      <c r="W7" s="125"/>
      <c r="X7" s="125"/>
      <c r="Y7" s="125"/>
      <c r="Z7" s="125"/>
      <c r="AA7" s="125"/>
      <c r="AB7" s="125"/>
      <c r="AC7" s="125"/>
      <c r="AD7" s="125"/>
      <c r="AE7" s="125"/>
      <c r="AF7" s="125"/>
    </row>
    <row r="8" spans="1:32" s="97" customFormat="1" ht="20.25" customHeight="1" x14ac:dyDescent="0.3">
      <c r="A8" s="130" t="s">
        <v>326</v>
      </c>
      <c r="B8" s="131"/>
      <c r="C8" s="131"/>
      <c r="D8" s="131"/>
      <c r="E8" s="131"/>
      <c r="F8" s="131"/>
      <c r="G8" s="131"/>
      <c r="H8" s="131"/>
      <c r="I8" s="131"/>
      <c r="J8" s="131"/>
      <c r="K8" s="131"/>
      <c r="L8" s="131"/>
      <c r="M8" s="131"/>
      <c r="N8" s="131"/>
      <c r="O8" s="131"/>
      <c r="P8" s="131"/>
      <c r="Q8" s="131"/>
      <c r="R8" s="131"/>
      <c r="S8" s="131"/>
      <c r="T8" s="131"/>
      <c r="U8" s="131"/>
      <c r="V8" s="131"/>
      <c r="W8" s="124"/>
      <c r="X8" s="124"/>
      <c r="Y8" s="124"/>
      <c r="Z8" s="124"/>
      <c r="AA8" s="124"/>
      <c r="AB8" s="124"/>
      <c r="AC8" s="124"/>
      <c r="AD8" s="124"/>
      <c r="AE8" s="124"/>
      <c r="AF8" s="124"/>
    </row>
    <row r="9" spans="1:32" ht="6" customHeight="1" x14ac:dyDescent="0.15">
      <c r="A9" s="132"/>
      <c r="B9" s="132"/>
      <c r="C9" s="132"/>
      <c r="D9" s="132"/>
      <c r="E9" s="132"/>
      <c r="F9" s="132"/>
      <c r="G9" s="132"/>
      <c r="H9" s="132"/>
      <c r="I9" s="132"/>
      <c r="J9" s="132"/>
      <c r="K9" s="132"/>
      <c r="L9" s="132"/>
      <c r="M9" s="132"/>
      <c r="N9" s="132"/>
      <c r="O9" s="132"/>
      <c r="P9" s="132"/>
      <c r="Q9" s="132"/>
      <c r="R9" s="132"/>
      <c r="S9" s="132"/>
      <c r="T9" s="132"/>
      <c r="U9" s="132"/>
      <c r="V9" s="132"/>
      <c r="W9" s="122"/>
      <c r="X9" s="122"/>
      <c r="Y9" s="122"/>
      <c r="Z9" s="122"/>
      <c r="AA9" s="122"/>
    </row>
    <row r="10" spans="1:32" s="96" customFormat="1" ht="21" x14ac:dyDescent="0.15">
      <c r="A10" s="133"/>
      <c r="B10" s="134" t="s">
        <v>273</v>
      </c>
      <c r="C10" s="135"/>
      <c r="D10" s="135"/>
      <c r="E10" s="133"/>
      <c r="F10" s="903" t="s">
        <v>318</v>
      </c>
      <c r="G10" s="370"/>
      <c r="H10" s="370"/>
      <c r="I10" s="370"/>
      <c r="J10" s="370"/>
      <c r="K10" s="370"/>
      <c r="L10" s="370"/>
      <c r="M10" s="370"/>
      <c r="N10" s="370"/>
      <c r="O10" s="370"/>
      <c r="P10" s="370"/>
      <c r="Q10" s="370"/>
      <c r="R10" s="370"/>
      <c r="S10" s="133"/>
      <c r="T10" s="133"/>
      <c r="U10" s="133"/>
      <c r="V10" s="133"/>
      <c r="W10" s="125"/>
      <c r="X10" s="125"/>
      <c r="Y10" s="125"/>
      <c r="Z10" s="125"/>
      <c r="AA10" s="125"/>
      <c r="AB10" s="125"/>
      <c r="AC10" s="125"/>
      <c r="AD10" s="125"/>
      <c r="AE10" s="125"/>
      <c r="AF10" s="125"/>
    </row>
    <row r="11" spans="1:32" s="96" customFormat="1" ht="18" customHeight="1" x14ac:dyDescent="0.15">
      <c r="A11" s="133"/>
      <c r="B11" s="134"/>
      <c r="C11" s="133"/>
      <c r="D11" s="133"/>
      <c r="E11" s="133"/>
      <c r="F11" s="136" t="s">
        <v>278</v>
      </c>
      <c r="G11" s="133"/>
      <c r="H11" s="133"/>
      <c r="I11" s="133"/>
      <c r="J11" s="133"/>
      <c r="K11" s="133"/>
      <c r="L11" s="133"/>
      <c r="M11" s="133"/>
      <c r="N11" s="133"/>
      <c r="O11" s="133"/>
      <c r="P11" s="133"/>
      <c r="Q11" s="133"/>
      <c r="R11" s="133"/>
      <c r="S11" s="133"/>
      <c r="T11" s="133"/>
      <c r="U11" s="133"/>
      <c r="V11" s="133"/>
      <c r="W11" s="125"/>
      <c r="X11" s="125"/>
      <c r="Y11" s="125"/>
      <c r="Z11" s="125"/>
      <c r="AA11" s="125"/>
      <c r="AB11" s="125"/>
      <c r="AC11" s="125"/>
      <c r="AD11" s="125"/>
      <c r="AE11" s="125"/>
      <c r="AF11" s="125"/>
    </row>
    <row r="12" spans="1:32" s="96" customFormat="1" ht="8.25" customHeight="1" x14ac:dyDescent="0.15">
      <c r="A12" s="133"/>
      <c r="B12" s="134"/>
      <c r="C12" s="133"/>
      <c r="D12" s="133"/>
      <c r="E12" s="133"/>
      <c r="F12" s="136"/>
      <c r="G12" s="133"/>
      <c r="H12" s="133"/>
      <c r="I12" s="133"/>
      <c r="J12" s="133"/>
      <c r="K12" s="133"/>
      <c r="L12" s="133"/>
      <c r="M12" s="133"/>
      <c r="N12" s="133"/>
      <c r="O12" s="133"/>
      <c r="P12" s="133"/>
      <c r="Q12" s="133"/>
      <c r="R12" s="133"/>
      <c r="S12" s="133"/>
      <c r="T12" s="133"/>
      <c r="U12" s="133"/>
      <c r="V12" s="133"/>
      <c r="W12" s="125"/>
      <c r="X12" s="125"/>
      <c r="Y12" s="125"/>
      <c r="Z12" s="125"/>
      <c r="AA12" s="125"/>
      <c r="AB12" s="125"/>
      <c r="AC12" s="125"/>
      <c r="AD12" s="125"/>
      <c r="AE12" s="125"/>
      <c r="AF12" s="125"/>
    </row>
    <row r="13" spans="1:32" s="96" customFormat="1" ht="18" customHeight="1" x14ac:dyDescent="0.15">
      <c r="A13" s="133"/>
      <c r="B13" s="134" t="s">
        <v>274</v>
      </c>
      <c r="C13" s="133"/>
      <c r="D13" s="133"/>
      <c r="E13" s="133"/>
      <c r="F13" s="136" t="s">
        <v>279</v>
      </c>
      <c r="G13" s="133"/>
      <c r="H13" s="133"/>
      <c r="I13" s="133"/>
      <c r="J13" s="133"/>
      <c r="K13" s="133"/>
      <c r="L13" s="133"/>
      <c r="M13" s="133"/>
      <c r="N13" s="133"/>
      <c r="O13" s="133"/>
      <c r="P13" s="133"/>
      <c r="Q13" s="133"/>
      <c r="R13" s="133"/>
      <c r="S13" s="133"/>
      <c r="T13" s="133"/>
      <c r="U13" s="133"/>
      <c r="V13" s="133"/>
      <c r="W13" s="125"/>
      <c r="X13" s="125"/>
      <c r="Y13" s="125"/>
      <c r="Z13" s="125"/>
      <c r="AA13" s="125"/>
      <c r="AB13" s="125"/>
      <c r="AC13" s="125"/>
      <c r="AD13" s="125"/>
      <c r="AE13" s="125"/>
      <c r="AF13" s="125"/>
    </row>
    <row r="14" spans="1:32" s="96" customFormat="1" ht="18" customHeight="1" x14ac:dyDescent="0.15">
      <c r="A14" s="133"/>
      <c r="B14" s="137"/>
      <c r="C14" s="133"/>
      <c r="D14" s="133"/>
      <c r="E14" s="133"/>
      <c r="F14" s="136" t="s">
        <v>280</v>
      </c>
      <c r="G14" s="133"/>
      <c r="H14" s="133"/>
      <c r="I14" s="133"/>
      <c r="J14" s="133"/>
      <c r="K14" s="133"/>
      <c r="L14" s="133"/>
      <c r="M14" s="133"/>
      <c r="N14" s="133"/>
      <c r="O14" s="133"/>
      <c r="P14" s="133"/>
      <c r="Q14" s="133"/>
      <c r="R14" s="133"/>
      <c r="S14" s="133"/>
      <c r="T14" s="133"/>
      <c r="U14" s="133"/>
      <c r="V14" s="133"/>
      <c r="W14" s="125"/>
      <c r="X14" s="125"/>
      <c r="Y14" s="125"/>
      <c r="Z14" s="125"/>
      <c r="AA14" s="125"/>
      <c r="AB14" s="125"/>
      <c r="AC14" s="125"/>
      <c r="AD14" s="125"/>
      <c r="AE14" s="125"/>
      <c r="AF14" s="125"/>
    </row>
    <row r="15" spans="1:32" s="96" customFormat="1" ht="7.5" customHeight="1" x14ac:dyDescent="0.15">
      <c r="A15" s="133"/>
      <c r="B15" s="137"/>
      <c r="C15" s="133"/>
      <c r="D15" s="133" t="s">
        <v>39</v>
      </c>
      <c r="E15" s="133"/>
      <c r="F15" s="136"/>
      <c r="G15" s="133"/>
      <c r="H15" s="133"/>
      <c r="I15" s="133"/>
      <c r="J15" s="133"/>
      <c r="K15" s="133"/>
      <c r="L15" s="133"/>
      <c r="M15" s="133"/>
      <c r="N15" s="133"/>
      <c r="O15" s="133"/>
      <c r="P15" s="133"/>
      <c r="Q15" s="133"/>
      <c r="R15" s="133"/>
      <c r="S15" s="133"/>
      <c r="T15" s="133"/>
      <c r="U15" s="133"/>
      <c r="V15" s="133"/>
      <c r="W15" s="125"/>
      <c r="X15" s="125"/>
      <c r="Y15" s="125"/>
      <c r="Z15" s="125"/>
      <c r="AA15" s="125"/>
      <c r="AB15" s="125"/>
      <c r="AC15" s="125"/>
      <c r="AD15" s="125"/>
      <c r="AE15" s="125"/>
      <c r="AF15" s="125"/>
    </row>
    <row r="16" spans="1:32" s="96" customFormat="1" ht="18" customHeight="1" x14ac:dyDescent="0.15">
      <c r="A16" s="133"/>
      <c r="B16" s="134" t="s">
        <v>275</v>
      </c>
      <c r="C16" s="135"/>
      <c r="D16" s="135"/>
      <c r="E16" s="133"/>
      <c r="F16" s="136" t="s">
        <v>257</v>
      </c>
      <c r="G16" s="133"/>
      <c r="H16" s="133"/>
      <c r="I16" s="133"/>
      <c r="J16" s="133"/>
      <c r="K16" s="133"/>
      <c r="L16" s="133"/>
      <c r="M16" s="133"/>
      <c r="N16" s="133"/>
      <c r="O16" s="133"/>
      <c r="P16" s="133"/>
      <c r="Q16" s="133"/>
      <c r="R16" s="133"/>
      <c r="S16" s="133"/>
      <c r="T16" s="133"/>
      <c r="U16" s="133"/>
      <c r="V16" s="133"/>
      <c r="W16" s="125"/>
      <c r="X16" s="125"/>
      <c r="Y16" s="125"/>
      <c r="Z16" s="125"/>
      <c r="AA16" s="125"/>
      <c r="AB16" s="125"/>
      <c r="AC16" s="125"/>
      <c r="AD16" s="125"/>
      <c r="AE16" s="125"/>
      <c r="AF16" s="125"/>
    </row>
    <row r="17" spans="1:32" s="96" customFormat="1" ht="18" customHeight="1" x14ac:dyDescent="0.15">
      <c r="A17" s="133"/>
      <c r="B17" s="137"/>
      <c r="C17" s="133"/>
      <c r="D17" s="133"/>
      <c r="E17" s="133"/>
      <c r="F17" s="136" t="s">
        <v>258</v>
      </c>
      <c r="G17" s="133"/>
      <c r="H17" s="133"/>
      <c r="I17" s="133"/>
      <c r="J17" s="133"/>
      <c r="K17" s="133"/>
      <c r="L17" s="133"/>
      <c r="M17" s="133"/>
      <c r="N17" s="133"/>
      <c r="O17" s="133"/>
      <c r="P17" s="133"/>
      <c r="Q17" s="133"/>
      <c r="R17" s="133"/>
      <c r="S17" s="133"/>
      <c r="T17" s="133"/>
      <c r="U17" s="133"/>
      <c r="V17" s="133"/>
      <c r="W17" s="125"/>
      <c r="X17" s="125"/>
      <c r="Y17" s="125"/>
      <c r="Z17" s="125"/>
      <c r="AA17" s="125"/>
      <c r="AB17" s="125"/>
      <c r="AC17" s="125"/>
      <c r="AD17" s="125"/>
      <c r="AE17" s="125"/>
      <c r="AF17" s="125"/>
    </row>
    <row r="18" spans="1:32" s="96" customFormat="1" ht="12" customHeight="1" x14ac:dyDescent="0.15">
      <c r="A18" s="133"/>
      <c r="B18" s="137"/>
      <c r="C18" s="133"/>
      <c r="D18" s="133"/>
      <c r="E18" s="133"/>
      <c r="F18" s="136"/>
      <c r="G18" s="133"/>
      <c r="H18" s="133"/>
      <c r="I18" s="133"/>
      <c r="J18" s="133"/>
      <c r="K18" s="133"/>
      <c r="L18" s="133"/>
      <c r="M18" s="133"/>
      <c r="N18" s="133"/>
      <c r="O18" s="133"/>
      <c r="P18" s="133"/>
      <c r="Q18" s="133"/>
      <c r="R18" s="133"/>
      <c r="S18" s="133"/>
      <c r="T18" s="133"/>
      <c r="U18" s="133"/>
      <c r="V18" s="133"/>
      <c r="W18" s="125"/>
      <c r="X18" s="125"/>
      <c r="Y18" s="125"/>
      <c r="Z18" s="125"/>
      <c r="AA18" s="125"/>
      <c r="AB18" s="125"/>
      <c r="AC18" s="125"/>
      <c r="AD18" s="125"/>
      <c r="AE18" s="125"/>
      <c r="AF18" s="125"/>
    </row>
    <row r="19" spans="1:32" s="96" customFormat="1" ht="35.25" customHeight="1" x14ac:dyDescent="0.15">
      <c r="A19" s="133"/>
      <c r="B19" s="223" t="s">
        <v>259</v>
      </c>
      <c r="C19" s="224" t="s">
        <v>289</v>
      </c>
      <c r="D19" s="225"/>
      <c r="E19" s="225"/>
      <c r="F19" s="225"/>
      <c r="G19" s="225"/>
      <c r="H19" s="225"/>
      <c r="I19" s="225"/>
      <c r="J19" s="225"/>
      <c r="K19" s="225"/>
      <c r="L19" s="225"/>
      <c r="M19" s="225"/>
      <c r="N19" s="225"/>
      <c r="O19" s="225"/>
      <c r="P19" s="225"/>
      <c r="Q19" s="225"/>
      <c r="R19" s="226"/>
      <c r="S19" s="133"/>
      <c r="T19" s="125"/>
      <c r="U19" s="125"/>
      <c r="V19" s="125"/>
      <c r="W19" s="125"/>
      <c r="X19" s="125"/>
      <c r="Y19" s="125"/>
      <c r="Z19" s="125"/>
      <c r="AA19" s="125"/>
      <c r="AB19" s="125"/>
      <c r="AC19" s="125"/>
      <c r="AD19" s="125"/>
      <c r="AE19" s="125"/>
      <c r="AF19" s="125"/>
    </row>
    <row r="20" spans="1:32" s="96" customFormat="1" ht="35.25" customHeight="1" x14ac:dyDescent="0.15">
      <c r="A20" s="133"/>
      <c r="B20" s="227"/>
      <c r="C20" s="904" t="s">
        <v>327</v>
      </c>
      <c r="D20" s="905"/>
      <c r="E20" s="905"/>
      <c r="F20" s="905"/>
      <c r="G20" s="905"/>
      <c r="H20" s="905"/>
      <c r="I20" s="905"/>
      <c r="J20" s="905"/>
      <c r="K20" s="905"/>
      <c r="L20" s="905"/>
      <c r="M20" s="905"/>
      <c r="N20" s="905"/>
      <c r="O20" s="905"/>
      <c r="P20" s="905"/>
      <c r="Q20" s="905"/>
      <c r="R20" s="228"/>
      <c r="S20" s="133"/>
      <c r="T20" s="125"/>
      <c r="U20" s="125"/>
      <c r="V20" s="125"/>
      <c r="W20" s="125"/>
      <c r="X20" s="125"/>
      <c r="Y20" s="125"/>
      <c r="Z20" s="125"/>
      <c r="AA20" s="125"/>
      <c r="AB20" s="125"/>
      <c r="AC20" s="125"/>
      <c r="AD20" s="125"/>
      <c r="AE20" s="125"/>
      <c r="AF20" s="125"/>
    </row>
    <row r="21" spans="1:32" s="96" customFormat="1" ht="48" customHeight="1" x14ac:dyDescent="0.15">
      <c r="A21" s="133"/>
      <c r="B21" s="229"/>
      <c r="C21" s="902" t="s">
        <v>260</v>
      </c>
      <c r="D21" s="902"/>
      <c r="E21" s="902"/>
      <c r="F21" s="902"/>
      <c r="G21" s="902"/>
      <c r="H21" s="902"/>
      <c r="I21" s="902"/>
      <c r="J21" s="902"/>
      <c r="K21" s="230"/>
      <c r="L21" s="231"/>
      <c r="M21" s="231"/>
      <c r="N21" s="231"/>
      <c r="O21" s="231"/>
      <c r="P21" s="231"/>
      <c r="Q21" s="231"/>
      <c r="R21" s="232"/>
      <c r="S21" s="133"/>
      <c r="T21" s="125"/>
      <c r="U21" s="125"/>
      <c r="V21" s="125"/>
      <c r="W21" s="125"/>
      <c r="X21" s="125"/>
      <c r="Y21" s="125"/>
      <c r="Z21" s="125"/>
      <c r="AA21" s="125"/>
      <c r="AB21" s="125"/>
      <c r="AC21" s="125"/>
      <c r="AD21" s="125"/>
      <c r="AE21" s="125"/>
      <c r="AF21" s="125"/>
    </row>
    <row r="22" spans="1:32" s="96" customFormat="1" ht="13.5" customHeight="1" x14ac:dyDescent="0.15">
      <c r="A22" s="133"/>
      <c r="B22" s="138"/>
      <c r="C22" s="136"/>
      <c r="D22" s="133"/>
      <c r="E22" s="133"/>
      <c r="F22" s="133"/>
      <c r="G22" s="133"/>
      <c r="H22" s="133"/>
      <c r="I22" s="133"/>
      <c r="J22" s="133"/>
      <c r="K22" s="133"/>
      <c r="L22" s="133"/>
      <c r="M22" s="133"/>
      <c r="N22" s="133"/>
      <c r="O22" s="133"/>
      <c r="P22" s="133"/>
      <c r="Q22" s="133"/>
      <c r="R22" s="133"/>
      <c r="S22" s="133"/>
      <c r="T22" s="133"/>
      <c r="U22" s="133"/>
      <c r="V22" s="133"/>
      <c r="W22" s="125"/>
      <c r="X22" s="125"/>
      <c r="Y22" s="125"/>
      <c r="Z22" s="125"/>
      <c r="AA22" s="125"/>
      <c r="AB22" s="125"/>
      <c r="AC22" s="125"/>
      <c r="AD22" s="125"/>
      <c r="AE22" s="125"/>
      <c r="AF22" s="125"/>
    </row>
    <row r="23" spans="1:32" s="96" customFormat="1" ht="21.75" customHeight="1" x14ac:dyDescent="0.15">
      <c r="A23" s="133"/>
      <c r="B23" s="134" t="s">
        <v>276</v>
      </c>
      <c r="C23" s="139"/>
      <c r="D23" s="139"/>
      <c r="E23" s="133"/>
      <c r="F23" s="136" t="s">
        <v>281</v>
      </c>
      <c r="G23" s="133"/>
      <c r="H23" s="133"/>
      <c r="I23" s="133"/>
      <c r="J23" s="133"/>
      <c r="K23" s="133"/>
      <c r="L23" s="133"/>
      <c r="M23" s="133"/>
      <c r="N23" s="133"/>
      <c r="O23" s="133"/>
      <c r="P23" s="133"/>
      <c r="Q23" s="133"/>
      <c r="R23" s="133"/>
      <c r="S23" s="133"/>
      <c r="T23" s="133"/>
      <c r="U23" s="133"/>
      <c r="V23" s="133"/>
      <c r="W23" s="125"/>
      <c r="X23" s="125"/>
      <c r="Y23" s="125"/>
      <c r="Z23" s="125"/>
      <c r="AA23" s="125"/>
      <c r="AB23" s="125"/>
      <c r="AC23" s="125"/>
      <c r="AD23" s="125"/>
      <c r="AE23" s="125"/>
      <c r="AF23" s="125"/>
    </row>
    <row r="24" spans="1:32" s="98" customFormat="1" ht="18" customHeight="1" x14ac:dyDescent="0.15">
      <c r="A24" s="141"/>
      <c r="B24" s="140"/>
      <c r="C24" s="141"/>
      <c r="D24" s="141"/>
      <c r="E24" s="141"/>
      <c r="F24" s="142" t="s">
        <v>282</v>
      </c>
      <c r="G24" s="141"/>
      <c r="H24" s="141"/>
      <c r="I24" s="141"/>
      <c r="J24" s="141"/>
      <c r="K24" s="141"/>
      <c r="L24" s="141"/>
      <c r="M24" s="141"/>
      <c r="N24" s="141"/>
      <c r="O24" s="141"/>
      <c r="P24" s="141"/>
      <c r="Q24" s="141"/>
      <c r="R24" s="141"/>
      <c r="S24" s="141"/>
      <c r="T24" s="141"/>
      <c r="U24" s="141"/>
      <c r="V24" s="141"/>
      <c r="W24" s="126"/>
      <c r="X24" s="126"/>
      <c r="Y24" s="126"/>
      <c r="Z24" s="126"/>
      <c r="AA24" s="126"/>
      <c r="AB24" s="126"/>
      <c r="AC24" s="126"/>
      <c r="AD24" s="126"/>
      <c r="AE24" s="126"/>
      <c r="AF24" s="126"/>
    </row>
    <row r="25" spans="1:32" s="96" customFormat="1" ht="6" customHeight="1" x14ac:dyDescent="0.15">
      <c r="A25" s="133"/>
      <c r="B25" s="137"/>
      <c r="C25" s="133"/>
      <c r="D25" s="133"/>
      <c r="E25" s="133"/>
      <c r="F25" s="143"/>
      <c r="G25" s="133"/>
      <c r="H25" s="133"/>
      <c r="I25" s="133"/>
      <c r="J25" s="133"/>
      <c r="K25" s="133"/>
      <c r="L25" s="133"/>
      <c r="M25" s="133"/>
      <c r="N25" s="133"/>
      <c r="O25" s="133"/>
      <c r="P25" s="133"/>
      <c r="Q25" s="133"/>
      <c r="R25" s="133"/>
      <c r="S25" s="133"/>
      <c r="T25" s="133"/>
      <c r="U25" s="133"/>
      <c r="V25" s="133"/>
      <c r="W25" s="125"/>
      <c r="X25" s="125"/>
      <c r="Y25" s="125"/>
      <c r="Z25" s="125"/>
      <c r="AA25" s="125"/>
      <c r="AB25" s="125"/>
      <c r="AC25" s="125"/>
      <c r="AD25" s="125"/>
      <c r="AE25" s="125"/>
      <c r="AF25" s="125"/>
    </row>
    <row r="26" spans="1:32" s="96" customFormat="1" ht="18" customHeight="1" x14ac:dyDescent="0.15">
      <c r="A26" s="133"/>
      <c r="B26" s="134" t="s">
        <v>277</v>
      </c>
      <c r="C26" s="133"/>
      <c r="D26" s="133"/>
      <c r="E26" s="133"/>
      <c r="F26" s="136" t="s">
        <v>261</v>
      </c>
      <c r="G26" s="133"/>
      <c r="H26" s="133"/>
      <c r="I26" s="133"/>
      <c r="J26" s="133"/>
      <c r="K26" s="133"/>
      <c r="L26" s="133"/>
      <c r="M26" s="133"/>
      <c r="N26" s="133"/>
      <c r="O26" s="133"/>
      <c r="P26" s="133"/>
      <c r="Q26" s="133"/>
      <c r="R26" s="133"/>
      <c r="S26" s="133"/>
      <c r="T26" s="133"/>
      <c r="U26" s="133"/>
      <c r="V26" s="133"/>
      <c r="W26" s="125"/>
      <c r="X26" s="125"/>
      <c r="Y26" s="125"/>
      <c r="Z26" s="125"/>
      <c r="AA26" s="125"/>
      <c r="AB26" s="125"/>
      <c r="AC26" s="125"/>
      <c r="AD26" s="125"/>
      <c r="AE26" s="125"/>
      <c r="AF26" s="125"/>
    </row>
    <row r="27" spans="1:32" x14ac:dyDescent="0.15">
      <c r="A27" s="132"/>
      <c r="B27" s="132"/>
      <c r="C27" s="132"/>
      <c r="D27" s="132"/>
      <c r="E27" s="132"/>
      <c r="F27" s="132"/>
      <c r="G27" s="132"/>
      <c r="H27" s="132"/>
      <c r="I27" s="132"/>
      <c r="J27" s="132"/>
      <c r="K27" s="132"/>
      <c r="L27" s="132"/>
      <c r="M27" s="132"/>
      <c r="N27" s="132"/>
      <c r="O27" s="132"/>
      <c r="P27" s="132"/>
      <c r="Q27" s="132"/>
      <c r="R27" s="132"/>
      <c r="S27" s="132"/>
      <c r="T27" s="132"/>
      <c r="U27" s="132"/>
      <c r="V27" s="132"/>
      <c r="W27" s="122"/>
      <c r="X27" s="122"/>
      <c r="Y27" s="122"/>
      <c r="Z27" s="122"/>
      <c r="AA27" s="122"/>
    </row>
    <row r="28" spans="1:32" x14ac:dyDescent="0.15">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row>
    <row r="29" spans="1:32" x14ac:dyDescent="0.15">
      <c r="A29" s="122"/>
      <c r="B29" s="122" t="s">
        <v>295</v>
      </c>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row>
    <row r="30" spans="1:32" x14ac:dyDescent="0.15">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row>
    <row r="31" spans="1:32" x14ac:dyDescent="0.15">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row>
    <row r="32" spans="1:32"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row>
    <row r="33" spans="1:27" x14ac:dyDescent="0.15">
      <c r="A33" s="122"/>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row>
    <row r="34" spans="1:27" x14ac:dyDescent="0.15">
      <c r="A34" s="122"/>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row>
    <row r="35" spans="1:27" x14ac:dyDescent="0.15">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row>
    <row r="36" spans="1:27" x14ac:dyDescent="0.15">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row>
    <row r="37" spans="1:27" x14ac:dyDescent="0.1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row>
    <row r="38" spans="1:27" x14ac:dyDescent="0.15">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row>
    <row r="39" spans="1:27" x14ac:dyDescent="0.1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row>
    <row r="40" spans="1:27"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row>
    <row r="41" spans="1:27" x14ac:dyDescent="0.15">
      <c r="A41" s="122"/>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row>
    <row r="42" spans="1:27" x14ac:dyDescent="0.15">
      <c r="A42" s="122"/>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row>
    <row r="43" spans="1:27" x14ac:dyDescent="0.1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row>
    <row r="44" spans="1:27" x14ac:dyDescent="0.15">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row>
  </sheetData>
  <sheetProtection sheet="1" objects="1" scenarios="1" selectLockedCells="1"/>
  <mergeCells count="9">
    <mergeCell ref="A2:R2"/>
    <mergeCell ref="Q7:R7"/>
    <mergeCell ref="A3:I3"/>
    <mergeCell ref="C21:J21"/>
    <mergeCell ref="L7:M7"/>
    <mergeCell ref="J7:K7"/>
    <mergeCell ref="E7:F7"/>
    <mergeCell ref="F10:R10"/>
    <mergeCell ref="C20:Q20"/>
  </mergeCells>
  <phoneticPr fontId="18"/>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election activeCell="C2" sqref="C2:E2"/>
    </sheetView>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254" t="s">
        <v>309</v>
      </c>
      <c r="D2" s="255"/>
      <c r="E2" s="256"/>
      <c r="M2" s="254" t="s">
        <v>308</v>
      </c>
      <c r="N2" s="255"/>
      <c r="O2" s="255"/>
      <c r="P2" s="255"/>
      <c r="Q2" s="255"/>
      <c r="R2" s="255"/>
      <c r="S2" s="255"/>
      <c r="T2" s="255"/>
      <c r="U2" s="255"/>
      <c r="V2" s="256"/>
    </row>
    <row r="3" spans="2:24" ht="7.15" customHeight="1" x14ac:dyDescent="0.15"/>
    <row r="5" spans="2:24" ht="13.15" customHeight="1" x14ac:dyDescent="0.15">
      <c r="B5" s="257" t="s">
        <v>304</v>
      </c>
      <c r="C5" s="258"/>
      <c r="D5" s="258"/>
      <c r="E5" s="258"/>
      <c r="F5" s="259"/>
      <c r="L5" s="246" t="s">
        <v>307</v>
      </c>
      <c r="M5" s="263"/>
      <c r="N5" s="263"/>
      <c r="O5" s="263"/>
      <c r="P5" s="263"/>
      <c r="Q5" s="263"/>
      <c r="R5" s="263"/>
      <c r="S5" s="263"/>
      <c r="T5" s="263"/>
      <c r="U5" s="263"/>
      <c r="V5" s="263"/>
      <c r="W5" s="263"/>
      <c r="X5" s="264"/>
    </row>
    <row r="6" spans="2:24" ht="13.15" customHeight="1" x14ac:dyDescent="0.15">
      <c r="B6" s="260"/>
      <c r="C6" s="261"/>
      <c r="D6" s="261"/>
      <c r="E6" s="261"/>
      <c r="F6" s="262"/>
      <c r="L6" s="265"/>
      <c r="M6" s="266"/>
      <c r="N6" s="266"/>
      <c r="O6" s="266"/>
      <c r="P6" s="266"/>
      <c r="Q6" s="266"/>
      <c r="R6" s="266"/>
      <c r="S6" s="266"/>
      <c r="T6" s="266"/>
      <c r="U6" s="266"/>
      <c r="V6" s="266"/>
      <c r="W6" s="266"/>
      <c r="X6" s="267"/>
    </row>
    <row r="24" spans="12:25" x14ac:dyDescent="0.15">
      <c r="T24" s="246" t="s">
        <v>316</v>
      </c>
      <c r="U24" s="263"/>
      <c r="V24" s="263"/>
      <c r="W24" s="263"/>
      <c r="X24" s="263"/>
      <c r="Y24" s="264"/>
    </row>
    <row r="25" spans="12:25" x14ac:dyDescent="0.15">
      <c r="T25" s="265"/>
      <c r="U25" s="266"/>
      <c r="V25" s="266"/>
      <c r="W25" s="266"/>
      <c r="X25" s="266"/>
      <c r="Y25" s="267"/>
    </row>
    <row r="26" spans="12:25" ht="13.15" customHeight="1" x14ac:dyDescent="0.15">
      <c r="T26" s="202"/>
      <c r="U26" s="202"/>
      <c r="V26" s="202"/>
      <c r="W26" s="202"/>
      <c r="X26" s="202"/>
      <c r="Y26" s="202"/>
    </row>
    <row r="27" spans="12:25" ht="13.15" customHeight="1" x14ac:dyDescent="0.15">
      <c r="T27" s="246" t="s">
        <v>306</v>
      </c>
      <c r="U27" s="263"/>
      <c r="V27" s="263"/>
      <c r="W27" s="263"/>
      <c r="X27" s="263"/>
      <c r="Y27" s="264"/>
    </row>
    <row r="28" spans="12:25" ht="13.15" customHeight="1" x14ac:dyDescent="0.15">
      <c r="T28" s="265"/>
      <c r="U28" s="266"/>
      <c r="V28" s="266"/>
      <c r="W28" s="266"/>
      <c r="X28" s="266"/>
      <c r="Y28" s="267"/>
    </row>
    <row r="29" spans="12:25" x14ac:dyDescent="0.15">
      <c r="T29" s="252" t="s">
        <v>311</v>
      </c>
      <c r="U29" s="253"/>
      <c r="V29" s="253"/>
      <c r="W29" s="253"/>
      <c r="X29" s="253"/>
      <c r="Y29" s="253"/>
    </row>
    <row r="31" spans="12:25" ht="13.15" customHeight="1" x14ac:dyDescent="0.15">
      <c r="L31" s="246" t="s">
        <v>305</v>
      </c>
      <c r="M31" s="247"/>
      <c r="N31" s="247"/>
      <c r="O31" s="247"/>
      <c r="P31" s="247"/>
      <c r="Q31" s="248"/>
    </row>
    <row r="32" spans="12:25" ht="13.15" customHeight="1" x14ac:dyDescent="0.15">
      <c r="L32" s="249"/>
      <c r="M32" s="250"/>
      <c r="N32" s="250"/>
      <c r="O32" s="250"/>
      <c r="P32" s="250"/>
      <c r="Q32" s="251"/>
    </row>
    <row r="34" ht="13.15" customHeight="1" x14ac:dyDescent="0.15"/>
    <row r="35" ht="13.15" customHeight="1" x14ac:dyDescent="0.15"/>
  </sheetData>
  <sheetProtection sheet="1" objects="1" scenarios="1" selectLockedCells="1"/>
  <mergeCells count="8">
    <mergeCell ref="T29:Y29"/>
    <mergeCell ref="L31:Q32"/>
    <mergeCell ref="C2:E2"/>
    <mergeCell ref="M2:V2"/>
    <mergeCell ref="B5:F6"/>
    <mergeCell ref="L5:X6"/>
    <mergeCell ref="T24:Y25"/>
    <mergeCell ref="T27:Y28"/>
  </mergeCells>
  <phoneticPr fontId="18"/>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CV174"/>
  <sheetViews>
    <sheetView showGridLines="0" showRowColHeaders="0" zoomScaleNormal="100" workbookViewId="0">
      <selection activeCell="D21" sqref="D21:U21"/>
    </sheetView>
  </sheetViews>
  <sheetFormatPr defaultColWidth="8.875" defaultRowHeight="13.5" x14ac:dyDescent="0.15"/>
  <cols>
    <col min="1" max="1" width="1.75" customWidth="1"/>
    <col min="2" max="2" width="33.75" style="33" customWidth="1"/>
    <col min="3" max="3" width="10.5" style="33" customWidth="1"/>
    <col min="4" max="4" width="4.75" customWidth="1"/>
    <col min="5" max="6" width="6.75" customWidth="1"/>
    <col min="7" max="14" width="4.75" customWidth="1"/>
    <col min="15" max="41" width="3.75" customWidth="1"/>
    <col min="42" max="42" width="1.75" customWidth="1"/>
    <col min="43" max="43" width="2.75" customWidth="1"/>
    <col min="44" max="44" width="19.5" bestFit="1" customWidth="1"/>
    <col min="45" max="45" width="19.5" customWidth="1"/>
    <col min="46" max="46" width="33.625" style="59" customWidth="1"/>
    <col min="47" max="47" width="2.75" style="59" customWidth="1"/>
    <col min="48" max="48" width="6.25" style="59" customWidth="1"/>
    <col min="49" max="49" width="26.75" style="59" customWidth="1"/>
    <col min="50" max="52" width="2.625" style="59" customWidth="1"/>
    <col min="53" max="53" width="8.875" style="207" customWidth="1"/>
    <col min="54" max="54" width="29.875" style="207" customWidth="1"/>
    <col min="55" max="55" width="8.875" style="59" customWidth="1"/>
    <col min="56" max="56" width="48.5" style="59" customWidth="1"/>
    <col min="57" max="57" width="29.25" style="59" customWidth="1"/>
    <col min="58" max="78" width="8.875" style="59" customWidth="1"/>
    <col min="79" max="100" width="8.875" style="59"/>
  </cols>
  <sheetData>
    <row r="1" spans="1:54" ht="61.15" customHeight="1" x14ac:dyDescent="0.15">
      <c r="A1" s="59"/>
      <c r="B1" s="371" t="s">
        <v>118</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59"/>
      <c r="AQ1" s="59"/>
      <c r="AR1" s="59"/>
      <c r="AS1" s="59"/>
    </row>
    <row r="2" spans="1:54" ht="12" customHeight="1" x14ac:dyDescent="0.15">
      <c r="A2" s="59"/>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59"/>
      <c r="AQ2" s="59"/>
      <c r="AR2" s="59"/>
      <c r="AS2" s="59"/>
    </row>
    <row r="3" spans="1:54" ht="30" customHeight="1" x14ac:dyDescent="0.15">
      <c r="A3" s="59"/>
      <c r="B3" s="911" t="s">
        <v>255</v>
      </c>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59"/>
      <c r="AQ3" s="59"/>
      <c r="AR3" s="59"/>
      <c r="AS3" s="59"/>
    </row>
    <row r="4" spans="1:54" ht="30" customHeight="1" x14ac:dyDescent="0.15">
      <c r="A4" s="59"/>
      <c r="B4" s="911" t="s">
        <v>183</v>
      </c>
      <c r="C4" s="911"/>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59"/>
      <c r="AQ4" s="59"/>
      <c r="AR4" s="59"/>
      <c r="AS4" s="59"/>
    </row>
    <row r="5" spans="1:54" ht="30" customHeight="1" x14ac:dyDescent="0.15">
      <c r="A5" s="59"/>
      <c r="B5" s="911" t="s">
        <v>185</v>
      </c>
      <c r="C5" s="911"/>
      <c r="D5" s="911"/>
      <c r="E5" s="911"/>
      <c r="F5" s="911"/>
      <c r="G5" s="911"/>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59"/>
      <c r="AQ5" s="59"/>
      <c r="AR5" s="59"/>
      <c r="AS5" s="59"/>
    </row>
    <row r="6" spans="1:54" ht="30" customHeight="1" x14ac:dyDescent="0.15">
      <c r="A6" s="59"/>
      <c r="B6" s="911" t="s">
        <v>256</v>
      </c>
      <c r="C6" s="911"/>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59"/>
      <c r="AQ6" s="59"/>
      <c r="AR6" s="59"/>
      <c r="AS6" s="59"/>
    </row>
    <row r="7" spans="1:54" ht="30" customHeight="1" x14ac:dyDescent="0.15">
      <c r="A7" s="59"/>
      <c r="B7" s="911" t="s">
        <v>186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59"/>
      <c r="AQ7" s="59"/>
      <c r="AR7" s="59"/>
      <c r="AS7" s="59"/>
    </row>
    <row r="8" spans="1:54" ht="30" customHeight="1" x14ac:dyDescent="0.15">
      <c r="A8" s="59"/>
      <c r="B8" s="911" t="s">
        <v>120</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59"/>
      <c r="AQ8" s="59"/>
      <c r="AR8" s="59"/>
      <c r="AS8" s="59"/>
    </row>
    <row r="9" spans="1:54" ht="30" customHeight="1" x14ac:dyDescent="0.15">
      <c r="A9" s="59"/>
      <c r="B9" s="911" t="s">
        <v>117</v>
      </c>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59"/>
      <c r="AQ9" s="59"/>
      <c r="AR9" s="59"/>
      <c r="AS9" s="59"/>
    </row>
    <row r="10" spans="1:54" ht="13.15" customHeight="1" x14ac:dyDescent="0.15">
      <c r="A10" s="59"/>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59"/>
      <c r="AQ10" s="59"/>
      <c r="AR10" s="59"/>
      <c r="AS10" s="59"/>
    </row>
    <row r="11" spans="1:54" ht="28.5" customHeight="1" x14ac:dyDescent="0.15">
      <c r="A11" s="59"/>
      <c r="B11" s="282" t="s">
        <v>181</v>
      </c>
      <c r="C11" s="280"/>
      <c r="D11" s="280"/>
      <c r="E11" s="376" t="s">
        <v>184</v>
      </c>
      <c r="F11" s="377"/>
      <c r="G11" s="377"/>
      <c r="H11" s="377"/>
      <c r="I11" s="377"/>
      <c r="J11" s="377"/>
      <c r="K11" s="377"/>
      <c r="L11" s="377"/>
      <c r="M11" s="377"/>
      <c r="N11" s="377"/>
      <c r="O11" s="377"/>
      <c r="P11" s="377"/>
      <c r="Q11" s="377"/>
      <c r="R11" s="377"/>
      <c r="S11" s="377"/>
      <c r="T11" s="377"/>
      <c r="U11" s="377"/>
      <c r="V11" s="377"/>
      <c r="W11" s="377"/>
      <c r="X11" s="377"/>
      <c r="Y11" s="378"/>
      <c r="Z11" s="378"/>
      <c r="AA11" s="378"/>
      <c r="AB11" s="378"/>
      <c r="AC11" s="379"/>
      <c r="AD11" s="33"/>
      <c r="AE11" s="54"/>
      <c r="AF11" s="54"/>
      <c r="AG11" s="54"/>
      <c r="AH11" s="54"/>
      <c r="AI11" s="54"/>
      <c r="AJ11" s="54"/>
      <c r="AK11" s="54"/>
      <c r="AL11" s="55"/>
      <c r="AM11" s="55"/>
      <c r="AN11" s="55"/>
      <c r="AO11" s="55"/>
      <c r="AP11" s="59"/>
      <c r="AQ11" s="59"/>
      <c r="AR11" s="59"/>
      <c r="AS11" s="59"/>
    </row>
    <row r="12" spans="1:54" ht="28.5" customHeight="1" x14ac:dyDescent="0.15">
      <c r="A12" s="59"/>
      <c r="B12" s="282"/>
      <c r="C12" s="281"/>
      <c r="D12" s="281"/>
      <c r="E12" s="376" t="s">
        <v>176</v>
      </c>
      <c r="F12" s="377"/>
      <c r="G12" s="377"/>
      <c r="H12" s="377"/>
      <c r="I12" s="377"/>
      <c r="J12" s="377"/>
      <c r="K12" s="377"/>
      <c r="L12" s="377"/>
      <c r="M12" s="377"/>
      <c r="N12" s="377"/>
      <c r="O12" s="377"/>
      <c r="P12" s="377"/>
      <c r="Q12" s="377"/>
      <c r="R12" s="377"/>
      <c r="S12" s="377"/>
      <c r="T12" s="377"/>
      <c r="U12" s="377"/>
      <c r="V12" s="378"/>
      <c r="W12" s="378"/>
      <c r="X12" s="378"/>
      <c r="Y12" s="378"/>
      <c r="Z12" s="378"/>
      <c r="AA12" s="378"/>
      <c r="AB12" s="378"/>
      <c r="AC12" s="379"/>
      <c r="AD12" s="33"/>
      <c r="AE12" s="54"/>
      <c r="AF12" s="54"/>
      <c r="AG12" s="54"/>
      <c r="AH12" s="54"/>
      <c r="AI12" s="54"/>
      <c r="AJ12" s="54"/>
      <c r="AK12" s="54"/>
      <c r="AL12" s="55"/>
      <c r="AM12" s="55"/>
      <c r="AN12" s="55"/>
      <c r="AO12" s="55"/>
      <c r="AP12" s="59"/>
      <c r="AQ12" s="59"/>
      <c r="AR12" s="59"/>
      <c r="AS12" s="59"/>
    </row>
    <row r="13" spans="1:54" ht="23.45" customHeight="1" x14ac:dyDescent="0.15">
      <c r="A13" s="59"/>
      <c r="B13" s="57"/>
      <c r="C13" s="374" t="s">
        <v>182</v>
      </c>
      <c r="D13" s="374"/>
      <c r="E13" s="375"/>
      <c r="F13" s="375"/>
      <c r="G13" s="375"/>
      <c r="H13" s="375"/>
      <c r="I13" s="375"/>
      <c r="J13" s="375"/>
      <c r="K13" s="375"/>
      <c r="L13" s="375"/>
      <c r="M13" s="375"/>
      <c r="N13" s="375"/>
      <c r="O13" s="375"/>
      <c r="P13" s="375"/>
      <c r="Q13" s="375"/>
      <c r="R13" s="375"/>
      <c r="S13" s="375"/>
      <c r="T13" s="375"/>
      <c r="U13" s="375"/>
      <c r="V13" s="375"/>
      <c r="W13" s="375"/>
      <c r="X13" s="375"/>
      <c r="Y13" s="57"/>
      <c r="Z13" s="57"/>
      <c r="AA13" s="57"/>
      <c r="AB13" s="57"/>
      <c r="AC13" s="57"/>
      <c r="AD13" s="57"/>
      <c r="AE13" s="57"/>
      <c r="AF13" s="57"/>
      <c r="AG13" s="57"/>
      <c r="AH13" s="57"/>
      <c r="AI13" s="57"/>
      <c r="AJ13" s="57"/>
      <c r="AK13" s="57"/>
      <c r="AL13" s="57"/>
      <c r="AM13" s="57"/>
      <c r="AN13" s="57"/>
      <c r="AO13" s="57"/>
      <c r="AP13" s="59"/>
      <c r="AQ13" s="59"/>
      <c r="AR13" s="59"/>
      <c r="AS13" s="59"/>
    </row>
    <row r="14" spans="1:54" ht="45.6" customHeight="1" x14ac:dyDescent="0.15">
      <c r="A14" s="59"/>
      <c r="B14" s="373" t="s">
        <v>314</v>
      </c>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59"/>
      <c r="AQ14" s="59"/>
      <c r="AR14" s="59"/>
      <c r="AS14" s="59"/>
      <c r="AZ14" s="207"/>
      <c r="BB14" s="59"/>
    </row>
    <row r="15" spans="1:54" ht="45.6" customHeight="1" x14ac:dyDescent="0.15">
      <c r="A15" s="59"/>
      <c r="B15" s="218"/>
      <c r="C15" s="314" t="s">
        <v>260</v>
      </c>
      <c r="D15" s="315"/>
      <c r="E15" s="315"/>
      <c r="F15" s="315"/>
      <c r="G15" s="315"/>
      <c r="H15" s="315"/>
      <c r="I15" s="315"/>
      <c r="J15" s="315"/>
      <c r="K15" s="316"/>
      <c r="L15" s="316"/>
      <c r="M15" s="316"/>
      <c r="N15" s="316"/>
      <c r="O15" s="316"/>
      <c r="P15" s="316"/>
      <c r="Q15" s="316"/>
      <c r="R15" s="316"/>
      <c r="S15" s="316"/>
      <c r="T15" s="316"/>
      <c r="U15" s="316"/>
      <c r="V15" s="316"/>
      <c r="W15" s="316"/>
      <c r="X15" s="316"/>
      <c r="Y15" s="316"/>
      <c r="Z15" s="316"/>
      <c r="AA15" s="316"/>
      <c r="AB15" s="316"/>
      <c r="AC15" s="912"/>
      <c r="AD15" s="218"/>
      <c r="AE15" s="218"/>
      <c r="AF15" s="218"/>
      <c r="AG15" s="218"/>
      <c r="AH15" s="218"/>
      <c r="AI15" s="218"/>
      <c r="AJ15" s="218"/>
      <c r="AK15" s="218"/>
      <c r="AL15" s="218"/>
      <c r="AM15" s="218"/>
      <c r="AN15" s="218"/>
      <c r="AO15" s="218"/>
      <c r="AP15" s="59"/>
      <c r="AQ15" s="59"/>
      <c r="AR15" s="59"/>
      <c r="AS15" s="59"/>
      <c r="AZ15" s="207"/>
      <c r="BB15" s="59"/>
    </row>
    <row r="16" spans="1:54" ht="45.6" customHeight="1" x14ac:dyDescent="0.15">
      <c r="A16" s="59"/>
      <c r="B16" s="369" t="s">
        <v>294</v>
      </c>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59"/>
      <c r="AQ16" s="59"/>
      <c r="AR16" s="59"/>
      <c r="AS16" s="59"/>
      <c r="AZ16" s="207"/>
      <c r="BB16" s="59"/>
    </row>
    <row r="17" spans="1:48" ht="12.6" customHeight="1" x14ac:dyDescent="0.15">
      <c r="A17" s="59"/>
      <c r="B17" s="60"/>
      <c r="C17" s="60"/>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row>
    <row r="18" spans="1:48" ht="12.6" customHeight="1" x14ac:dyDescent="0.15">
      <c r="A18" s="59"/>
      <c r="B18" s="60"/>
      <c r="C18" s="60"/>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row>
    <row r="19" spans="1:48" ht="30.75" x14ac:dyDescent="0.15">
      <c r="A19" s="59"/>
      <c r="B19" s="268" t="s">
        <v>243</v>
      </c>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59"/>
      <c r="AS19" s="59"/>
    </row>
    <row r="20" spans="1:48" ht="33" customHeight="1" thickBot="1" x14ac:dyDescent="0.2">
      <c r="A20" s="59"/>
      <c r="B20" s="60"/>
      <c r="C20" s="60"/>
      <c r="D20" s="59" t="s">
        <v>315</v>
      </c>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row>
    <row r="21" spans="1:48" ht="39.950000000000003" customHeight="1" thickBot="1" x14ac:dyDescent="0.2">
      <c r="A21" s="59"/>
      <c r="B21" s="71" t="s">
        <v>85</v>
      </c>
      <c r="C21" s="77" t="s">
        <v>87</v>
      </c>
      <c r="D21" s="298"/>
      <c r="E21" s="299"/>
      <c r="F21" s="299"/>
      <c r="G21" s="299"/>
      <c r="H21" s="299"/>
      <c r="I21" s="299"/>
      <c r="J21" s="299"/>
      <c r="K21" s="299"/>
      <c r="L21" s="299"/>
      <c r="M21" s="299"/>
      <c r="N21" s="299"/>
      <c r="O21" s="299"/>
      <c r="P21" s="299"/>
      <c r="Q21" s="299"/>
      <c r="R21" s="299"/>
      <c r="S21" s="299"/>
      <c r="T21" s="299"/>
      <c r="U21" s="300"/>
      <c r="V21" s="59"/>
      <c r="W21" s="59"/>
      <c r="X21" s="59"/>
      <c r="Y21" s="59"/>
      <c r="Z21" s="292" t="s">
        <v>112</v>
      </c>
      <c r="AA21" s="293"/>
      <c r="AB21" s="293"/>
      <c r="AC21" s="293"/>
      <c r="AD21" s="293"/>
      <c r="AE21" s="293"/>
      <c r="AF21" s="293"/>
      <c r="AG21" s="293"/>
      <c r="AH21" s="293"/>
      <c r="AI21" s="293"/>
      <c r="AJ21" s="293"/>
      <c r="AK21" s="293"/>
      <c r="AL21" s="293"/>
      <c r="AM21" s="293"/>
      <c r="AN21" s="293"/>
      <c r="AO21" s="294"/>
      <c r="AP21" s="59"/>
      <c r="AQ21" s="59"/>
      <c r="AR21" s="59"/>
      <c r="AS21" s="59"/>
    </row>
    <row r="22" spans="1:48" ht="30" customHeight="1" x14ac:dyDescent="0.15">
      <c r="A22" s="59"/>
      <c r="B22" s="289" t="s">
        <v>113</v>
      </c>
      <c r="C22" s="313" t="s">
        <v>88</v>
      </c>
      <c r="D22" s="271"/>
      <c r="E22" s="272"/>
      <c r="F22" s="272"/>
      <c r="G22" s="272"/>
      <c r="H22" s="272"/>
      <c r="I22" s="272"/>
      <c r="J22" s="272"/>
      <c r="K22" s="272"/>
      <c r="L22" s="272"/>
      <c r="M22" s="272"/>
      <c r="N22" s="272"/>
      <c r="O22" s="272"/>
      <c r="P22" s="272"/>
      <c r="Q22" s="272"/>
      <c r="R22" s="272"/>
      <c r="S22" s="272"/>
      <c r="T22" s="272"/>
      <c r="U22" s="273"/>
      <c r="V22" s="59"/>
      <c r="W22" s="59"/>
      <c r="X22" s="59"/>
      <c r="Y22" s="59"/>
      <c r="Z22" s="295"/>
      <c r="AA22" s="296"/>
      <c r="AB22" s="296"/>
      <c r="AC22" s="296"/>
      <c r="AD22" s="296"/>
      <c r="AE22" s="296"/>
      <c r="AF22" s="296"/>
      <c r="AG22" s="296"/>
      <c r="AH22" s="296"/>
      <c r="AI22" s="296"/>
      <c r="AJ22" s="296"/>
      <c r="AK22" s="296"/>
      <c r="AL22" s="296"/>
      <c r="AM22" s="296"/>
      <c r="AN22" s="296"/>
      <c r="AO22" s="297"/>
      <c r="AP22" s="59"/>
      <c r="AQ22" s="59"/>
      <c r="AR22" s="59"/>
      <c r="AS22" s="59"/>
    </row>
    <row r="23" spans="1:48" ht="80.099999999999994" customHeight="1" thickBot="1" x14ac:dyDescent="0.2">
      <c r="A23" s="59"/>
      <c r="B23" s="290"/>
      <c r="C23" s="313"/>
      <c r="D23" s="310"/>
      <c r="E23" s="311"/>
      <c r="F23" s="311"/>
      <c r="G23" s="311"/>
      <c r="H23" s="311"/>
      <c r="I23" s="311"/>
      <c r="J23" s="311"/>
      <c r="K23" s="311"/>
      <c r="L23" s="311"/>
      <c r="M23" s="311"/>
      <c r="N23" s="311"/>
      <c r="O23" s="311"/>
      <c r="P23" s="311"/>
      <c r="Q23" s="311"/>
      <c r="R23" s="311"/>
      <c r="S23" s="311"/>
      <c r="T23" s="311"/>
      <c r="U23" s="312"/>
      <c r="V23" s="61"/>
      <c r="W23" s="61"/>
      <c r="X23" s="61"/>
      <c r="Y23" s="61"/>
      <c r="Z23" s="274" t="s">
        <v>116</v>
      </c>
      <c r="AA23" s="275"/>
      <c r="AB23" s="275"/>
      <c r="AC23" s="275"/>
      <c r="AD23" s="275"/>
      <c r="AE23" s="275"/>
      <c r="AF23" s="275"/>
      <c r="AG23" s="275"/>
      <c r="AH23" s="275"/>
      <c r="AI23" s="275"/>
      <c r="AJ23" s="275"/>
      <c r="AK23" s="275"/>
      <c r="AL23" s="275"/>
      <c r="AM23" s="275"/>
      <c r="AN23" s="275"/>
      <c r="AO23" s="276"/>
      <c r="AP23" s="59"/>
      <c r="AQ23" s="59"/>
      <c r="AR23" s="59"/>
      <c r="AS23" s="59"/>
    </row>
    <row r="24" spans="1:48" ht="60" customHeight="1" thickBot="1" x14ac:dyDescent="0.2">
      <c r="A24" s="59"/>
      <c r="B24" s="290"/>
      <c r="C24" s="287" t="s">
        <v>339</v>
      </c>
      <c r="D24" s="339"/>
      <c r="E24" s="340"/>
      <c r="F24" s="340"/>
      <c r="G24" s="340"/>
      <c r="H24" s="340"/>
      <c r="I24" s="340"/>
      <c r="J24" s="340"/>
      <c r="K24" s="341"/>
      <c r="L24" s="342" t="s">
        <v>338</v>
      </c>
      <c r="M24" s="343"/>
      <c r="N24" s="343"/>
      <c r="O24" s="343"/>
      <c r="P24" s="343"/>
      <c r="Q24" s="343"/>
      <c r="R24" s="343"/>
      <c r="S24" s="343"/>
      <c r="T24" s="343"/>
      <c r="U24" s="344"/>
      <c r="V24" s="61"/>
      <c r="W24" s="61"/>
      <c r="X24" s="61"/>
      <c r="Y24" s="61"/>
      <c r="Z24" s="274"/>
      <c r="AA24" s="275"/>
      <c r="AB24" s="275"/>
      <c r="AC24" s="275"/>
      <c r="AD24" s="275"/>
      <c r="AE24" s="275"/>
      <c r="AF24" s="275"/>
      <c r="AG24" s="275"/>
      <c r="AH24" s="275"/>
      <c r="AI24" s="275"/>
      <c r="AJ24" s="275"/>
      <c r="AK24" s="275"/>
      <c r="AL24" s="275"/>
      <c r="AM24" s="275"/>
      <c r="AN24" s="275"/>
      <c r="AO24" s="276"/>
      <c r="AP24" s="59"/>
      <c r="AQ24" s="59"/>
      <c r="AR24" s="59"/>
      <c r="AS24" s="59"/>
    </row>
    <row r="25" spans="1:48" ht="60" customHeight="1" thickBot="1" x14ac:dyDescent="0.2">
      <c r="A25" s="59"/>
      <c r="B25" s="906"/>
      <c r="C25" s="288"/>
      <c r="D25" s="283" t="str">
        <f>IF(OR(BH36=TRUE,BH36=TRUE),IF(COUNTIF($D$27,"**札幌市**"),"地区は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284"/>
      <c r="F25" s="284"/>
      <c r="G25" s="284"/>
      <c r="H25" s="284"/>
      <c r="I25" s="284"/>
      <c r="J25" s="284"/>
      <c r="K25" s="284"/>
      <c r="L25" s="284"/>
      <c r="M25" s="284"/>
      <c r="N25" s="284"/>
      <c r="O25" s="284"/>
      <c r="P25" s="284"/>
      <c r="Q25" s="284"/>
      <c r="R25" s="284"/>
      <c r="S25" s="284"/>
      <c r="T25" s="284"/>
      <c r="U25" s="907"/>
      <c r="V25" s="61"/>
      <c r="W25" s="61"/>
      <c r="X25" s="61"/>
      <c r="Y25" s="61"/>
      <c r="Z25" s="274"/>
      <c r="AA25" s="275"/>
      <c r="AB25" s="275"/>
      <c r="AC25" s="275"/>
      <c r="AD25" s="275"/>
      <c r="AE25" s="275"/>
      <c r="AF25" s="275"/>
      <c r="AG25" s="275"/>
      <c r="AH25" s="275"/>
      <c r="AI25" s="275"/>
      <c r="AJ25" s="275"/>
      <c r="AK25" s="275"/>
      <c r="AL25" s="275"/>
      <c r="AM25" s="275"/>
      <c r="AN25" s="275"/>
      <c r="AO25" s="276"/>
      <c r="AP25" s="59"/>
      <c r="AQ25" s="59"/>
      <c r="AR25" s="59"/>
      <c r="AS25" s="59"/>
    </row>
    <row r="26" spans="1:48" ht="39.950000000000003" customHeight="1" thickBot="1" x14ac:dyDescent="0.2">
      <c r="A26" s="59"/>
      <c r="B26" s="87" t="s">
        <v>110</v>
      </c>
      <c r="C26" s="75" t="s">
        <v>235</v>
      </c>
      <c r="D26" s="73" t="s">
        <v>84</v>
      </c>
      <c r="E26" s="908"/>
      <c r="F26" s="909"/>
      <c r="G26" s="909"/>
      <c r="H26" s="909"/>
      <c r="I26" s="909"/>
      <c r="J26" s="909"/>
      <c r="K26" s="910"/>
      <c r="L26" s="301" t="s">
        <v>297</v>
      </c>
      <c r="M26" s="302"/>
      <c r="N26" s="302"/>
      <c r="O26" s="302"/>
      <c r="P26" s="302"/>
      <c r="Q26" s="302"/>
      <c r="R26" s="302"/>
      <c r="S26" s="302"/>
      <c r="T26" s="302"/>
      <c r="U26" s="303"/>
      <c r="V26" s="62"/>
      <c r="W26" s="62"/>
      <c r="X26" s="62"/>
      <c r="Y26" s="62"/>
      <c r="Z26" s="277"/>
      <c r="AA26" s="278"/>
      <c r="AB26" s="278"/>
      <c r="AC26" s="278"/>
      <c r="AD26" s="278"/>
      <c r="AE26" s="278"/>
      <c r="AF26" s="278"/>
      <c r="AG26" s="278"/>
      <c r="AH26" s="278"/>
      <c r="AI26" s="278"/>
      <c r="AJ26" s="278"/>
      <c r="AK26" s="278"/>
      <c r="AL26" s="278"/>
      <c r="AM26" s="278"/>
      <c r="AN26" s="278"/>
      <c r="AO26" s="279"/>
      <c r="AP26" s="59"/>
      <c r="AQ26" s="59"/>
      <c r="AR26" s="59"/>
      <c r="AS26" s="59"/>
    </row>
    <row r="27" spans="1:48" ht="39.950000000000003" customHeight="1" x14ac:dyDescent="0.15">
      <c r="A27" s="59"/>
      <c r="B27" s="220" t="s">
        <v>340</v>
      </c>
      <c r="C27" s="345" t="s">
        <v>236</v>
      </c>
      <c r="D27" s="325"/>
      <c r="E27" s="326"/>
      <c r="F27" s="326"/>
      <c r="G27" s="326"/>
      <c r="H27" s="326"/>
      <c r="I27" s="326"/>
      <c r="J27" s="326"/>
      <c r="K27" s="326"/>
      <c r="L27" s="326"/>
      <c r="M27" s="326"/>
      <c r="N27" s="326"/>
      <c r="O27" s="326"/>
      <c r="P27" s="326"/>
      <c r="Q27" s="326"/>
      <c r="R27" s="326"/>
      <c r="S27" s="326"/>
      <c r="T27" s="326"/>
      <c r="U27" s="327"/>
      <c r="V27" s="61"/>
      <c r="W27" s="61"/>
      <c r="X27" s="62"/>
      <c r="Y27" s="61"/>
      <c r="Z27" s="353" t="s">
        <v>121</v>
      </c>
      <c r="AA27" s="354"/>
      <c r="AB27" s="354"/>
      <c r="AC27" s="354"/>
      <c r="AD27" s="354"/>
      <c r="AE27" s="354"/>
      <c r="AF27" s="354"/>
      <c r="AG27" s="354"/>
      <c r="AH27" s="354"/>
      <c r="AI27" s="354"/>
      <c r="AJ27" s="354"/>
      <c r="AK27" s="354"/>
      <c r="AL27" s="354"/>
      <c r="AM27" s="354"/>
      <c r="AN27" s="354"/>
      <c r="AO27" s="355"/>
      <c r="AP27" s="59"/>
      <c r="AQ27" s="59"/>
      <c r="AR27" s="59"/>
      <c r="AS27" s="59"/>
    </row>
    <row r="28" spans="1:48" ht="39.950000000000003" customHeight="1" x14ac:dyDescent="0.15">
      <c r="A28" s="59"/>
      <c r="B28" s="220" t="s">
        <v>341</v>
      </c>
      <c r="C28" s="313"/>
      <c r="D28" s="304"/>
      <c r="E28" s="305"/>
      <c r="F28" s="305"/>
      <c r="G28" s="305"/>
      <c r="H28" s="305"/>
      <c r="I28" s="305"/>
      <c r="J28" s="305"/>
      <c r="K28" s="305"/>
      <c r="L28" s="305"/>
      <c r="M28" s="305"/>
      <c r="N28" s="305"/>
      <c r="O28" s="305"/>
      <c r="P28" s="305"/>
      <c r="Q28" s="305"/>
      <c r="R28" s="305"/>
      <c r="S28" s="305"/>
      <c r="T28" s="305"/>
      <c r="U28" s="306"/>
      <c r="V28" s="63"/>
      <c r="W28" s="63"/>
      <c r="X28" s="63"/>
      <c r="Y28" s="63"/>
      <c r="Z28" s="356"/>
      <c r="AA28" s="357"/>
      <c r="AB28" s="357"/>
      <c r="AC28" s="357"/>
      <c r="AD28" s="357"/>
      <c r="AE28" s="357"/>
      <c r="AF28" s="357"/>
      <c r="AG28" s="357"/>
      <c r="AH28" s="357"/>
      <c r="AI28" s="357"/>
      <c r="AJ28" s="357"/>
      <c r="AK28" s="357"/>
      <c r="AL28" s="357"/>
      <c r="AM28" s="357"/>
      <c r="AN28" s="357"/>
      <c r="AO28" s="358"/>
      <c r="AP28" s="59"/>
      <c r="AQ28" s="59"/>
      <c r="AR28" s="59"/>
      <c r="AS28" s="59"/>
    </row>
    <row r="29" spans="1:48" ht="39.950000000000003" customHeight="1" thickBot="1" x14ac:dyDescent="0.25">
      <c r="A29" s="59"/>
      <c r="B29" s="74"/>
      <c r="C29" s="288"/>
      <c r="D29" s="307"/>
      <c r="E29" s="308"/>
      <c r="F29" s="308"/>
      <c r="G29" s="308"/>
      <c r="H29" s="308"/>
      <c r="I29" s="308"/>
      <c r="J29" s="308"/>
      <c r="K29" s="308"/>
      <c r="L29" s="308"/>
      <c r="M29" s="308"/>
      <c r="N29" s="308"/>
      <c r="O29" s="308"/>
      <c r="P29" s="308"/>
      <c r="Q29" s="308"/>
      <c r="R29" s="308"/>
      <c r="S29" s="308"/>
      <c r="T29" s="308"/>
      <c r="U29" s="309"/>
      <c r="V29" s="63"/>
      <c r="W29" s="63"/>
      <c r="X29" s="63"/>
      <c r="Y29" s="63"/>
      <c r="Z29" s="913" t="s">
        <v>238</v>
      </c>
      <c r="AA29" s="914"/>
      <c r="AB29" s="914"/>
      <c r="AC29" s="914"/>
      <c r="AD29" s="915"/>
      <c r="AE29" s="915"/>
      <c r="AF29" s="915"/>
      <c r="AG29" s="915"/>
      <c r="AH29" s="915"/>
      <c r="AI29" s="915"/>
      <c r="AJ29" s="915"/>
      <c r="AK29" s="915"/>
      <c r="AL29" s="915"/>
      <c r="AM29" s="915"/>
      <c r="AN29" s="915"/>
      <c r="AO29" s="916"/>
      <c r="AP29" s="59"/>
      <c r="AQ29" s="59"/>
      <c r="AR29" s="59"/>
      <c r="AS29" s="59"/>
    </row>
    <row r="30" spans="1:48" ht="39.950000000000003" customHeight="1" thickBot="1" x14ac:dyDescent="0.2">
      <c r="A30" s="59"/>
      <c r="B30" s="74" t="s">
        <v>177</v>
      </c>
      <c r="C30" s="75" t="s">
        <v>91</v>
      </c>
      <c r="D30" s="347"/>
      <c r="E30" s="269"/>
      <c r="F30" s="269"/>
      <c r="G30" s="221" t="s">
        <v>111</v>
      </c>
      <c r="H30" s="269"/>
      <c r="I30" s="269"/>
      <c r="J30" s="269"/>
      <c r="K30" s="221" t="s">
        <v>111</v>
      </c>
      <c r="L30" s="269"/>
      <c r="M30" s="269"/>
      <c r="N30" s="270"/>
      <c r="O30" s="64"/>
      <c r="P30" s="64"/>
      <c r="Q30" s="64"/>
      <c r="R30" s="64"/>
      <c r="S30" s="64"/>
      <c r="T30" s="64"/>
      <c r="U30" s="64"/>
      <c r="V30" s="60"/>
      <c r="W30" s="60"/>
      <c r="X30" s="60"/>
      <c r="Y30" s="60"/>
      <c r="Z30" s="359"/>
      <c r="AA30" s="360"/>
      <c r="AB30" s="360"/>
      <c r="AC30" s="360"/>
      <c r="AD30" s="360"/>
      <c r="AE30" s="360"/>
      <c r="AF30" s="360"/>
      <c r="AG30" s="360"/>
      <c r="AH30" s="360"/>
      <c r="AI30" s="360"/>
      <c r="AJ30" s="360"/>
      <c r="AK30" s="360"/>
      <c r="AL30" s="360"/>
      <c r="AM30" s="360"/>
      <c r="AN30" s="360"/>
      <c r="AO30" s="361"/>
      <c r="AP30" s="59"/>
      <c r="AQ30" s="59"/>
      <c r="AR30" s="59"/>
      <c r="AS30" s="59"/>
    </row>
    <row r="31" spans="1:48" ht="39.950000000000003" customHeight="1" thickBot="1" x14ac:dyDescent="0.2">
      <c r="A31" s="59"/>
      <c r="B31" s="84" t="s">
        <v>178</v>
      </c>
      <c r="C31" s="75" t="s">
        <v>179</v>
      </c>
      <c r="D31" s="336"/>
      <c r="E31" s="337"/>
      <c r="F31" s="337"/>
      <c r="G31" s="222" t="s">
        <v>111</v>
      </c>
      <c r="H31" s="337"/>
      <c r="I31" s="337"/>
      <c r="J31" s="337"/>
      <c r="K31" s="222" t="s">
        <v>111</v>
      </c>
      <c r="L31" s="337"/>
      <c r="M31" s="337"/>
      <c r="N31" s="338"/>
      <c r="O31" s="65"/>
      <c r="P31" s="65"/>
      <c r="Q31" s="65"/>
      <c r="R31" s="65"/>
      <c r="S31" s="65"/>
      <c r="T31" s="65"/>
      <c r="U31" s="65"/>
      <c r="V31" s="60"/>
      <c r="W31" s="60"/>
      <c r="X31" s="60"/>
      <c r="Y31" s="60"/>
      <c r="Z31" s="362"/>
      <c r="AA31" s="360"/>
      <c r="AB31" s="360"/>
      <c r="AC31" s="360"/>
      <c r="AD31" s="360"/>
      <c r="AE31" s="360"/>
      <c r="AF31" s="360"/>
      <c r="AG31" s="360"/>
      <c r="AH31" s="360"/>
      <c r="AI31" s="360"/>
      <c r="AJ31" s="360"/>
      <c r="AK31" s="360"/>
      <c r="AL31" s="360"/>
      <c r="AM31" s="360"/>
      <c r="AN31" s="360"/>
      <c r="AO31" s="361"/>
      <c r="AP31" s="59"/>
      <c r="AQ31" s="59"/>
      <c r="AR31" s="59"/>
      <c r="AS31" s="59"/>
    </row>
    <row r="32" spans="1:48" ht="39.950000000000003" customHeight="1" thickBot="1" x14ac:dyDescent="0.2">
      <c r="A32" s="59"/>
      <c r="B32" s="72" t="s">
        <v>180</v>
      </c>
      <c r="C32" s="76" t="s">
        <v>237</v>
      </c>
      <c r="D32" s="333"/>
      <c r="E32" s="334"/>
      <c r="F32" s="334"/>
      <c r="G32" s="334"/>
      <c r="H32" s="334"/>
      <c r="I32" s="334"/>
      <c r="J32" s="334"/>
      <c r="K32" s="334"/>
      <c r="L32" s="334"/>
      <c r="M32" s="334"/>
      <c r="N32" s="334"/>
      <c r="O32" s="334"/>
      <c r="P32" s="334"/>
      <c r="Q32" s="334"/>
      <c r="R32" s="334"/>
      <c r="S32" s="334"/>
      <c r="T32" s="334"/>
      <c r="U32" s="335"/>
      <c r="V32" s="59"/>
      <c r="W32" s="59"/>
      <c r="X32" s="59"/>
      <c r="Y32" s="59"/>
      <c r="Z32" s="363"/>
      <c r="AA32" s="364"/>
      <c r="AB32" s="364"/>
      <c r="AC32" s="364"/>
      <c r="AD32" s="364"/>
      <c r="AE32" s="364"/>
      <c r="AF32" s="364"/>
      <c r="AG32" s="364"/>
      <c r="AH32" s="364"/>
      <c r="AI32" s="364"/>
      <c r="AJ32" s="364"/>
      <c r="AK32" s="364"/>
      <c r="AL32" s="364"/>
      <c r="AM32" s="364"/>
      <c r="AN32" s="364"/>
      <c r="AO32" s="365"/>
      <c r="AP32" s="59"/>
      <c r="AQ32" s="59"/>
      <c r="AR32" s="59"/>
      <c r="AS32" s="59"/>
      <c r="AV32" s="59" t="s">
        <v>109</v>
      </c>
    </row>
    <row r="33" spans="1:61" ht="24.6" customHeight="1" x14ac:dyDescent="0.15">
      <c r="A33" s="59"/>
      <c r="B33" s="60"/>
      <c r="C33" s="60"/>
      <c r="D33" s="59"/>
      <c r="E33" s="59"/>
      <c r="F33" s="59"/>
      <c r="G33" s="59"/>
      <c r="H33" s="59"/>
      <c r="I33" s="59"/>
      <c r="J33" s="59"/>
      <c r="K33" s="59"/>
      <c r="L33" s="59"/>
      <c r="M33" s="59"/>
      <c r="N33" s="59"/>
      <c r="O33" s="59"/>
      <c r="P33" s="59"/>
      <c r="Q33" s="59"/>
      <c r="R33" s="59"/>
      <c r="S33" s="59"/>
      <c r="T33" s="59"/>
      <c r="U33" s="59"/>
      <c r="V33" s="59"/>
      <c r="W33" s="59"/>
      <c r="X33" s="59"/>
      <c r="Y33" s="59"/>
      <c r="Z33" s="366" t="s">
        <v>336</v>
      </c>
      <c r="AA33" s="367"/>
      <c r="AB33" s="367"/>
      <c r="AC33" s="367"/>
      <c r="AD33" s="367"/>
      <c r="AE33" s="367"/>
      <c r="AF33" s="367"/>
      <c r="AG33" s="367"/>
      <c r="AH33" s="367"/>
      <c r="AI33" s="367"/>
      <c r="AJ33" s="367"/>
      <c r="AK33" s="367"/>
      <c r="AL33" s="367"/>
      <c r="AM33" s="367"/>
      <c r="AN33" s="367"/>
      <c r="AO33" s="367"/>
      <c r="AP33" s="59"/>
      <c r="AQ33" s="59"/>
      <c r="AR33" s="59"/>
      <c r="AS33" s="59"/>
      <c r="AV33" s="59" t="s">
        <v>109</v>
      </c>
    </row>
    <row r="34" spans="1:61" ht="64.150000000000006" customHeight="1" x14ac:dyDescent="0.15">
      <c r="A34" s="59"/>
      <c r="B34" s="268" t="s">
        <v>175</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59"/>
      <c r="AQ34" s="59"/>
      <c r="AR34" s="59"/>
      <c r="AS34" s="59"/>
    </row>
    <row r="35" spans="1:61" ht="27.6" customHeight="1" x14ac:dyDescent="0.15">
      <c r="A35" s="59"/>
      <c r="B35" s="66"/>
      <c r="C35" s="205" t="s">
        <v>315</v>
      </c>
      <c r="D35" s="67"/>
      <c r="E35" s="67"/>
      <c r="F35" s="67"/>
      <c r="G35" s="68"/>
      <c r="H35" s="67"/>
      <c r="I35" s="67"/>
      <c r="J35" s="67"/>
      <c r="K35" s="68"/>
      <c r="L35" s="67"/>
      <c r="M35" s="67"/>
      <c r="N35" s="67"/>
      <c r="O35" s="65"/>
      <c r="P35" s="65"/>
      <c r="Q35" s="65"/>
      <c r="R35" s="65"/>
      <c r="S35" s="65"/>
      <c r="T35" s="65"/>
      <c r="U35" s="65"/>
      <c r="V35" s="60"/>
      <c r="W35" s="60"/>
      <c r="X35" s="60"/>
      <c r="Y35" s="60"/>
      <c r="Z35" s="60"/>
      <c r="AA35" s="60"/>
      <c r="AB35" s="60"/>
      <c r="AC35" s="60"/>
      <c r="AD35" s="60"/>
      <c r="AE35" s="69"/>
      <c r="AF35" s="69"/>
      <c r="AG35" s="69"/>
      <c r="AH35" s="69"/>
      <c r="AI35" s="69"/>
      <c r="AJ35" s="69"/>
      <c r="AK35" s="69"/>
      <c r="AL35" s="70"/>
      <c r="AM35" s="70"/>
      <c r="AN35" s="70"/>
      <c r="AO35" s="70"/>
      <c r="AP35" s="59"/>
      <c r="AQ35" s="59"/>
      <c r="AR35" s="59"/>
      <c r="AS35" s="59"/>
    </row>
    <row r="36" spans="1:61" ht="58.15" customHeight="1" x14ac:dyDescent="0.15">
      <c r="A36" s="59"/>
      <c r="B36" s="57" t="s">
        <v>119</v>
      </c>
      <c r="C36" s="51"/>
      <c r="D36" s="52"/>
      <c r="E36" s="52"/>
      <c r="F36" s="52"/>
      <c r="G36" s="53"/>
      <c r="H36" s="52"/>
      <c r="I36" s="52"/>
      <c r="J36" s="52"/>
      <c r="K36" s="53"/>
      <c r="L36" s="52"/>
      <c r="M36" s="52"/>
      <c r="N36" s="52"/>
      <c r="O36" s="51"/>
      <c r="P36" s="51"/>
      <c r="Q36" s="51"/>
      <c r="R36" s="51"/>
      <c r="S36" s="51"/>
      <c r="T36" s="51"/>
      <c r="U36" s="51"/>
      <c r="V36" s="33"/>
      <c r="W36" s="33"/>
      <c r="X36" s="33"/>
      <c r="Y36" s="33"/>
      <c r="Z36" s="33"/>
      <c r="AA36" s="60"/>
      <c r="AB36" s="60"/>
      <c r="AC36" s="60"/>
      <c r="AD36" s="60"/>
      <c r="AE36" s="69"/>
      <c r="AF36" s="69"/>
      <c r="AG36" s="69"/>
      <c r="AH36" s="69"/>
      <c r="AI36" s="69"/>
      <c r="AJ36" s="69"/>
      <c r="AK36" s="69"/>
      <c r="AL36" s="70"/>
      <c r="AM36" s="70"/>
      <c r="AN36" s="70"/>
      <c r="AO36" s="70"/>
      <c r="AP36" s="59"/>
      <c r="AQ36" s="59"/>
      <c r="AR36" s="59"/>
      <c r="AS36" s="59"/>
      <c r="BH36" s="59">
        <f>IF(BH38=TRUE,,OR(BG38=1,BI38=1))</f>
        <v>0</v>
      </c>
    </row>
    <row r="37" spans="1:61" ht="49.9" customHeight="1" x14ac:dyDescent="0.15">
      <c r="A37" s="59"/>
      <c r="B37" s="56" t="s">
        <v>86</v>
      </c>
      <c r="C37" s="331" t="s">
        <v>319</v>
      </c>
      <c r="D37" s="332"/>
      <c r="E37" s="346" t="s">
        <v>320</v>
      </c>
      <c r="F37" s="330"/>
      <c r="G37" s="328" t="s">
        <v>239</v>
      </c>
      <c r="H37" s="329"/>
      <c r="I37" s="329"/>
      <c r="J37" s="329"/>
      <c r="K37" s="330"/>
      <c r="L37" s="328" t="s">
        <v>240</v>
      </c>
      <c r="M37" s="329"/>
      <c r="N37" s="329"/>
      <c r="O37" s="329"/>
      <c r="P37" s="330"/>
      <c r="Q37" s="332" t="s">
        <v>241</v>
      </c>
      <c r="R37" s="332"/>
      <c r="S37" s="332"/>
      <c r="T37" s="332"/>
      <c r="U37" s="332"/>
      <c r="V37" s="332"/>
      <c r="W37" s="332"/>
      <c r="X37" s="332"/>
      <c r="Y37" s="332"/>
      <c r="Z37" s="332"/>
      <c r="AA37" s="332"/>
      <c r="AB37" s="332"/>
      <c r="AC37" s="332"/>
      <c r="AD37" s="332"/>
      <c r="AE37" s="332"/>
      <c r="AF37" s="332"/>
      <c r="AG37" s="332"/>
      <c r="AH37" s="332"/>
      <c r="AI37" s="332"/>
      <c r="AJ37" s="332"/>
      <c r="AK37" s="332"/>
      <c r="AL37" s="328" t="s">
        <v>242</v>
      </c>
      <c r="AM37" s="329"/>
      <c r="AN37" s="329"/>
      <c r="AO37" s="329"/>
      <c r="AP37" s="329"/>
      <c r="AQ37" s="330"/>
      <c r="AR37" s="59"/>
      <c r="AS37" s="59"/>
      <c r="AV37" s="208"/>
      <c r="AW37" s="209"/>
      <c r="BA37" s="210" t="s">
        <v>122</v>
      </c>
      <c r="BB37" s="210" t="s">
        <v>123</v>
      </c>
      <c r="BC37" s="211" t="str">
        <f>" "</f>
        <v xml:space="preserve"> </v>
      </c>
      <c r="BG37" s="59" t="s">
        <v>291</v>
      </c>
      <c r="BH37" s="59" t="s">
        <v>292</v>
      </c>
      <c r="BI37" s="59" t="s">
        <v>293</v>
      </c>
    </row>
    <row r="38" spans="1:61" ht="51" customHeight="1" x14ac:dyDescent="0.15">
      <c r="A38" s="59"/>
      <c r="B38" s="86">
        <v>1</v>
      </c>
      <c r="C38" s="319"/>
      <c r="D38" s="319"/>
      <c r="E38" s="917"/>
      <c r="F38" s="918"/>
      <c r="G38" s="320"/>
      <c r="H38" s="321"/>
      <c r="I38" s="321"/>
      <c r="J38" s="321"/>
      <c r="K38" s="322"/>
      <c r="L38" s="320"/>
      <c r="M38" s="321"/>
      <c r="N38" s="321"/>
      <c r="O38" s="321"/>
      <c r="P38" s="322"/>
      <c r="Q38" s="323"/>
      <c r="R38" s="323"/>
      <c r="S38" s="323"/>
      <c r="T38" s="323"/>
      <c r="U38" s="323"/>
      <c r="V38" s="323"/>
      <c r="W38" s="323"/>
      <c r="X38" s="323"/>
      <c r="Y38" s="323"/>
      <c r="Z38" s="323"/>
      <c r="AA38" s="323"/>
      <c r="AB38" s="323"/>
      <c r="AC38" s="323"/>
      <c r="AD38" s="323"/>
      <c r="AE38" s="323"/>
      <c r="AF38" s="323"/>
      <c r="AG38" s="323"/>
      <c r="AH38" s="323"/>
      <c r="AI38" s="323"/>
      <c r="AJ38" s="323"/>
      <c r="AK38" s="323"/>
      <c r="AL38" s="324"/>
      <c r="AM38" s="324"/>
      <c r="AN38" s="324"/>
      <c r="AO38" s="324"/>
      <c r="AP38" s="324"/>
      <c r="AQ38" s="324"/>
      <c r="AR38" s="59"/>
      <c r="AS38" s="59"/>
      <c r="AV38" s="208" t="s">
        <v>92</v>
      </c>
      <c r="AW38" s="212" t="s">
        <v>248</v>
      </c>
      <c r="BA38" s="210"/>
      <c r="BB38" s="210"/>
      <c r="BC38" s="211" t="str">
        <f>""</f>
        <v/>
      </c>
      <c r="BG38" s="59">
        <f>COUNTIF(BG39:BG55,D24)</f>
        <v>0</v>
      </c>
      <c r="BH38" s="59" t="b">
        <f>BI39=D24</f>
        <v>1</v>
      </c>
      <c r="BI38" s="59">
        <f>IF(BI39="",0,1)</f>
        <v>0</v>
      </c>
    </row>
    <row r="39" spans="1:61" ht="51" customHeight="1" x14ac:dyDescent="0.15">
      <c r="A39" s="59"/>
      <c r="B39" s="86">
        <v>2</v>
      </c>
      <c r="C39" s="319"/>
      <c r="D39" s="319"/>
      <c r="E39" s="917"/>
      <c r="F39" s="918"/>
      <c r="G39" s="320"/>
      <c r="H39" s="321"/>
      <c r="I39" s="321"/>
      <c r="J39" s="321"/>
      <c r="K39" s="322"/>
      <c r="L39" s="320"/>
      <c r="M39" s="321"/>
      <c r="N39" s="321"/>
      <c r="O39" s="321"/>
      <c r="P39" s="322"/>
      <c r="Q39" s="323"/>
      <c r="R39" s="323"/>
      <c r="S39" s="323"/>
      <c r="T39" s="323"/>
      <c r="U39" s="323"/>
      <c r="V39" s="323"/>
      <c r="W39" s="323"/>
      <c r="X39" s="323"/>
      <c r="Y39" s="323"/>
      <c r="Z39" s="323"/>
      <c r="AA39" s="323"/>
      <c r="AB39" s="323"/>
      <c r="AC39" s="323"/>
      <c r="AD39" s="323"/>
      <c r="AE39" s="323"/>
      <c r="AF39" s="323"/>
      <c r="AG39" s="323"/>
      <c r="AH39" s="323"/>
      <c r="AI39" s="323"/>
      <c r="AJ39" s="323"/>
      <c r="AK39" s="323"/>
      <c r="AL39" s="324"/>
      <c r="AM39" s="324"/>
      <c r="AN39" s="324"/>
      <c r="AO39" s="324"/>
      <c r="AP39" s="324"/>
      <c r="AQ39" s="324"/>
      <c r="AR39" s="59"/>
      <c r="AS39" s="59"/>
      <c r="AV39" s="208" t="s">
        <v>93</v>
      </c>
      <c r="AW39" s="212" t="s">
        <v>247</v>
      </c>
      <c r="BA39" s="210">
        <v>1</v>
      </c>
      <c r="BB39" s="210" t="s">
        <v>174</v>
      </c>
      <c r="BC39" s="211" t="str">
        <f>IF(BD39="北海道(札幌市以外)札幌市","２","１")</f>
        <v>１</v>
      </c>
      <c r="BD39" s="59" t="str">
        <f>BB39&amp;BE39</f>
        <v>北海道(札幌市以外)</v>
      </c>
      <c r="BE39"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39" s="59">
        <f>BA39</f>
        <v>1</v>
      </c>
      <c r="BI39"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40" spans="1:61" ht="51" customHeight="1" x14ac:dyDescent="0.15">
      <c r="A40" s="59"/>
      <c r="B40" s="86">
        <v>3</v>
      </c>
      <c r="C40" s="319"/>
      <c r="D40" s="319"/>
      <c r="E40" s="917"/>
      <c r="F40" s="918"/>
      <c r="G40" s="320"/>
      <c r="H40" s="321"/>
      <c r="I40" s="321"/>
      <c r="J40" s="321"/>
      <c r="K40" s="322"/>
      <c r="L40" s="320"/>
      <c r="M40" s="321"/>
      <c r="N40" s="321"/>
      <c r="O40" s="321"/>
      <c r="P40" s="322"/>
      <c r="Q40" s="323"/>
      <c r="R40" s="323"/>
      <c r="S40" s="323"/>
      <c r="T40" s="323"/>
      <c r="U40" s="323"/>
      <c r="V40" s="323"/>
      <c r="W40" s="323"/>
      <c r="X40" s="323"/>
      <c r="Y40" s="323"/>
      <c r="Z40" s="323"/>
      <c r="AA40" s="323"/>
      <c r="AB40" s="323"/>
      <c r="AC40" s="323"/>
      <c r="AD40" s="323"/>
      <c r="AE40" s="323"/>
      <c r="AF40" s="323"/>
      <c r="AG40" s="323"/>
      <c r="AH40" s="323"/>
      <c r="AI40" s="323"/>
      <c r="AJ40" s="323"/>
      <c r="AK40" s="323"/>
      <c r="AL40" s="324"/>
      <c r="AM40" s="324"/>
      <c r="AN40" s="324"/>
      <c r="AO40" s="324"/>
      <c r="AP40" s="324"/>
      <c r="AQ40" s="324"/>
      <c r="AR40" s="59"/>
      <c r="AS40" s="59"/>
      <c r="AV40" s="208" t="s">
        <v>94</v>
      </c>
      <c r="AW40" s="212" t="s">
        <v>246</v>
      </c>
      <c r="BA40" s="210">
        <v>2</v>
      </c>
      <c r="BB40" s="210" t="s">
        <v>124</v>
      </c>
      <c r="BC40" s="211" t="str">
        <f>IF(BB40=BE40,"２","")</f>
        <v/>
      </c>
      <c r="BD40" s="59" t="str">
        <f>BB40&amp;BE40</f>
        <v>札幌市</v>
      </c>
      <c r="BE40"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40" s="59">
        <f>BA40</f>
        <v>2</v>
      </c>
    </row>
    <row r="41" spans="1:61" ht="51" customHeight="1" x14ac:dyDescent="0.15">
      <c r="A41" s="59"/>
      <c r="B41" s="86">
        <v>4</v>
      </c>
      <c r="C41" s="319"/>
      <c r="D41" s="319"/>
      <c r="E41" s="917"/>
      <c r="F41" s="918"/>
      <c r="G41" s="320"/>
      <c r="H41" s="321"/>
      <c r="I41" s="321"/>
      <c r="J41" s="321"/>
      <c r="K41" s="322"/>
      <c r="L41" s="320"/>
      <c r="M41" s="321"/>
      <c r="N41" s="321"/>
      <c r="O41" s="321"/>
      <c r="P41" s="322"/>
      <c r="Q41" s="323"/>
      <c r="R41" s="323"/>
      <c r="S41" s="323"/>
      <c r="T41" s="323"/>
      <c r="U41" s="323"/>
      <c r="V41" s="323"/>
      <c r="W41" s="323"/>
      <c r="X41" s="323"/>
      <c r="Y41" s="323"/>
      <c r="Z41" s="323"/>
      <c r="AA41" s="323"/>
      <c r="AB41" s="323"/>
      <c r="AC41" s="323"/>
      <c r="AD41" s="323"/>
      <c r="AE41" s="323"/>
      <c r="AF41" s="323"/>
      <c r="AG41" s="323"/>
      <c r="AH41" s="323"/>
      <c r="AI41" s="323"/>
      <c r="AJ41" s="323"/>
      <c r="AK41" s="323"/>
      <c r="AL41" s="324"/>
      <c r="AM41" s="324"/>
      <c r="AN41" s="324"/>
      <c r="AO41" s="324"/>
      <c r="AP41" s="324"/>
      <c r="AQ41" s="324"/>
      <c r="AR41" s="59"/>
      <c r="AS41" s="59"/>
      <c r="AV41" s="208" t="s">
        <v>95</v>
      </c>
      <c r="AW41" s="212" t="s">
        <v>245</v>
      </c>
      <c r="BA41" s="210">
        <v>3</v>
      </c>
      <c r="BB41" s="210" t="s">
        <v>125</v>
      </c>
      <c r="BC41" s="213" t="s">
        <v>188</v>
      </c>
      <c r="BG41" s="59">
        <f>BA53</f>
        <v>15</v>
      </c>
    </row>
    <row r="42" spans="1:61" ht="51" customHeight="1" x14ac:dyDescent="0.15">
      <c r="A42" s="59"/>
      <c r="B42" s="86">
        <v>5</v>
      </c>
      <c r="C42" s="319"/>
      <c r="D42" s="319"/>
      <c r="E42" s="917"/>
      <c r="F42" s="918"/>
      <c r="G42" s="320"/>
      <c r="H42" s="321"/>
      <c r="I42" s="321"/>
      <c r="J42" s="321"/>
      <c r="K42" s="322"/>
      <c r="L42" s="320"/>
      <c r="M42" s="321"/>
      <c r="N42" s="321"/>
      <c r="O42" s="321"/>
      <c r="P42" s="322"/>
      <c r="Q42" s="323"/>
      <c r="R42" s="323"/>
      <c r="S42" s="323"/>
      <c r="T42" s="323"/>
      <c r="U42" s="323"/>
      <c r="V42" s="323"/>
      <c r="W42" s="323"/>
      <c r="X42" s="323"/>
      <c r="Y42" s="323"/>
      <c r="Z42" s="323"/>
      <c r="AA42" s="323"/>
      <c r="AB42" s="323"/>
      <c r="AC42" s="323"/>
      <c r="AD42" s="323"/>
      <c r="AE42" s="323"/>
      <c r="AF42" s="323"/>
      <c r="AG42" s="323"/>
      <c r="AH42" s="323"/>
      <c r="AI42" s="323"/>
      <c r="AJ42" s="323"/>
      <c r="AK42" s="323"/>
      <c r="AL42" s="324"/>
      <c r="AM42" s="324"/>
      <c r="AN42" s="324"/>
      <c r="AO42" s="324"/>
      <c r="AP42" s="324"/>
      <c r="AQ42" s="324"/>
      <c r="AR42" s="59"/>
      <c r="AS42" s="59"/>
      <c r="AV42" s="208" t="s">
        <v>101</v>
      </c>
      <c r="AW42" s="212" t="s">
        <v>244</v>
      </c>
      <c r="BA42" s="210">
        <v>4</v>
      </c>
      <c r="BB42" s="210" t="s">
        <v>126</v>
      </c>
      <c r="BC42" s="213" t="s">
        <v>189</v>
      </c>
      <c r="BG42" s="59">
        <f t="shared" ref="BG42:BG43" si="0">BA54</f>
        <v>16</v>
      </c>
    </row>
    <row r="43" spans="1:61" ht="51" customHeight="1" x14ac:dyDescent="0.15">
      <c r="A43" s="59"/>
      <c r="B43" s="86">
        <v>6</v>
      </c>
      <c r="C43" s="319"/>
      <c r="D43" s="319"/>
      <c r="E43" s="917"/>
      <c r="F43" s="918"/>
      <c r="G43" s="320"/>
      <c r="H43" s="321"/>
      <c r="I43" s="321"/>
      <c r="J43" s="321"/>
      <c r="K43" s="322"/>
      <c r="L43" s="320"/>
      <c r="M43" s="321"/>
      <c r="N43" s="321"/>
      <c r="O43" s="321"/>
      <c r="P43" s="322"/>
      <c r="Q43" s="323"/>
      <c r="R43" s="323"/>
      <c r="S43" s="323"/>
      <c r="T43" s="323"/>
      <c r="U43" s="323"/>
      <c r="V43" s="323"/>
      <c r="W43" s="323"/>
      <c r="X43" s="323"/>
      <c r="Y43" s="323"/>
      <c r="Z43" s="323"/>
      <c r="AA43" s="323"/>
      <c r="AB43" s="323"/>
      <c r="AC43" s="323"/>
      <c r="AD43" s="323"/>
      <c r="AE43" s="323"/>
      <c r="AF43" s="323"/>
      <c r="AG43" s="323"/>
      <c r="AH43" s="323"/>
      <c r="AI43" s="323"/>
      <c r="AJ43" s="323"/>
      <c r="AK43" s="323"/>
      <c r="AL43" s="324"/>
      <c r="AM43" s="324"/>
      <c r="AN43" s="324"/>
      <c r="AO43" s="324"/>
      <c r="AP43" s="324"/>
      <c r="AQ43" s="324"/>
      <c r="AR43" s="59"/>
      <c r="AS43" s="59"/>
      <c r="AV43" s="208" t="s">
        <v>102</v>
      </c>
      <c r="AW43" s="214"/>
      <c r="BA43" s="210">
        <v>5</v>
      </c>
      <c r="BB43" s="210" t="s">
        <v>127</v>
      </c>
      <c r="BC43" s="213" t="s">
        <v>190</v>
      </c>
      <c r="BG43" s="59">
        <f t="shared" si="0"/>
        <v>17</v>
      </c>
    </row>
    <row r="44" spans="1:61" ht="51" customHeight="1" x14ac:dyDescent="0.15">
      <c r="A44" s="59"/>
      <c r="B44" s="86">
        <v>7</v>
      </c>
      <c r="C44" s="319"/>
      <c r="D44" s="319"/>
      <c r="E44" s="917"/>
      <c r="F44" s="918"/>
      <c r="G44" s="320"/>
      <c r="H44" s="321"/>
      <c r="I44" s="321"/>
      <c r="J44" s="321"/>
      <c r="K44" s="322"/>
      <c r="L44" s="320"/>
      <c r="M44" s="321"/>
      <c r="N44" s="321"/>
      <c r="O44" s="321"/>
      <c r="P44" s="322"/>
      <c r="Q44" s="323"/>
      <c r="R44" s="323"/>
      <c r="S44" s="323"/>
      <c r="T44" s="323"/>
      <c r="U44" s="323"/>
      <c r="V44" s="323"/>
      <c r="W44" s="323"/>
      <c r="X44" s="323"/>
      <c r="Y44" s="323"/>
      <c r="Z44" s="323"/>
      <c r="AA44" s="323"/>
      <c r="AB44" s="323"/>
      <c r="AC44" s="323"/>
      <c r="AD44" s="323"/>
      <c r="AE44" s="323"/>
      <c r="AF44" s="323"/>
      <c r="AG44" s="323"/>
      <c r="AH44" s="323"/>
      <c r="AI44" s="323"/>
      <c r="AJ44" s="323"/>
      <c r="AK44" s="323"/>
      <c r="AL44" s="324"/>
      <c r="AM44" s="324"/>
      <c r="AN44" s="324"/>
      <c r="AO44" s="324"/>
      <c r="AP44" s="324"/>
      <c r="AQ44" s="324"/>
      <c r="AR44" s="59"/>
      <c r="AS44" s="59"/>
      <c r="AV44" s="208" t="s">
        <v>96</v>
      </c>
      <c r="BA44" s="210">
        <v>6</v>
      </c>
      <c r="BB44" s="210" t="s">
        <v>128</v>
      </c>
      <c r="BC44" s="213" t="s">
        <v>191</v>
      </c>
      <c r="BG44" s="59">
        <f>BA64</f>
        <v>26</v>
      </c>
    </row>
    <row r="45" spans="1:61" ht="51" customHeight="1" x14ac:dyDescent="0.15">
      <c r="A45" s="59"/>
      <c r="B45" s="86">
        <v>8</v>
      </c>
      <c r="C45" s="319"/>
      <c r="D45" s="319"/>
      <c r="E45" s="917"/>
      <c r="F45" s="918"/>
      <c r="G45" s="320"/>
      <c r="H45" s="321"/>
      <c r="I45" s="321"/>
      <c r="J45" s="321"/>
      <c r="K45" s="322"/>
      <c r="L45" s="320"/>
      <c r="M45" s="321"/>
      <c r="N45" s="321"/>
      <c r="O45" s="321"/>
      <c r="P45" s="322"/>
      <c r="Q45" s="323"/>
      <c r="R45" s="323"/>
      <c r="S45" s="323"/>
      <c r="T45" s="323"/>
      <c r="U45" s="323"/>
      <c r="V45" s="323"/>
      <c r="W45" s="323"/>
      <c r="X45" s="323"/>
      <c r="Y45" s="323"/>
      <c r="Z45" s="323"/>
      <c r="AA45" s="323"/>
      <c r="AB45" s="323"/>
      <c r="AC45" s="323"/>
      <c r="AD45" s="323"/>
      <c r="AE45" s="323"/>
      <c r="AF45" s="323"/>
      <c r="AG45" s="323"/>
      <c r="AH45" s="323"/>
      <c r="AI45" s="323"/>
      <c r="AJ45" s="323"/>
      <c r="AK45" s="323"/>
      <c r="AL45" s="324"/>
      <c r="AM45" s="324"/>
      <c r="AN45" s="324"/>
      <c r="AO45" s="324"/>
      <c r="AP45" s="324"/>
      <c r="AQ45" s="324"/>
      <c r="AR45" s="59"/>
      <c r="AS45" s="59"/>
      <c r="AV45" s="208" t="s">
        <v>97</v>
      </c>
      <c r="BA45" s="210">
        <v>7</v>
      </c>
      <c r="BB45" s="210" t="s">
        <v>129</v>
      </c>
      <c r="BC45" s="213" t="s">
        <v>192</v>
      </c>
      <c r="BG45" s="59">
        <f>BA65</f>
        <v>27</v>
      </c>
    </row>
    <row r="46" spans="1:61" ht="51" customHeight="1" x14ac:dyDescent="0.15">
      <c r="A46" s="59"/>
      <c r="B46" s="86">
        <v>9</v>
      </c>
      <c r="C46" s="319"/>
      <c r="D46" s="319"/>
      <c r="E46" s="917"/>
      <c r="F46" s="918"/>
      <c r="G46" s="320"/>
      <c r="H46" s="321"/>
      <c r="I46" s="321"/>
      <c r="J46" s="321"/>
      <c r="K46" s="322"/>
      <c r="L46" s="320"/>
      <c r="M46" s="321"/>
      <c r="N46" s="321"/>
      <c r="O46" s="321"/>
      <c r="P46" s="322"/>
      <c r="Q46" s="323"/>
      <c r="R46" s="323"/>
      <c r="S46" s="323"/>
      <c r="T46" s="323"/>
      <c r="U46" s="323"/>
      <c r="V46" s="323"/>
      <c r="W46" s="323"/>
      <c r="X46" s="323"/>
      <c r="Y46" s="323"/>
      <c r="Z46" s="323"/>
      <c r="AA46" s="323"/>
      <c r="AB46" s="323"/>
      <c r="AC46" s="323"/>
      <c r="AD46" s="323"/>
      <c r="AE46" s="323"/>
      <c r="AF46" s="323"/>
      <c r="AG46" s="323"/>
      <c r="AH46" s="323"/>
      <c r="AI46" s="323"/>
      <c r="AJ46" s="323"/>
      <c r="AK46" s="323"/>
      <c r="AL46" s="324"/>
      <c r="AM46" s="324"/>
      <c r="AN46" s="324"/>
      <c r="AO46" s="324"/>
      <c r="AP46" s="324"/>
      <c r="AQ46" s="324"/>
      <c r="AR46" s="59"/>
      <c r="AS46" s="59"/>
      <c r="AV46" s="208" t="s">
        <v>98</v>
      </c>
      <c r="BA46" s="210">
        <v>8</v>
      </c>
      <c r="BB46" s="210" t="s">
        <v>130</v>
      </c>
      <c r="BC46" s="213" t="s">
        <v>193</v>
      </c>
      <c r="BG46" s="59">
        <f t="shared" ref="BG46:BG51" si="1">BA68</f>
        <v>30</v>
      </c>
    </row>
    <row r="47" spans="1:61" ht="51" customHeight="1" x14ac:dyDescent="0.15">
      <c r="A47" s="59"/>
      <c r="B47" s="86">
        <v>10</v>
      </c>
      <c r="C47" s="319"/>
      <c r="D47" s="319"/>
      <c r="E47" s="917"/>
      <c r="F47" s="918"/>
      <c r="G47" s="320"/>
      <c r="H47" s="321"/>
      <c r="I47" s="321"/>
      <c r="J47" s="321"/>
      <c r="K47" s="322"/>
      <c r="L47" s="320"/>
      <c r="M47" s="321"/>
      <c r="N47" s="321"/>
      <c r="O47" s="321"/>
      <c r="P47" s="322"/>
      <c r="Q47" s="323"/>
      <c r="R47" s="323"/>
      <c r="S47" s="323"/>
      <c r="T47" s="323"/>
      <c r="U47" s="323"/>
      <c r="V47" s="323"/>
      <c r="W47" s="323"/>
      <c r="X47" s="323"/>
      <c r="Y47" s="323"/>
      <c r="Z47" s="323"/>
      <c r="AA47" s="323"/>
      <c r="AB47" s="323"/>
      <c r="AC47" s="323"/>
      <c r="AD47" s="323"/>
      <c r="AE47" s="323"/>
      <c r="AF47" s="323"/>
      <c r="AG47" s="323"/>
      <c r="AH47" s="323"/>
      <c r="AI47" s="323"/>
      <c r="AJ47" s="323"/>
      <c r="AK47" s="323"/>
      <c r="AL47" s="324"/>
      <c r="AM47" s="324"/>
      <c r="AN47" s="324"/>
      <c r="AO47" s="324"/>
      <c r="AP47" s="324"/>
      <c r="AQ47" s="324"/>
      <c r="AR47" s="59"/>
      <c r="AS47" s="59"/>
      <c r="AV47" s="208" t="s">
        <v>99</v>
      </c>
      <c r="BA47" s="210">
        <v>9</v>
      </c>
      <c r="BB47" s="210" t="s">
        <v>131</v>
      </c>
      <c r="BC47" s="213" t="s">
        <v>194</v>
      </c>
      <c r="BG47" s="59">
        <f t="shared" si="1"/>
        <v>31</v>
      </c>
    </row>
    <row r="48" spans="1:61" ht="51" customHeight="1" x14ac:dyDescent="0.15">
      <c r="A48" s="59"/>
      <c r="B48" s="86">
        <v>11</v>
      </c>
      <c r="C48" s="319"/>
      <c r="D48" s="319"/>
      <c r="E48" s="917"/>
      <c r="F48" s="918"/>
      <c r="G48" s="320"/>
      <c r="H48" s="321"/>
      <c r="I48" s="321"/>
      <c r="J48" s="321"/>
      <c r="K48" s="322"/>
      <c r="L48" s="320"/>
      <c r="M48" s="321"/>
      <c r="N48" s="321"/>
      <c r="O48" s="321"/>
      <c r="P48" s="322"/>
      <c r="Q48" s="323"/>
      <c r="R48" s="323"/>
      <c r="S48" s="323"/>
      <c r="T48" s="323"/>
      <c r="U48" s="323"/>
      <c r="V48" s="323"/>
      <c r="W48" s="323"/>
      <c r="X48" s="323"/>
      <c r="Y48" s="323"/>
      <c r="Z48" s="323"/>
      <c r="AA48" s="323"/>
      <c r="AB48" s="323"/>
      <c r="AC48" s="323"/>
      <c r="AD48" s="323"/>
      <c r="AE48" s="323"/>
      <c r="AF48" s="323"/>
      <c r="AG48" s="323"/>
      <c r="AH48" s="323"/>
      <c r="AI48" s="323"/>
      <c r="AJ48" s="323"/>
      <c r="AK48" s="323"/>
      <c r="AL48" s="324"/>
      <c r="AM48" s="324"/>
      <c r="AN48" s="324"/>
      <c r="AO48" s="324"/>
      <c r="AP48" s="324"/>
      <c r="AQ48" s="324"/>
      <c r="AR48" s="59"/>
      <c r="AS48" s="59"/>
      <c r="AV48" s="208" t="s">
        <v>100</v>
      </c>
      <c r="BA48" s="210">
        <v>10</v>
      </c>
      <c r="BB48" s="210" t="s">
        <v>132</v>
      </c>
      <c r="BC48" s="213" t="s">
        <v>195</v>
      </c>
      <c r="BG48" s="59">
        <f t="shared" si="1"/>
        <v>32</v>
      </c>
    </row>
    <row r="49" spans="1:59" ht="51" customHeight="1" x14ac:dyDescent="0.15">
      <c r="A49" s="59"/>
      <c r="B49" s="86">
        <v>12</v>
      </c>
      <c r="C49" s="319"/>
      <c r="D49" s="319"/>
      <c r="E49" s="917"/>
      <c r="F49" s="918"/>
      <c r="G49" s="320"/>
      <c r="H49" s="321"/>
      <c r="I49" s="321"/>
      <c r="J49" s="321"/>
      <c r="K49" s="322"/>
      <c r="L49" s="320"/>
      <c r="M49" s="321"/>
      <c r="N49" s="321"/>
      <c r="O49" s="321"/>
      <c r="P49" s="322"/>
      <c r="Q49" s="323"/>
      <c r="R49" s="323"/>
      <c r="S49" s="323"/>
      <c r="T49" s="323"/>
      <c r="U49" s="323"/>
      <c r="V49" s="323"/>
      <c r="W49" s="323"/>
      <c r="X49" s="323"/>
      <c r="Y49" s="323"/>
      <c r="Z49" s="323"/>
      <c r="AA49" s="323"/>
      <c r="AB49" s="323"/>
      <c r="AC49" s="323"/>
      <c r="AD49" s="323"/>
      <c r="AE49" s="323"/>
      <c r="AF49" s="323"/>
      <c r="AG49" s="323"/>
      <c r="AH49" s="323"/>
      <c r="AI49" s="323"/>
      <c r="AJ49" s="323"/>
      <c r="AK49" s="323"/>
      <c r="AL49" s="324"/>
      <c r="AM49" s="324"/>
      <c r="AN49" s="324"/>
      <c r="AO49" s="324"/>
      <c r="AP49" s="324"/>
      <c r="AQ49" s="324"/>
      <c r="AR49" s="59"/>
      <c r="AS49" s="59"/>
      <c r="AV49" s="208" t="s">
        <v>328</v>
      </c>
      <c r="BA49" s="210">
        <v>11</v>
      </c>
      <c r="BB49" s="210" t="s">
        <v>133</v>
      </c>
      <c r="BC49" s="213" t="s">
        <v>196</v>
      </c>
      <c r="BG49" s="59">
        <f t="shared" si="1"/>
        <v>33</v>
      </c>
    </row>
    <row r="50" spans="1:59" ht="51" customHeight="1" x14ac:dyDescent="0.15">
      <c r="A50" s="59"/>
      <c r="B50" s="86">
        <v>13</v>
      </c>
      <c r="C50" s="319"/>
      <c r="D50" s="319"/>
      <c r="E50" s="917"/>
      <c r="F50" s="918"/>
      <c r="G50" s="320"/>
      <c r="H50" s="321"/>
      <c r="I50" s="321"/>
      <c r="J50" s="321"/>
      <c r="K50" s="322"/>
      <c r="L50" s="320"/>
      <c r="M50" s="321"/>
      <c r="N50" s="321"/>
      <c r="O50" s="321"/>
      <c r="P50" s="322"/>
      <c r="Q50" s="323"/>
      <c r="R50" s="323"/>
      <c r="S50" s="323"/>
      <c r="T50" s="323"/>
      <c r="U50" s="323"/>
      <c r="V50" s="323"/>
      <c r="W50" s="323"/>
      <c r="X50" s="323"/>
      <c r="Y50" s="323"/>
      <c r="Z50" s="323"/>
      <c r="AA50" s="323"/>
      <c r="AB50" s="323"/>
      <c r="AC50" s="323"/>
      <c r="AD50" s="323"/>
      <c r="AE50" s="323"/>
      <c r="AF50" s="323"/>
      <c r="AG50" s="323"/>
      <c r="AH50" s="323"/>
      <c r="AI50" s="323"/>
      <c r="AJ50" s="323"/>
      <c r="AK50" s="323"/>
      <c r="AL50" s="324"/>
      <c r="AM50" s="324"/>
      <c r="AN50" s="324"/>
      <c r="AO50" s="324"/>
      <c r="AP50" s="324"/>
      <c r="AQ50" s="324"/>
      <c r="AR50" s="59"/>
      <c r="AS50" s="59"/>
      <c r="AV50" s="208" t="s">
        <v>329</v>
      </c>
      <c r="BA50" s="210">
        <v>12</v>
      </c>
      <c r="BB50" s="210" t="s">
        <v>134</v>
      </c>
      <c r="BC50" s="213" t="s">
        <v>197</v>
      </c>
      <c r="BG50" s="59">
        <f t="shared" si="1"/>
        <v>34</v>
      </c>
    </row>
    <row r="51" spans="1:59" ht="51" customHeight="1" x14ac:dyDescent="0.15">
      <c r="A51" s="59"/>
      <c r="B51" s="86">
        <v>14</v>
      </c>
      <c r="C51" s="319"/>
      <c r="D51" s="319"/>
      <c r="E51" s="917"/>
      <c r="F51" s="918"/>
      <c r="G51" s="320"/>
      <c r="H51" s="321"/>
      <c r="I51" s="321"/>
      <c r="J51" s="321"/>
      <c r="K51" s="322"/>
      <c r="L51" s="320"/>
      <c r="M51" s="321"/>
      <c r="N51" s="321"/>
      <c r="O51" s="321"/>
      <c r="P51" s="322"/>
      <c r="Q51" s="323"/>
      <c r="R51" s="323"/>
      <c r="S51" s="323"/>
      <c r="T51" s="323"/>
      <c r="U51" s="323"/>
      <c r="V51" s="323"/>
      <c r="W51" s="323"/>
      <c r="X51" s="323"/>
      <c r="Y51" s="323"/>
      <c r="Z51" s="323"/>
      <c r="AA51" s="323"/>
      <c r="AB51" s="323"/>
      <c r="AC51" s="323"/>
      <c r="AD51" s="323"/>
      <c r="AE51" s="323"/>
      <c r="AF51" s="323"/>
      <c r="AG51" s="323"/>
      <c r="AH51" s="323"/>
      <c r="AI51" s="323"/>
      <c r="AJ51" s="323"/>
      <c r="AK51" s="323"/>
      <c r="AL51" s="324"/>
      <c r="AM51" s="324"/>
      <c r="AN51" s="324"/>
      <c r="AO51" s="324"/>
      <c r="AP51" s="324"/>
      <c r="AQ51" s="324"/>
      <c r="AR51" s="59"/>
      <c r="AS51" s="59"/>
      <c r="AV51" s="208" t="s">
        <v>330</v>
      </c>
      <c r="BA51" s="210">
        <v>13</v>
      </c>
      <c r="BB51" s="210" t="s">
        <v>135</v>
      </c>
      <c r="BC51" s="213" t="s">
        <v>198</v>
      </c>
      <c r="BG51" s="59">
        <f t="shared" si="1"/>
        <v>35</v>
      </c>
    </row>
    <row r="52" spans="1:59" ht="51" customHeight="1" x14ac:dyDescent="0.15">
      <c r="A52" s="59"/>
      <c r="B52" s="86">
        <v>15</v>
      </c>
      <c r="C52" s="319"/>
      <c r="D52" s="319"/>
      <c r="E52" s="917"/>
      <c r="F52" s="918"/>
      <c r="G52" s="320"/>
      <c r="H52" s="321"/>
      <c r="I52" s="321"/>
      <c r="J52" s="321"/>
      <c r="K52" s="322"/>
      <c r="L52" s="320"/>
      <c r="M52" s="321"/>
      <c r="N52" s="321"/>
      <c r="O52" s="321"/>
      <c r="P52" s="322"/>
      <c r="Q52" s="323"/>
      <c r="R52" s="323"/>
      <c r="S52" s="323"/>
      <c r="T52" s="323"/>
      <c r="U52" s="323"/>
      <c r="V52" s="323"/>
      <c r="W52" s="323"/>
      <c r="X52" s="323"/>
      <c r="Y52" s="323"/>
      <c r="Z52" s="323"/>
      <c r="AA52" s="323"/>
      <c r="AB52" s="323"/>
      <c r="AC52" s="323"/>
      <c r="AD52" s="323"/>
      <c r="AE52" s="323"/>
      <c r="AF52" s="323"/>
      <c r="AG52" s="323"/>
      <c r="AH52" s="323"/>
      <c r="AI52" s="323"/>
      <c r="AJ52" s="323"/>
      <c r="AK52" s="323"/>
      <c r="AL52" s="324"/>
      <c r="AM52" s="324"/>
      <c r="AN52" s="324"/>
      <c r="AO52" s="324"/>
      <c r="AP52" s="324"/>
      <c r="AQ52" s="324"/>
      <c r="AR52" s="59"/>
      <c r="AS52" s="59"/>
      <c r="AV52" s="215"/>
      <c r="BA52" s="210">
        <v>14</v>
      </c>
      <c r="BB52" s="210" t="s">
        <v>136</v>
      </c>
      <c r="BC52" s="213" t="s">
        <v>199</v>
      </c>
      <c r="BG52" s="59">
        <f>BA79</f>
        <v>41</v>
      </c>
    </row>
    <row r="53" spans="1:59" ht="51" customHeight="1" x14ac:dyDescent="0.15">
      <c r="A53" s="59"/>
      <c r="B53" s="86">
        <v>16</v>
      </c>
      <c r="C53" s="319"/>
      <c r="D53" s="319"/>
      <c r="E53" s="917"/>
      <c r="F53" s="918"/>
      <c r="G53" s="320"/>
      <c r="H53" s="321"/>
      <c r="I53" s="321"/>
      <c r="J53" s="321"/>
      <c r="K53" s="322"/>
      <c r="L53" s="320"/>
      <c r="M53" s="321"/>
      <c r="N53" s="321"/>
      <c r="O53" s="321"/>
      <c r="P53" s="322"/>
      <c r="Q53" s="323"/>
      <c r="R53" s="323"/>
      <c r="S53" s="323"/>
      <c r="T53" s="323"/>
      <c r="U53" s="323"/>
      <c r="V53" s="323"/>
      <c r="W53" s="323"/>
      <c r="X53" s="323"/>
      <c r="Y53" s="323"/>
      <c r="Z53" s="323"/>
      <c r="AA53" s="323"/>
      <c r="AB53" s="323"/>
      <c r="AC53" s="323"/>
      <c r="AD53" s="323"/>
      <c r="AE53" s="323"/>
      <c r="AF53" s="323"/>
      <c r="AG53" s="323"/>
      <c r="AH53" s="323"/>
      <c r="AI53" s="323"/>
      <c r="AJ53" s="323"/>
      <c r="AK53" s="323"/>
      <c r="AL53" s="324"/>
      <c r="AM53" s="324"/>
      <c r="AN53" s="324"/>
      <c r="AO53" s="324"/>
      <c r="AP53" s="324"/>
      <c r="AQ53" s="324"/>
      <c r="AR53" s="59"/>
      <c r="AS53" s="59"/>
      <c r="BA53" s="210">
        <v>15</v>
      </c>
      <c r="BB53" s="210" t="s">
        <v>187</v>
      </c>
      <c r="BC53" s="211" t="str">
        <f>IF(BD53="神奈川県(横浜市・川崎市以外)横浜市","１６",IF(BD53="神奈川県(横浜市・川崎市以外)川崎市","１７","１５"))</f>
        <v>１５</v>
      </c>
      <c r="BD53" s="59" t="str">
        <f>BB53&amp;BE53</f>
        <v>神奈川県(横浜市・川崎市以外)</v>
      </c>
      <c r="BE53" s="59" t="str">
        <f t="shared" ref="BE53:BE55" si="2">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53" s="59">
        <f>BA80</f>
        <v>42</v>
      </c>
    </row>
    <row r="54" spans="1:59" ht="51" customHeight="1" x14ac:dyDescent="0.15">
      <c r="A54" s="59"/>
      <c r="B54" s="86">
        <v>17</v>
      </c>
      <c r="C54" s="319"/>
      <c r="D54" s="319"/>
      <c r="E54" s="917"/>
      <c r="F54" s="918"/>
      <c r="G54" s="320"/>
      <c r="H54" s="321"/>
      <c r="I54" s="321"/>
      <c r="J54" s="321"/>
      <c r="K54" s="322"/>
      <c r="L54" s="320"/>
      <c r="M54" s="321"/>
      <c r="N54" s="321"/>
      <c r="O54" s="321"/>
      <c r="P54" s="322"/>
      <c r="Q54" s="323"/>
      <c r="R54" s="323"/>
      <c r="S54" s="323"/>
      <c r="T54" s="323"/>
      <c r="U54" s="323"/>
      <c r="V54" s="323"/>
      <c r="W54" s="323"/>
      <c r="X54" s="323"/>
      <c r="Y54" s="323"/>
      <c r="Z54" s="323"/>
      <c r="AA54" s="323"/>
      <c r="AB54" s="323"/>
      <c r="AC54" s="323"/>
      <c r="AD54" s="323"/>
      <c r="AE54" s="323"/>
      <c r="AF54" s="323"/>
      <c r="AG54" s="323"/>
      <c r="AH54" s="323"/>
      <c r="AI54" s="323"/>
      <c r="AJ54" s="323"/>
      <c r="AK54" s="323"/>
      <c r="AL54" s="324"/>
      <c r="AM54" s="324"/>
      <c r="AN54" s="324"/>
      <c r="AO54" s="324"/>
      <c r="AP54" s="324"/>
      <c r="AQ54" s="324"/>
      <c r="AR54" s="59"/>
      <c r="AS54" s="59"/>
      <c r="BA54" s="210">
        <v>16</v>
      </c>
      <c r="BB54" s="210" t="s">
        <v>137</v>
      </c>
      <c r="BC54" s="211" t="str">
        <f>IF(BB54=BE54,"１６","")</f>
        <v/>
      </c>
      <c r="BD54" s="59" t="str">
        <f t="shared" ref="BD54:BD55" si="3">BB54&amp;BE54</f>
        <v>横浜市</v>
      </c>
      <c r="BE54" s="59" t="str">
        <f t="shared" si="2"/>
        <v/>
      </c>
      <c r="BG54" s="59">
        <f>BA86</f>
        <v>48</v>
      </c>
    </row>
    <row r="55" spans="1:59" ht="51" customHeight="1" x14ac:dyDescent="0.15">
      <c r="A55" s="59"/>
      <c r="B55" s="86">
        <v>18</v>
      </c>
      <c r="C55" s="319"/>
      <c r="D55" s="319"/>
      <c r="E55" s="917"/>
      <c r="F55" s="918"/>
      <c r="G55" s="320"/>
      <c r="H55" s="321"/>
      <c r="I55" s="321"/>
      <c r="J55" s="321"/>
      <c r="K55" s="322"/>
      <c r="L55" s="320"/>
      <c r="M55" s="321"/>
      <c r="N55" s="321"/>
      <c r="O55" s="321"/>
      <c r="P55" s="322"/>
      <c r="Q55" s="323"/>
      <c r="R55" s="323"/>
      <c r="S55" s="323"/>
      <c r="T55" s="323"/>
      <c r="U55" s="323"/>
      <c r="V55" s="323"/>
      <c r="W55" s="323"/>
      <c r="X55" s="323"/>
      <c r="Y55" s="323"/>
      <c r="Z55" s="323"/>
      <c r="AA55" s="323"/>
      <c r="AB55" s="323"/>
      <c r="AC55" s="323"/>
      <c r="AD55" s="323"/>
      <c r="AE55" s="323"/>
      <c r="AF55" s="323"/>
      <c r="AG55" s="323"/>
      <c r="AH55" s="323"/>
      <c r="AI55" s="323"/>
      <c r="AJ55" s="323"/>
      <c r="AK55" s="323"/>
      <c r="AL55" s="324"/>
      <c r="AM55" s="324"/>
      <c r="AN55" s="324"/>
      <c r="AO55" s="324"/>
      <c r="AP55" s="324"/>
      <c r="AQ55" s="324"/>
      <c r="AR55" s="59"/>
      <c r="AS55" s="59"/>
      <c r="BA55" s="210">
        <v>17</v>
      </c>
      <c r="BB55" s="210" t="s">
        <v>138</v>
      </c>
      <c r="BC55" s="211" t="str">
        <f>IF(BB55=BE55,"１７","")</f>
        <v/>
      </c>
      <c r="BD55" s="59" t="str">
        <f t="shared" si="3"/>
        <v>川崎市</v>
      </c>
      <c r="BE55" s="59" t="str">
        <f t="shared" si="2"/>
        <v/>
      </c>
      <c r="BG55" s="59">
        <f>BA87</f>
        <v>49</v>
      </c>
    </row>
    <row r="56" spans="1:59" ht="51" customHeight="1" x14ac:dyDescent="0.15">
      <c r="A56" s="59"/>
      <c r="B56" s="86">
        <v>19</v>
      </c>
      <c r="C56" s="319"/>
      <c r="D56" s="319"/>
      <c r="E56" s="917"/>
      <c r="F56" s="918"/>
      <c r="G56" s="320"/>
      <c r="H56" s="321"/>
      <c r="I56" s="321"/>
      <c r="J56" s="321"/>
      <c r="K56" s="322"/>
      <c r="L56" s="320"/>
      <c r="M56" s="321"/>
      <c r="N56" s="321"/>
      <c r="O56" s="321"/>
      <c r="P56" s="322"/>
      <c r="Q56" s="323"/>
      <c r="R56" s="323"/>
      <c r="S56" s="323"/>
      <c r="T56" s="323"/>
      <c r="U56" s="323"/>
      <c r="V56" s="323"/>
      <c r="W56" s="323"/>
      <c r="X56" s="323"/>
      <c r="Y56" s="323"/>
      <c r="Z56" s="323"/>
      <c r="AA56" s="323"/>
      <c r="AB56" s="323"/>
      <c r="AC56" s="323"/>
      <c r="AD56" s="323"/>
      <c r="AE56" s="323"/>
      <c r="AF56" s="323"/>
      <c r="AG56" s="323"/>
      <c r="AH56" s="323"/>
      <c r="AI56" s="323"/>
      <c r="AJ56" s="323"/>
      <c r="AK56" s="323"/>
      <c r="AL56" s="324"/>
      <c r="AM56" s="324"/>
      <c r="AN56" s="324"/>
      <c r="AO56" s="324"/>
      <c r="AP56" s="324"/>
      <c r="AQ56" s="324"/>
      <c r="AR56" s="59"/>
      <c r="AS56" s="59"/>
      <c r="BA56" s="210">
        <v>18</v>
      </c>
      <c r="BB56" s="210" t="s">
        <v>139</v>
      </c>
      <c r="BC56" s="213" t="s">
        <v>200</v>
      </c>
    </row>
    <row r="57" spans="1:59" ht="51" customHeight="1" x14ac:dyDescent="0.15">
      <c r="A57" s="59"/>
      <c r="B57" s="86">
        <v>20</v>
      </c>
      <c r="C57" s="319"/>
      <c r="D57" s="319"/>
      <c r="E57" s="917"/>
      <c r="F57" s="918"/>
      <c r="G57" s="320"/>
      <c r="H57" s="321"/>
      <c r="I57" s="321"/>
      <c r="J57" s="321"/>
      <c r="K57" s="322"/>
      <c r="L57" s="320"/>
      <c r="M57" s="321"/>
      <c r="N57" s="321"/>
      <c r="O57" s="321"/>
      <c r="P57" s="322"/>
      <c r="Q57" s="323"/>
      <c r="R57" s="323"/>
      <c r="S57" s="323"/>
      <c r="T57" s="323"/>
      <c r="U57" s="323"/>
      <c r="V57" s="323"/>
      <c r="W57" s="323"/>
      <c r="X57" s="323"/>
      <c r="Y57" s="323"/>
      <c r="Z57" s="323"/>
      <c r="AA57" s="323"/>
      <c r="AB57" s="323"/>
      <c r="AC57" s="323"/>
      <c r="AD57" s="323"/>
      <c r="AE57" s="323"/>
      <c r="AF57" s="323"/>
      <c r="AG57" s="323"/>
      <c r="AH57" s="323"/>
      <c r="AI57" s="323"/>
      <c r="AJ57" s="323"/>
      <c r="AK57" s="323"/>
      <c r="AL57" s="324"/>
      <c r="AM57" s="324"/>
      <c r="AN57" s="324"/>
      <c r="AO57" s="324"/>
      <c r="AP57" s="324"/>
      <c r="AQ57" s="324"/>
      <c r="AR57" s="59"/>
      <c r="AS57" s="59"/>
      <c r="BA57" s="210">
        <v>19</v>
      </c>
      <c r="BB57" s="210" t="s">
        <v>140</v>
      </c>
      <c r="BC57" s="213" t="s">
        <v>201</v>
      </c>
    </row>
    <row r="58" spans="1:59" ht="51" customHeight="1" x14ac:dyDescent="0.15">
      <c r="A58" s="59"/>
      <c r="B58" s="86">
        <v>21</v>
      </c>
      <c r="C58" s="319"/>
      <c r="D58" s="319"/>
      <c r="E58" s="917"/>
      <c r="F58" s="918"/>
      <c r="G58" s="320"/>
      <c r="H58" s="321"/>
      <c r="I58" s="321"/>
      <c r="J58" s="321"/>
      <c r="K58" s="322"/>
      <c r="L58" s="320"/>
      <c r="M58" s="321"/>
      <c r="N58" s="321"/>
      <c r="O58" s="321"/>
      <c r="P58" s="322"/>
      <c r="Q58" s="323"/>
      <c r="R58" s="323"/>
      <c r="S58" s="323"/>
      <c r="T58" s="323"/>
      <c r="U58" s="323"/>
      <c r="V58" s="323"/>
      <c r="W58" s="323"/>
      <c r="X58" s="323"/>
      <c r="Y58" s="323"/>
      <c r="Z58" s="323"/>
      <c r="AA58" s="323"/>
      <c r="AB58" s="323"/>
      <c r="AC58" s="323"/>
      <c r="AD58" s="323"/>
      <c r="AE58" s="323"/>
      <c r="AF58" s="323"/>
      <c r="AG58" s="323"/>
      <c r="AH58" s="323"/>
      <c r="AI58" s="323"/>
      <c r="AJ58" s="323"/>
      <c r="AK58" s="323"/>
      <c r="AL58" s="324"/>
      <c r="AM58" s="324"/>
      <c r="AN58" s="324"/>
      <c r="AO58" s="324"/>
      <c r="AP58" s="324"/>
      <c r="AQ58" s="324"/>
      <c r="AR58" s="59"/>
      <c r="AS58" s="59"/>
      <c r="BA58" s="210">
        <v>20</v>
      </c>
      <c r="BB58" s="210" t="s">
        <v>141</v>
      </c>
      <c r="BC58" s="213" t="s">
        <v>202</v>
      </c>
    </row>
    <row r="59" spans="1:59" ht="51" customHeight="1" x14ac:dyDescent="0.15">
      <c r="A59" s="59"/>
      <c r="B59" s="86">
        <v>22</v>
      </c>
      <c r="C59" s="319"/>
      <c r="D59" s="319"/>
      <c r="E59" s="917"/>
      <c r="F59" s="918"/>
      <c r="G59" s="320"/>
      <c r="H59" s="321"/>
      <c r="I59" s="321"/>
      <c r="J59" s="321"/>
      <c r="K59" s="322"/>
      <c r="L59" s="320"/>
      <c r="M59" s="321"/>
      <c r="N59" s="321"/>
      <c r="O59" s="321"/>
      <c r="P59" s="322"/>
      <c r="Q59" s="323"/>
      <c r="R59" s="323"/>
      <c r="S59" s="323"/>
      <c r="T59" s="323"/>
      <c r="U59" s="323"/>
      <c r="V59" s="323"/>
      <c r="W59" s="323"/>
      <c r="X59" s="323"/>
      <c r="Y59" s="323"/>
      <c r="Z59" s="323"/>
      <c r="AA59" s="323"/>
      <c r="AB59" s="323"/>
      <c r="AC59" s="323"/>
      <c r="AD59" s="323"/>
      <c r="AE59" s="323"/>
      <c r="AF59" s="323"/>
      <c r="AG59" s="323"/>
      <c r="AH59" s="323"/>
      <c r="AI59" s="323"/>
      <c r="AJ59" s="323"/>
      <c r="AK59" s="323"/>
      <c r="AL59" s="324"/>
      <c r="AM59" s="324"/>
      <c r="AN59" s="324"/>
      <c r="AO59" s="324"/>
      <c r="AP59" s="324"/>
      <c r="AQ59" s="324"/>
      <c r="AR59" s="59"/>
      <c r="AS59" s="59"/>
      <c r="BA59" s="210">
        <v>21</v>
      </c>
      <c r="BB59" s="210" t="s">
        <v>142</v>
      </c>
      <c r="BC59" s="213" t="s">
        <v>203</v>
      </c>
    </row>
    <row r="60" spans="1:59" ht="51" customHeight="1" x14ac:dyDescent="0.15">
      <c r="A60" s="59"/>
      <c r="B60" s="86">
        <v>23</v>
      </c>
      <c r="C60" s="319"/>
      <c r="D60" s="319"/>
      <c r="E60" s="917"/>
      <c r="F60" s="918"/>
      <c r="G60" s="320"/>
      <c r="H60" s="321"/>
      <c r="I60" s="321"/>
      <c r="J60" s="321"/>
      <c r="K60" s="322"/>
      <c r="L60" s="320"/>
      <c r="M60" s="321"/>
      <c r="N60" s="321"/>
      <c r="O60" s="321"/>
      <c r="P60" s="322"/>
      <c r="Q60" s="323"/>
      <c r="R60" s="323"/>
      <c r="S60" s="323"/>
      <c r="T60" s="323"/>
      <c r="U60" s="323"/>
      <c r="V60" s="323"/>
      <c r="W60" s="323"/>
      <c r="X60" s="323"/>
      <c r="Y60" s="323"/>
      <c r="Z60" s="323"/>
      <c r="AA60" s="323"/>
      <c r="AB60" s="323"/>
      <c r="AC60" s="323"/>
      <c r="AD60" s="323"/>
      <c r="AE60" s="323"/>
      <c r="AF60" s="323"/>
      <c r="AG60" s="323"/>
      <c r="AH60" s="323"/>
      <c r="AI60" s="323"/>
      <c r="AJ60" s="323"/>
      <c r="AK60" s="323"/>
      <c r="AL60" s="324"/>
      <c r="AM60" s="324"/>
      <c r="AN60" s="324"/>
      <c r="AO60" s="324"/>
      <c r="AP60" s="324"/>
      <c r="AQ60" s="324"/>
      <c r="AR60" s="59"/>
      <c r="AS60" s="59"/>
      <c r="BA60" s="210">
        <v>22</v>
      </c>
      <c r="BB60" s="210" t="s">
        <v>143</v>
      </c>
      <c r="BC60" s="213" t="s">
        <v>204</v>
      </c>
    </row>
    <row r="61" spans="1:59" ht="51" customHeight="1" x14ac:dyDescent="0.15">
      <c r="A61" s="59"/>
      <c r="B61" s="86">
        <v>24</v>
      </c>
      <c r="C61" s="319"/>
      <c r="D61" s="319"/>
      <c r="E61" s="917"/>
      <c r="F61" s="918"/>
      <c r="G61" s="320"/>
      <c r="H61" s="321"/>
      <c r="I61" s="321"/>
      <c r="J61" s="321"/>
      <c r="K61" s="322"/>
      <c r="L61" s="320"/>
      <c r="M61" s="321"/>
      <c r="N61" s="321"/>
      <c r="O61" s="321"/>
      <c r="P61" s="322"/>
      <c r="Q61" s="323"/>
      <c r="R61" s="323"/>
      <c r="S61" s="323"/>
      <c r="T61" s="323"/>
      <c r="U61" s="323"/>
      <c r="V61" s="323"/>
      <c r="W61" s="323"/>
      <c r="X61" s="323"/>
      <c r="Y61" s="323"/>
      <c r="Z61" s="323"/>
      <c r="AA61" s="323"/>
      <c r="AB61" s="323"/>
      <c r="AC61" s="323"/>
      <c r="AD61" s="323"/>
      <c r="AE61" s="323"/>
      <c r="AF61" s="323"/>
      <c r="AG61" s="323"/>
      <c r="AH61" s="323"/>
      <c r="AI61" s="323"/>
      <c r="AJ61" s="323"/>
      <c r="AK61" s="323"/>
      <c r="AL61" s="324"/>
      <c r="AM61" s="324"/>
      <c r="AN61" s="324"/>
      <c r="AO61" s="324"/>
      <c r="AP61" s="324"/>
      <c r="AQ61" s="324"/>
      <c r="AR61" s="59"/>
      <c r="AS61" s="59"/>
      <c r="BA61" s="210">
        <v>23</v>
      </c>
      <c r="BB61" s="210" t="s">
        <v>144</v>
      </c>
      <c r="BC61" s="213" t="s">
        <v>205</v>
      </c>
    </row>
    <row r="62" spans="1:59" ht="51" customHeight="1" x14ac:dyDescent="0.15">
      <c r="A62" s="59"/>
      <c r="B62" s="86">
        <v>25</v>
      </c>
      <c r="C62" s="319"/>
      <c r="D62" s="319"/>
      <c r="E62" s="917"/>
      <c r="F62" s="918"/>
      <c r="G62" s="320"/>
      <c r="H62" s="321"/>
      <c r="I62" s="321"/>
      <c r="J62" s="321"/>
      <c r="K62" s="322"/>
      <c r="L62" s="320"/>
      <c r="M62" s="321"/>
      <c r="N62" s="321"/>
      <c r="O62" s="321"/>
      <c r="P62" s="322"/>
      <c r="Q62" s="323"/>
      <c r="R62" s="323"/>
      <c r="S62" s="323"/>
      <c r="T62" s="323"/>
      <c r="U62" s="323"/>
      <c r="V62" s="323"/>
      <c r="W62" s="323"/>
      <c r="X62" s="323"/>
      <c r="Y62" s="323"/>
      <c r="Z62" s="323"/>
      <c r="AA62" s="323"/>
      <c r="AB62" s="323"/>
      <c r="AC62" s="323"/>
      <c r="AD62" s="323"/>
      <c r="AE62" s="323"/>
      <c r="AF62" s="323"/>
      <c r="AG62" s="323"/>
      <c r="AH62" s="323"/>
      <c r="AI62" s="323"/>
      <c r="AJ62" s="323"/>
      <c r="AK62" s="323"/>
      <c r="AL62" s="324"/>
      <c r="AM62" s="324"/>
      <c r="AN62" s="324"/>
      <c r="AO62" s="324"/>
      <c r="AP62" s="324"/>
      <c r="AQ62" s="324"/>
      <c r="AR62" s="59"/>
      <c r="AS62" s="59"/>
      <c r="BA62" s="210">
        <v>24</v>
      </c>
      <c r="BB62" s="210" t="s">
        <v>145</v>
      </c>
      <c r="BC62" s="213" t="s">
        <v>206</v>
      </c>
    </row>
    <row r="63" spans="1:59" ht="51" customHeight="1" x14ac:dyDescent="0.15">
      <c r="A63" s="59"/>
      <c r="B63" s="86">
        <v>26</v>
      </c>
      <c r="C63" s="319"/>
      <c r="D63" s="319"/>
      <c r="E63" s="917"/>
      <c r="F63" s="918"/>
      <c r="G63" s="320"/>
      <c r="H63" s="321"/>
      <c r="I63" s="321"/>
      <c r="J63" s="321"/>
      <c r="K63" s="322"/>
      <c r="L63" s="320"/>
      <c r="M63" s="321"/>
      <c r="N63" s="321"/>
      <c r="O63" s="321"/>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4"/>
      <c r="AM63" s="324"/>
      <c r="AN63" s="324"/>
      <c r="AO63" s="324"/>
      <c r="AP63" s="324"/>
      <c r="AQ63" s="324"/>
      <c r="AR63" s="59"/>
      <c r="AS63" s="59"/>
      <c r="BA63" s="210">
        <v>25</v>
      </c>
      <c r="BB63" s="210" t="s">
        <v>146</v>
      </c>
      <c r="BC63" s="213" t="s">
        <v>207</v>
      </c>
    </row>
    <row r="64" spans="1:59" ht="51" customHeight="1" x14ac:dyDescent="0.15">
      <c r="A64" s="59"/>
      <c r="B64" s="86">
        <v>27</v>
      </c>
      <c r="C64" s="319"/>
      <c r="D64" s="319"/>
      <c r="E64" s="917"/>
      <c r="F64" s="918"/>
      <c r="G64" s="320"/>
      <c r="H64" s="321"/>
      <c r="I64" s="321"/>
      <c r="J64" s="321"/>
      <c r="K64" s="322"/>
      <c r="L64" s="320"/>
      <c r="M64" s="321"/>
      <c r="N64" s="321"/>
      <c r="O64" s="321"/>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4"/>
      <c r="AM64" s="324"/>
      <c r="AN64" s="324"/>
      <c r="AO64" s="324"/>
      <c r="AP64" s="324"/>
      <c r="AQ64" s="324"/>
      <c r="AR64" s="59"/>
      <c r="AS64" s="59"/>
      <c r="BA64" s="210">
        <v>26</v>
      </c>
      <c r="BB64" s="210" t="s">
        <v>229</v>
      </c>
      <c r="BC64" s="211" t="str">
        <f>IF(BD64="愛知県(名古屋市以外)名古屋市","２７","２６")</f>
        <v>２６</v>
      </c>
      <c r="BD64" s="59" t="str">
        <f>BB64&amp;BE64</f>
        <v>愛知県(名古屋市以外)</v>
      </c>
      <c r="BE64" s="59" t="str">
        <f t="shared" ref="BE64:BE65" si="4">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65" spans="1:57" ht="51" customHeight="1" x14ac:dyDescent="0.15">
      <c r="A65" s="59"/>
      <c r="B65" s="86">
        <v>28</v>
      </c>
      <c r="C65" s="319"/>
      <c r="D65" s="319"/>
      <c r="E65" s="917"/>
      <c r="F65" s="918"/>
      <c r="G65" s="320"/>
      <c r="H65" s="321"/>
      <c r="I65" s="321"/>
      <c r="J65" s="321"/>
      <c r="K65" s="322"/>
      <c r="L65" s="320"/>
      <c r="M65" s="321"/>
      <c r="N65" s="321"/>
      <c r="O65" s="321"/>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4"/>
      <c r="AM65" s="324"/>
      <c r="AN65" s="324"/>
      <c r="AO65" s="324"/>
      <c r="AP65" s="324"/>
      <c r="AQ65" s="324"/>
      <c r="AR65" s="59"/>
      <c r="AS65" s="59"/>
      <c r="BA65" s="210">
        <v>27</v>
      </c>
      <c r="BB65" s="210" t="s">
        <v>147</v>
      </c>
      <c r="BC65" s="211" t="str">
        <f>IF(BB65=BE65,"２７","")</f>
        <v/>
      </c>
      <c r="BD65" s="59" t="str">
        <f>BB65&amp;BE65</f>
        <v>名古屋市</v>
      </c>
      <c r="BE65" s="59" t="str">
        <f t="shared" si="4"/>
        <v/>
      </c>
    </row>
    <row r="66" spans="1:57" ht="51" customHeight="1" x14ac:dyDescent="0.15">
      <c r="A66" s="59"/>
      <c r="B66" s="86">
        <v>29</v>
      </c>
      <c r="C66" s="319"/>
      <c r="D66" s="319"/>
      <c r="E66" s="917"/>
      <c r="F66" s="918"/>
      <c r="G66" s="320"/>
      <c r="H66" s="321"/>
      <c r="I66" s="321"/>
      <c r="J66" s="321"/>
      <c r="K66" s="322"/>
      <c r="L66" s="320"/>
      <c r="M66" s="321"/>
      <c r="N66" s="321"/>
      <c r="O66" s="321"/>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4"/>
      <c r="AM66" s="324"/>
      <c r="AN66" s="324"/>
      <c r="AO66" s="324"/>
      <c r="AP66" s="324"/>
      <c r="AQ66" s="324"/>
      <c r="AR66" s="59"/>
      <c r="AS66" s="59"/>
      <c r="BA66" s="210">
        <v>28</v>
      </c>
      <c r="BB66" s="210" t="s">
        <v>148</v>
      </c>
      <c r="BC66" s="213" t="s">
        <v>208</v>
      </c>
    </row>
    <row r="67" spans="1:57" ht="51" customHeight="1" x14ac:dyDescent="0.15">
      <c r="A67" s="59"/>
      <c r="B67" s="86">
        <v>30</v>
      </c>
      <c r="C67" s="319"/>
      <c r="D67" s="319"/>
      <c r="E67" s="917"/>
      <c r="F67" s="918"/>
      <c r="G67" s="320"/>
      <c r="H67" s="321"/>
      <c r="I67" s="321"/>
      <c r="J67" s="321"/>
      <c r="K67" s="322"/>
      <c r="L67" s="320"/>
      <c r="M67" s="321"/>
      <c r="N67" s="321"/>
      <c r="O67" s="321"/>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4"/>
      <c r="AM67" s="324"/>
      <c r="AN67" s="324"/>
      <c r="AO67" s="324"/>
      <c r="AP67" s="324"/>
      <c r="AQ67" s="324"/>
      <c r="AR67" s="59"/>
      <c r="AS67" s="59"/>
      <c r="BA67" s="210">
        <v>29</v>
      </c>
      <c r="BB67" s="210" t="s">
        <v>149</v>
      </c>
      <c r="BC67" s="213" t="s">
        <v>209</v>
      </c>
    </row>
    <row r="68" spans="1:57" ht="51" customHeight="1" x14ac:dyDescent="0.15">
      <c r="A68" s="59"/>
      <c r="B68" s="86">
        <v>31</v>
      </c>
      <c r="C68" s="319"/>
      <c r="D68" s="319"/>
      <c r="E68" s="917"/>
      <c r="F68" s="918"/>
      <c r="G68" s="320"/>
      <c r="H68" s="321"/>
      <c r="I68" s="321"/>
      <c r="J68" s="321"/>
      <c r="K68" s="322"/>
      <c r="L68" s="320"/>
      <c r="M68" s="321"/>
      <c r="N68" s="321"/>
      <c r="O68" s="321"/>
      <c r="P68" s="322"/>
      <c r="Q68" s="323"/>
      <c r="R68" s="323"/>
      <c r="S68" s="323"/>
      <c r="T68" s="323"/>
      <c r="U68" s="323"/>
      <c r="V68" s="323"/>
      <c r="W68" s="323"/>
      <c r="X68" s="323"/>
      <c r="Y68" s="323"/>
      <c r="Z68" s="323"/>
      <c r="AA68" s="323"/>
      <c r="AB68" s="323"/>
      <c r="AC68" s="323"/>
      <c r="AD68" s="323"/>
      <c r="AE68" s="323"/>
      <c r="AF68" s="323"/>
      <c r="AG68" s="323"/>
      <c r="AH68" s="323"/>
      <c r="AI68" s="323"/>
      <c r="AJ68" s="323"/>
      <c r="AK68" s="323"/>
      <c r="AL68" s="324"/>
      <c r="AM68" s="324"/>
      <c r="AN68" s="324"/>
      <c r="AO68" s="324"/>
      <c r="AP68" s="324"/>
      <c r="AQ68" s="324"/>
      <c r="AR68" s="59"/>
      <c r="AS68" s="59"/>
      <c r="BA68" s="210">
        <v>30</v>
      </c>
      <c r="BB68" s="210" t="s">
        <v>230</v>
      </c>
      <c r="BC68" s="211" t="str">
        <f>IF(BD68="京都府(京都市以外)京都市","３１","３０")</f>
        <v>３０</v>
      </c>
      <c r="BD68" s="59" t="str">
        <f t="shared" ref="BD68:BD73" si="5">BB68&amp;BE68</f>
        <v>京都府(京都市以外)</v>
      </c>
      <c r="BE68" s="59" t="str">
        <f t="shared" ref="BE68:BE73" si="6">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69" spans="1:57" ht="51" customHeight="1" x14ac:dyDescent="0.15">
      <c r="A69" s="59"/>
      <c r="B69" s="86">
        <v>32</v>
      </c>
      <c r="C69" s="319"/>
      <c r="D69" s="319"/>
      <c r="E69" s="917"/>
      <c r="F69" s="918"/>
      <c r="G69" s="320"/>
      <c r="H69" s="321"/>
      <c r="I69" s="321"/>
      <c r="J69" s="321"/>
      <c r="K69" s="322"/>
      <c r="L69" s="320"/>
      <c r="M69" s="321"/>
      <c r="N69" s="321"/>
      <c r="O69" s="321"/>
      <c r="P69" s="322"/>
      <c r="Q69" s="323"/>
      <c r="R69" s="323"/>
      <c r="S69" s="323"/>
      <c r="T69" s="323"/>
      <c r="U69" s="323"/>
      <c r="V69" s="323"/>
      <c r="W69" s="323"/>
      <c r="X69" s="323"/>
      <c r="Y69" s="323"/>
      <c r="Z69" s="323"/>
      <c r="AA69" s="323"/>
      <c r="AB69" s="323"/>
      <c r="AC69" s="323"/>
      <c r="AD69" s="323"/>
      <c r="AE69" s="323"/>
      <c r="AF69" s="323"/>
      <c r="AG69" s="323"/>
      <c r="AH69" s="323"/>
      <c r="AI69" s="323"/>
      <c r="AJ69" s="323"/>
      <c r="AK69" s="323"/>
      <c r="AL69" s="324"/>
      <c r="AM69" s="324"/>
      <c r="AN69" s="324"/>
      <c r="AO69" s="324"/>
      <c r="AP69" s="324"/>
      <c r="AQ69" s="324"/>
      <c r="AR69" s="59"/>
      <c r="AS69" s="59"/>
      <c r="BA69" s="210">
        <v>31</v>
      </c>
      <c r="BB69" s="210" t="s">
        <v>150</v>
      </c>
      <c r="BC69" s="211" t="str">
        <f>IF(BB69=BE69,"３２","")</f>
        <v/>
      </c>
      <c r="BD69" s="59" t="str">
        <f t="shared" si="5"/>
        <v>京都市</v>
      </c>
      <c r="BE69" s="59" t="str">
        <f t="shared" si="6"/>
        <v/>
      </c>
    </row>
    <row r="70" spans="1:57" ht="51" customHeight="1" x14ac:dyDescent="0.15">
      <c r="A70" s="59"/>
      <c r="B70" s="86">
        <v>33</v>
      </c>
      <c r="C70" s="319"/>
      <c r="D70" s="319"/>
      <c r="E70" s="917"/>
      <c r="F70" s="918"/>
      <c r="G70" s="320"/>
      <c r="H70" s="321"/>
      <c r="I70" s="321"/>
      <c r="J70" s="321"/>
      <c r="K70" s="322"/>
      <c r="L70" s="320"/>
      <c r="M70" s="321"/>
      <c r="N70" s="321"/>
      <c r="O70" s="321"/>
      <c r="P70" s="322"/>
      <c r="Q70" s="323"/>
      <c r="R70" s="323"/>
      <c r="S70" s="323"/>
      <c r="T70" s="323"/>
      <c r="U70" s="323"/>
      <c r="V70" s="323"/>
      <c r="W70" s="323"/>
      <c r="X70" s="323"/>
      <c r="Y70" s="323"/>
      <c r="Z70" s="323"/>
      <c r="AA70" s="323"/>
      <c r="AB70" s="323"/>
      <c r="AC70" s="323"/>
      <c r="AD70" s="323"/>
      <c r="AE70" s="323"/>
      <c r="AF70" s="323"/>
      <c r="AG70" s="323"/>
      <c r="AH70" s="323"/>
      <c r="AI70" s="323"/>
      <c r="AJ70" s="323"/>
      <c r="AK70" s="323"/>
      <c r="AL70" s="324"/>
      <c r="AM70" s="324"/>
      <c r="AN70" s="324"/>
      <c r="AO70" s="324"/>
      <c r="AP70" s="324"/>
      <c r="AQ70" s="324"/>
      <c r="AR70" s="59"/>
      <c r="AS70" s="59"/>
      <c r="BA70" s="210">
        <v>32</v>
      </c>
      <c r="BB70" s="210" t="s">
        <v>231</v>
      </c>
      <c r="BC70" s="211" t="str">
        <f>IF(BD70="大阪府(大阪市以外)大阪市","３３","３２")</f>
        <v>３２</v>
      </c>
      <c r="BD70" s="59" t="str">
        <f t="shared" si="5"/>
        <v>大阪府(大阪府以外)</v>
      </c>
      <c r="BE70" s="59" t="str">
        <f t="shared" si="6"/>
        <v/>
      </c>
    </row>
    <row r="71" spans="1:57" ht="51" customHeight="1" x14ac:dyDescent="0.15">
      <c r="A71" s="59"/>
      <c r="B71" s="86">
        <v>34</v>
      </c>
      <c r="C71" s="319"/>
      <c r="D71" s="319"/>
      <c r="E71" s="917"/>
      <c r="F71" s="918"/>
      <c r="G71" s="320"/>
      <c r="H71" s="321"/>
      <c r="I71" s="321"/>
      <c r="J71" s="321"/>
      <c r="K71" s="322"/>
      <c r="L71" s="320"/>
      <c r="M71" s="321"/>
      <c r="N71" s="321"/>
      <c r="O71" s="321"/>
      <c r="P71" s="322"/>
      <c r="Q71" s="323"/>
      <c r="R71" s="323"/>
      <c r="S71" s="323"/>
      <c r="T71" s="323"/>
      <c r="U71" s="323"/>
      <c r="V71" s="323"/>
      <c r="W71" s="323"/>
      <c r="X71" s="323"/>
      <c r="Y71" s="323"/>
      <c r="Z71" s="323"/>
      <c r="AA71" s="323"/>
      <c r="AB71" s="323"/>
      <c r="AC71" s="323"/>
      <c r="AD71" s="323"/>
      <c r="AE71" s="323"/>
      <c r="AF71" s="323"/>
      <c r="AG71" s="323"/>
      <c r="AH71" s="323"/>
      <c r="AI71" s="323"/>
      <c r="AJ71" s="323"/>
      <c r="AK71" s="323"/>
      <c r="AL71" s="324"/>
      <c r="AM71" s="324"/>
      <c r="AN71" s="324"/>
      <c r="AO71" s="324"/>
      <c r="AP71" s="324"/>
      <c r="AQ71" s="324"/>
      <c r="AR71" s="59"/>
      <c r="AS71" s="59"/>
      <c r="BA71" s="210">
        <v>33</v>
      </c>
      <c r="BB71" s="210" t="s">
        <v>151</v>
      </c>
      <c r="BC71" s="211" t="str">
        <f>IF(BB71=BE71,"３３","")</f>
        <v/>
      </c>
      <c r="BD71" s="59" t="str">
        <f t="shared" si="5"/>
        <v>大阪市</v>
      </c>
      <c r="BE71" s="59" t="str">
        <f t="shared" si="6"/>
        <v/>
      </c>
    </row>
    <row r="72" spans="1:57" ht="51" customHeight="1" x14ac:dyDescent="0.15">
      <c r="A72" s="59"/>
      <c r="B72" s="86">
        <v>35</v>
      </c>
      <c r="C72" s="319"/>
      <c r="D72" s="319"/>
      <c r="E72" s="917"/>
      <c r="F72" s="918"/>
      <c r="G72" s="320"/>
      <c r="H72" s="321"/>
      <c r="I72" s="321"/>
      <c r="J72" s="321"/>
      <c r="K72" s="322"/>
      <c r="L72" s="320"/>
      <c r="M72" s="321"/>
      <c r="N72" s="321"/>
      <c r="O72" s="321"/>
      <c r="P72" s="322"/>
      <c r="Q72" s="323"/>
      <c r="R72" s="323"/>
      <c r="S72" s="323"/>
      <c r="T72" s="323"/>
      <c r="U72" s="323"/>
      <c r="V72" s="323"/>
      <c r="W72" s="323"/>
      <c r="X72" s="323"/>
      <c r="Y72" s="323"/>
      <c r="Z72" s="323"/>
      <c r="AA72" s="323"/>
      <c r="AB72" s="323"/>
      <c r="AC72" s="323"/>
      <c r="AD72" s="323"/>
      <c r="AE72" s="323"/>
      <c r="AF72" s="323"/>
      <c r="AG72" s="323"/>
      <c r="AH72" s="323"/>
      <c r="AI72" s="323"/>
      <c r="AJ72" s="323"/>
      <c r="AK72" s="323"/>
      <c r="AL72" s="324"/>
      <c r="AM72" s="324"/>
      <c r="AN72" s="324"/>
      <c r="AO72" s="324"/>
      <c r="AP72" s="324"/>
      <c r="AQ72" s="324"/>
      <c r="AR72" s="59"/>
      <c r="AS72" s="59"/>
      <c r="BA72" s="210">
        <v>34</v>
      </c>
      <c r="BB72" s="210" t="s">
        <v>232</v>
      </c>
      <c r="BC72" s="211" t="str">
        <f>IF(BD72="兵庫県(神戸市以外)神戸市","３５","３４")</f>
        <v>３４</v>
      </c>
      <c r="BD72" s="59" t="str">
        <f t="shared" si="5"/>
        <v>兵庫県(神戸市以外)</v>
      </c>
      <c r="BE72" s="59" t="str">
        <f t="shared" si="6"/>
        <v/>
      </c>
    </row>
    <row r="73" spans="1:57" ht="51" customHeight="1" x14ac:dyDescent="0.15">
      <c r="A73" s="59"/>
      <c r="B73" s="86">
        <v>36</v>
      </c>
      <c r="C73" s="319"/>
      <c r="D73" s="319"/>
      <c r="E73" s="917"/>
      <c r="F73" s="918"/>
      <c r="G73" s="320"/>
      <c r="H73" s="321"/>
      <c r="I73" s="321"/>
      <c r="J73" s="321"/>
      <c r="K73" s="322"/>
      <c r="L73" s="320"/>
      <c r="M73" s="321"/>
      <c r="N73" s="321"/>
      <c r="O73" s="321"/>
      <c r="P73" s="322"/>
      <c r="Q73" s="323"/>
      <c r="R73" s="323"/>
      <c r="S73" s="323"/>
      <c r="T73" s="323"/>
      <c r="U73" s="323"/>
      <c r="V73" s="323"/>
      <c r="W73" s="323"/>
      <c r="X73" s="323"/>
      <c r="Y73" s="323"/>
      <c r="Z73" s="323"/>
      <c r="AA73" s="323"/>
      <c r="AB73" s="323"/>
      <c r="AC73" s="323"/>
      <c r="AD73" s="323"/>
      <c r="AE73" s="323"/>
      <c r="AF73" s="323"/>
      <c r="AG73" s="323"/>
      <c r="AH73" s="323"/>
      <c r="AI73" s="323"/>
      <c r="AJ73" s="323"/>
      <c r="AK73" s="323"/>
      <c r="AL73" s="324"/>
      <c r="AM73" s="324"/>
      <c r="AN73" s="324"/>
      <c r="AO73" s="324"/>
      <c r="AP73" s="324"/>
      <c r="AQ73" s="324"/>
      <c r="AR73" s="59"/>
      <c r="AS73" s="59"/>
      <c r="BA73" s="210">
        <v>35</v>
      </c>
      <c r="BB73" s="210" t="s">
        <v>152</v>
      </c>
      <c r="BC73" s="211" t="str">
        <f>IF(BB73=BE73,"３５","")</f>
        <v/>
      </c>
      <c r="BD73" s="59" t="str">
        <f t="shared" si="5"/>
        <v>神戸市</v>
      </c>
      <c r="BE73" s="59" t="str">
        <f t="shared" si="6"/>
        <v/>
      </c>
    </row>
    <row r="74" spans="1:57" ht="51" customHeight="1" x14ac:dyDescent="0.15">
      <c r="A74" s="59"/>
      <c r="B74" s="86">
        <v>37</v>
      </c>
      <c r="C74" s="319"/>
      <c r="D74" s="319"/>
      <c r="E74" s="917"/>
      <c r="F74" s="918"/>
      <c r="G74" s="320"/>
      <c r="H74" s="321"/>
      <c r="I74" s="321"/>
      <c r="J74" s="321"/>
      <c r="K74" s="322"/>
      <c r="L74" s="320"/>
      <c r="M74" s="321"/>
      <c r="N74" s="321"/>
      <c r="O74" s="321"/>
      <c r="P74" s="322"/>
      <c r="Q74" s="323"/>
      <c r="R74" s="323"/>
      <c r="S74" s="323"/>
      <c r="T74" s="323"/>
      <c r="U74" s="323"/>
      <c r="V74" s="323"/>
      <c r="W74" s="323"/>
      <c r="X74" s="323"/>
      <c r="Y74" s="323"/>
      <c r="Z74" s="323"/>
      <c r="AA74" s="323"/>
      <c r="AB74" s="323"/>
      <c r="AC74" s="323"/>
      <c r="AD74" s="323"/>
      <c r="AE74" s="323"/>
      <c r="AF74" s="323"/>
      <c r="AG74" s="323"/>
      <c r="AH74" s="323"/>
      <c r="AI74" s="323"/>
      <c r="AJ74" s="323"/>
      <c r="AK74" s="323"/>
      <c r="AL74" s="324"/>
      <c r="AM74" s="324"/>
      <c r="AN74" s="324"/>
      <c r="AO74" s="324"/>
      <c r="AP74" s="324"/>
      <c r="AQ74" s="324"/>
      <c r="AR74" s="59"/>
      <c r="AS74" s="59"/>
      <c r="BA74" s="210">
        <v>36</v>
      </c>
      <c r="BB74" s="210" t="s">
        <v>153</v>
      </c>
      <c r="BC74" s="213" t="s">
        <v>210</v>
      </c>
    </row>
    <row r="75" spans="1:57" ht="51" customHeight="1" x14ac:dyDescent="0.15">
      <c r="A75" s="59"/>
      <c r="B75" s="86">
        <v>38</v>
      </c>
      <c r="C75" s="319"/>
      <c r="D75" s="319"/>
      <c r="E75" s="917"/>
      <c r="F75" s="918"/>
      <c r="G75" s="320"/>
      <c r="H75" s="321"/>
      <c r="I75" s="321"/>
      <c r="J75" s="321"/>
      <c r="K75" s="322"/>
      <c r="L75" s="320"/>
      <c r="M75" s="321"/>
      <c r="N75" s="321"/>
      <c r="O75" s="321"/>
      <c r="P75" s="322"/>
      <c r="Q75" s="323"/>
      <c r="R75" s="323"/>
      <c r="S75" s="323"/>
      <c r="T75" s="323"/>
      <c r="U75" s="323"/>
      <c r="V75" s="323"/>
      <c r="W75" s="323"/>
      <c r="X75" s="323"/>
      <c r="Y75" s="323"/>
      <c r="Z75" s="323"/>
      <c r="AA75" s="323"/>
      <c r="AB75" s="323"/>
      <c r="AC75" s="323"/>
      <c r="AD75" s="323"/>
      <c r="AE75" s="323"/>
      <c r="AF75" s="323"/>
      <c r="AG75" s="323"/>
      <c r="AH75" s="323"/>
      <c r="AI75" s="323"/>
      <c r="AJ75" s="323"/>
      <c r="AK75" s="323"/>
      <c r="AL75" s="324"/>
      <c r="AM75" s="324"/>
      <c r="AN75" s="324"/>
      <c r="AO75" s="324"/>
      <c r="AP75" s="324"/>
      <c r="AQ75" s="324"/>
      <c r="AR75" s="59"/>
      <c r="AS75" s="59"/>
      <c r="BA75" s="210">
        <v>37</v>
      </c>
      <c r="BB75" s="210" t="s">
        <v>154</v>
      </c>
      <c r="BC75" s="213" t="s">
        <v>211</v>
      </c>
    </row>
    <row r="76" spans="1:57" ht="51" customHeight="1" x14ac:dyDescent="0.15">
      <c r="A76" s="59"/>
      <c r="B76" s="86">
        <v>39</v>
      </c>
      <c r="C76" s="319"/>
      <c r="D76" s="319"/>
      <c r="E76" s="917"/>
      <c r="F76" s="918"/>
      <c r="G76" s="320"/>
      <c r="H76" s="321"/>
      <c r="I76" s="321"/>
      <c r="J76" s="321"/>
      <c r="K76" s="322"/>
      <c r="L76" s="320"/>
      <c r="M76" s="321"/>
      <c r="N76" s="321"/>
      <c r="O76" s="321"/>
      <c r="P76" s="322"/>
      <c r="Q76" s="323"/>
      <c r="R76" s="323"/>
      <c r="S76" s="323"/>
      <c r="T76" s="323"/>
      <c r="U76" s="323"/>
      <c r="V76" s="323"/>
      <c r="W76" s="323"/>
      <c r="X76" s="323"/>
      <c r="Y76" s="323"/>
      <c r="Z76" s="323"/>
      <c r="AA76" s="323"/>
      <c r="AB76" s="323"/>
      <c r="AC76" s="323"/>
      <c r="AD76" s="323"/>
      <c r="AE76" s="323"/>
      <c r="AF76" s="323"/>
      <c r="AG76" s="323"/>
      <c r="AH76" s="323"/>
      <c r="AI76" s="323"/>
      <c r="AJ76" s="323"/>
      <c r="AK76" s="323"/>
      <c r="AL76" s="324"/>
      <c r="AM76" s="324"/>
      <c r="AN76" s="324"/>
      <c r="AO76" s="324"/>
      <c r="AP76" s="324"/>
      <c r="AQ76" s="324"/>
      <c r="AR76" s="59"/>
      <c r="AS76" s="59"/>
      <c r="BA76" s="210">
        <v>38</v>
      </c>
      <c r="BB76" s="210" t="s">
        <v>155</v>
      </c>
      <c r="BC76" s="213" t="s">
        <v>212</v>
      </c>
    </row>
    <row r="77" spans="1:57" ht="51" customHeight="1" x14ac:dyDescent="0.15">
      <c r="A77" s="59"/>
      <c r="B77" s="86">
        <v>40</v>
      </c>
      <c r="C77" s="319"/>
      <c r="D77" s="319"/>
      <c r="E77" s="917"/>
      <c r="F77" s="918"/>
      <c r="G77" s="320"/>
      <c r="H77" s="321"/>
      <c r="I77" s="321"/>
      <c r="J77" s="321"/>
      <c r="K77" s="322"/>
      <c r="L77" s="320"/>
      <c r="M77" s="321"/>
      <c r="N77" s="321"/>
      <c r="O77" s="321"/>
      <c r="P77" s="322"/>
      <c r="Q77" s="323"/>
      <c r="R77" s="323"/>
      <c r="S77" s="323"/>
      <c r="T77" s="323"/>
      <c r="U77" s="323"/>
      <c r="V77" s="323"/>
      <c r="W77" s="323"/>
      <c r="X77" s="323"/>
      <c r="Y77" s="323"/>
      <c r="Z77" s="323"/>
      <c r="AA77" s="323"/>
      <c r="AB77" s="323"/>
      <c r="AC77" s="323"/>
      <c r="AD77" s="323"/>
      <c r="AE77" s="323"/>
      <c r="AF77" s="323"/>
      <c r="AG77" s="323"/>
      <c r="AH77" s="323"/>
      <c r="AI77" s="323"/>
      <c r="AJ77" s="323"/>
      <c r="AK77" s="323"/>
      <c r="AL77" s="324"/>
      <c r="AM77" s="324"/>
      <c r="AN77" s="324"/>
      <c r="AO77" s="324"/>
      <c r="AP77" s="324"/>
      <c r="AQ77" s="324"/>
      <c r="AR77" s="59"/>
      <c r="AS77" s="59"/>
      <c r="BA77" s="210">
        <v>39</v>
      </c>
      <c r="BB77" s="210" t="s">
        <v>156</v>
      </c>
      <c r="BC77" s="213" t="s">
        <v>213</v>
      </c>
    </row>
    <row r="78" spans="1:57" ht="51" customHeight="1" x14ac:dyDescent="0.15">
      <c r="A78" s="59"/>
      <c r="B78" s="86">
        <v>41</v>
      </c>
      <c r="C78" s="319"/>
      <c r="D78" s="319"/>
      <c r="E78" s="917"/>
      <c r="F78" s="918"/>
      <c r="G78" s="320"/>
      <c r="H78" s="321"/>
      <c r="I78" s="321"/>
      <c r="J78" s="321"/>
      <c r="K78" s="322"/>
      <c r="L78" s="320"/>
      <c r="M78" s="321"/>
      <c r="N78" s="321"/>
      <c r="O78" s="321"/>
      <c r="P78" s="322"/>
      <c r="Q78" s="323"/>
      <c r="R78" s="323"/>
      <c r="S78" s="323"/>
      <c r="T78" s="323"/>
      <c r="U78" s="323"/>
      <c r="V78" s="323"/>
      <c r="W78" s="323"/>
      <c r="X78" s="323"/>
      <c r="Y78" s="323"/>
      <c r="Z78" s="323"/>
      <c r="AA78" s="323"/>
      <c r="AB78" s="323"/>
      <c r="AC78" s="323"/>
      <c r="AD78" s="323"/>
      <c r="AE78" s="323"/>
      <c r="AF78" s="323"/>
      <c r="AG78" s="323"/>
      <c r="AH78" s="323"/>
      <c r="AI78" s="323"/>
      <c r="AJ78" s="323"/>
      <c r="AK78" s="323"/>
      <c r="AL78" s="324"/>
      <c r="AM78" s="324"/>
      <c r="AN78" s="324"/>
      <c r="AO78" s="324"/>
      <c r="AP78" s="324"/>
      <c r="AQ78" s="324"/>
      <c r="AR78" s="59"/>
      <c r="AS78" s="59"/>
      <c r="BA78" s="210">
        <v>40</v>
      </c>
      <c r="BB78" s="210" t="s">
        <v>157</v>
      </c>
      <c r="BC78" s="213" t="s">
        <v>214</v>
      </c>
    </row>
    <row r="79" spans="1:57" ht="51" customHeight="1" x14ac:dyDescent="0.15">
      <c r="A79" s="59"/>
      <c r="B79" s="86">
        <v>42</v>
      </c>
      <c r="C79" s="319"/>
      <c r="D79" s="319"/>
      <c r="E79" s="917"/>
      <c r="F79" s="918"/>
      <c r="G79" s="320"/>
      <c r="H79" s="321"/>
      <c r="I79" s="321"/>
      <c r="J79" s="321"/>
      <c r="K79" s="322"/>
      <c r="L79" s="320"/>
      <c r="M79" s="321"/>
      <c r="N79" s="321"/>
      <c r="O79" s="321"/>
      <c r="P79" s="322"/>
      <c r="Q79" s="323"/>
      <c r="R79" s="323"/>
      <c r="S79" s="323"/>
      <c r="T79" s="323"/>
      <c r="U79" s="323"/>
      <c r="V79" s="323"/>
      <c r="W79" s="323"/>
      <c r="X79" s="323"/>
      <c r="Y79" s="323"/>
      <c r="Z79" s="323"/>
      <c r="AA79" s="323"/>
      <c r="AB79" s="323"/>
      <c r="AC79" s="323"/>
      <c r="AD79" s="323"/>
      <c r="AE79" s="323"/>
      <c r="AF79" s="323"/>
      <c r="AG79" s="323"/>
      <c r="AH79" s="323"/>
      <c r="AI79" s="323"/>
      <c r="AJ79" s="323"/>
      <c r="AK79" s="323"/>
      <c r="AL79" s="324"/>
      <c r="AM79" s="324"/>
      <c r="AN79" s="324"/>
      <c r="AO79" s="324"/>
      <c r="AP79" s="324"/>
      <c r="AQ79" s="324"/>
      <c r="AR79" s="59"/>
      <c r="AS79" s="59"/>
      <c r="BA79" s="210">
        <v>41</v>
      </c>
      <c r="BB79" s="210" t="s">
        <v>233</v>
      </c>
      <c r="BC79" s="211" t="str">
        <f>IF(BD79="広島県(広島市以外)広島市","４２","４１")</f>
        <v>４１</v>
      </c>
      <c r="BD79" s="59" t="str">
        <f>BB79&amp;BE79</f>
        <v>広島県(広島市以外)</v>
      </c>
      <c r="BE79" s="59" t="str">
        <f t="shared" ref="BE79:BE80" si="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80" spans="1:57" ht="51" customHeight="1" x14ac:dyDescent="0.15">
      <c r="A80" s="59"/>
      <c r="B80" s="86">
        <v>43</v>
      </c>
      <c r="C80" s="319"/>
      <c r="D80" s="319"/>
      <c r="E80" s="917"/>
      <c r="F80" s="918"/>
      <c r="G80" s="320"/>
      <c r="H80" s="321"/>
      <c r="I80" s="321"/>
      <c r="J80" s="321"/>
      <c r="K80" s="322"/>
      <c r="L80" s="320"/>
      <c r="M80" s="321"/>
      <c r="N80" s="321"/>
      <c r="O80" s="321"/>
      <c r="P80" s="322"/>
      <c r="Q80" s="323"/>
      <c r="R80" s="323"/>
      <c r="S80" s="323"/>
      <c r="T80" s="323"/>
      <c r="U80" s="323"/>
      <c r="V80" s="323"/>
      <c r="W80" s="323"/>
      <c r="X80" s="323"/>
      <c r="Y80" s="323"/>
      <c r="Z80" s="323"/>
      <c r="AA80" s="323"/>
      <c r="AB80" s="323"/>
      <c r="AC80" s="323"/>
      <c r="AD80" s="323"/>
      <c r="AE80" s="323"/>
      <c r="AF80" s="323"/>
      <c r="AG80" s="323"/>
      <c r="AH80" s="323"/>
      <c r="AI80" s="323"/>
      <c r="AJ80" s="323"/>
      <c r="AK80" s="323"/>
      <c r="AL80" s="324"/>
      <c r="AM80" s="324"/>
      <c r="AN80" s="324"/>
      <c r="AO80" s="324"/>
      <c r="AP80" s="324"/>
      <c r="AQ80" s="324"/>
      <c r="AR80" s="59"/>
      <c r="AS80" s="59"/>
      <c r="BA80" s="210">
        <v>42</v>
      </c>
      <c r="BB80" s="210" t="s">
        <v>158</v>
      </c>
      <c r="BC80" s="211" t="str">
        <f>IF(BB80=BE80,"４２","")</f>
        <v/>
      </c>
      <c r="BD80" s="59" t="str">
        <f>BB80&amp;BE80</f>
        <v>広島市</v>
      </c>
      <c r="BE80" s="59" t="str">
        <f t="shared" si="7"/>
        <v/>
      </c>
    </row>
    <row r="81" spans="1:57" ht="51" customHeight="1" x14ac:dyDescent="0.15">
      <c r="A81" s="59"/>
      <c r="B81" s="86">
        <v>44</v>
      </c>
      <c r="C81" s="319"/>
      <c r="D81" s="319"/>
      <c r="E81" s="917"/>
      <c r="F81" s="918"/>
      <c r="G81" s="320"/>
      <c r="H81" s="321"/>
      <c r="I81" s="321"/>
      <c r="J81" s="321"/>
      <c r="K81" s="322"/>
      <c r="L81" s="320"/>
      <c r="M81" s="321"/>
      <c r="N81" s="321"/>
      <c r="O81" s="321"/>
      <c r="P81" s="322"/>
      <c r="Q81" s="323"/>
      <c r="R81" s="323"/>
      <c r="S81" s="323"/>
      <c r="T81" s="323"/>
      <c r="U81" s="323"/>
      <c r="V81" s="323"/>
      <c r="W81" s="323"/>
      <c r="X81" s="323"/>
      <c r="Y81" s="323"/>
      <c r="Z81" s="323"/>
      <c r="AA81" s="323"/>
      <c r="AB81" s="323"/>
      <c r="AC81" s="323"/>
      <c r="AD81" s="323"/>
      <c r="AE81" s="323"/>
      <c r="AF81" s="323"/>
      <c r="AG81" s="323"/>
      <c r="AH81" s="323"/>
      <c r="AI81" s="323"/>
      <c r="AJ81" s="323"/>
      <c r="AK81" s="323"/>
      <c r="AL81" s="324"/>
      <c r="AM81" s="324"/>
      <c r="AN81" s="324"/>
      <c r="AO81" s="324"/>
      <c r="AP81" s="324"/>
      <c r="AQ81" s="324"/>
      <c r="AR81" s="59"/>
      <c r="AS81" s="59"/>
      <c r="BA81" s="210">
        <v>43</v>
      </c>
      <c r="BB81" s="210" t="s">
        <v>159</v>
      </c>
      <c r="BC81" s="213" t="s">
        <v>215</v>
      </c>
    </row>
    <row r="82" spans="1:57" ht="51" customHeight="1" x14ac:dyDescent="0.15">
      <c r="A82" s="59"/>
      <c r="B82" s="86">
        <v>45</v>
      </c>
      <c r="C82" s="319"/>
      <c r="D82" s="319"/>
      <c r="E82" s="917"/>
      <c r="F82" s="918"/>
      <c r="G82" s="320"/>
      <c r="H82" s="321"/>
      <c r="I82" s="321"/>
      <c r="J82" s="321"/>
      <c r="K82" s="322"/>
      <c r="L82" s="320"/>
      <c r="M82" s="321"/>
      <c r="N82" s="321"/>
      <c r="O82" s="321"/>
      <c r="P82" s="322"/>
      <c r="Q82" s="323"/>
      <c r="R82" s="323"/>
      <c r="S82" s="323"/>
      <c r="T82" s="323"/>
      <c r="U82" s="323"/>
      <c r="V82" s="323"/>
      <c r="W82" s="323"/>
      <c r="X82" s="323"/>
      <c r="Y82" s="323"/>
      <c r="Z82" s="323"/>
      <c r="AA82" s="323"/>
      <c r="AB82" s="323"/>
      <c r="AC82" s="323"/>
      <c r="AD82" s="323"/>
      <c r="AE82" s="323"/>
      <c r="AF82" s="323"/>
      <c r="AG82" s="323"/>
      <c r="AH82" s="323"/>
      <c r="AI82" s="323"/>
      <c r="AJ82" s="323"/>
      <c r="AK82" s="323"/>
      <c r="AL82" s="324"/>
      <c r="AM82" s="324"/>
      <c r="AN82" s="324"/>
      <c r="AO82" s="324"/>
      <c r="AP82" s="324"/>
      <c r="AQ82" s="324"/>
      <c r="AR82" s="59"/>
      <c r="AS82" s="59"/>
      <c r="BA82" s="210">
        <v>44</v>
      </c>
      <c r="BB82" s="210" t="s">
        <v>160</v>
      </c>
      <c r="BC82" s="213" t="s">
        <v>216</v>
      </c>
    </row>
    <row r="83" spans="1:57" ht="51" customHeight="1" x14ac:dyDescent="0.15">
      <c r="A83" s="59"/>
      <c r="B83" s="86">
        <v>46</v>
      </c>
      <c r="C83" s="319"/>
      <c r="D83" s="319"/>
      <c r="E83" s="917"/>
      <c r="F83" s="918"/>
      <c r="G83" s="320"/>
      <c r="H83" s="321"/>
      <c r="I83" s="321"/>
      <c r="J83" s="321"/>
      <c r="K83" s="322"/>
      <c r="L83" s="320"/>
      <c r="M83" s="321"/>
      <c r="N83" s="321"/>
      <c r="O83" s="321"/>
      <c r="P83" s="322"/>
      <c r="Q83" s="323"/>
      <c r="R83" s="323"/>
      <c r="S83" s="323"/>
      <c r="T83" s="323"/>
      <c r="U83" s="323"/>
      <c r="V83" s="323"/>
      <c r="W83" s="323"/>
      <c r="X83" s="323"/>
      <c r="Y83" s="323"/>
      <c r="Z83" s="323"/>
      <c r="AA83" s="323"/>
      <c r="AB83" s="323"/>
      <c r="AC83" s="323"/>
      <c r="AD83" s="323"/>
      <c r="AE83" s="323"/>
      <c r="AF83" s="323"/>
      <c r="AG83" s="323"/>
      <c r="AH83" s="323"/>
      <c r="AI83" s="323"/>
      <c r="AJ83" s="323"/>
      <c r="AK83" s="323"/>
      <c r="AL83" s="324"/>
      <c r="AM83" s="324"/>
      <c r="AN83" s="324"/>
      <c r="AO83" s="324"/>
      <c r="AP83" s="324"/>
      <c r="AQ83" s="324"/>
      <c r="AR83" s="59"/>
      <c r="AS83" s="59"/>
      <c r="BA83" s="210">
        <v>45</v>
      </c>
      <c r="BB83" s="210" t="s">
        <v>161</v>
      </c>
      <c r="BC83" s="213" t="s">
        <v>217</v>
      </c>
    </row>
    <row r="84" spans="1:57" ht="51" customHeight="1" x14ac:dyDescent="0.15">
      <c r="A84" s="59"/>
      <c r="B84" s="86">
        <v>47</v>
      </c>
      <c r="C84" s="319"/>
      <c r="D84" s="319"/>
      <c r="E84" s="917"/>
      <c r="F84" s="918"/>
      <c r="G84" s="320"/>
      <c r="H84" s="321"/>
      <c r="I84" s="321"/>
      <c r="J84" s="321"/>
      <c r="K84" s="322"/>
      <c r="L84" s="320"/>
      <c r="M84" s="321"/>
      <c r="N84" s="321"/>
      <c r="O84" s="321"/>
      <c r="P84" s="322"/>
      <c r="Q84" s="323"/>
      <c r="R84" s="323"/>
      <c r="S84" s="323"/>
      <c r="T84" s="323"/>
      <c r="U84" s="323"/>
      <c r="V84" s="323"/>
      <c r="W84" s="323"/>
      <c r="X84" s="323"/>
      <c r="Y84" s="323"/>
      <c r="Z84" s="323"/>
      <c r="AA84" s="323"/>
      <c r="AB84" s="323"/>
      <c r="AC84" s="323"/>
      <c r="AD84" s="323"/>
      <c r="AE84" s="323"/>
      <c r="AF84" s="323"/>
      <c r="AG84" s="323"/>
      <c r="AH84" s="323"/>
      <c r="AI84" s="323"/>
      <c r="AJ84" s="323"/>
      <c r="AK84" s="323"/>
      <c r="AL84" s="324"/>
      <c r="AM84" s="324"/>
      <c r="AN84" s="324"/>
      <c r="AO84" s="324"/>
      <c r="AP84" s="324"/>
      <c r="AQ84" s="324"/>
      <c r="AR84" s="59"/>
      <c r="AS84" s="59"/>
      <c r="BA84" s="210">
        <v>46</v>
      </c>
      <c r="BB84" s="210" t="s">
        <v>162</v>
      </c>
      <c r="BC84" s="213" t="s">
        <v>218</v>
      </c>
    </row>
    <row r="85" spans="1:57" ht="51" customHeight="1" x14ac:dyDescent="0.15">
      <c r="A85" s="59"/>
      <c r="B85" s="86">
        <v>48</v>
      </c>
      <c r="C85" s="319"/>
      <c r="D85" s="319"/>
      <c r="E85" s="917"/>
      <c r="F85" s="918"/>
      <c r="G85" s="320"/>
      <c r="H85" s="321"/>
      <c r="I85" s="321"/>
      <c r="J85" s="321"/>
      <c r="K85" s="322"/>
      <c r="L85" s="320"/>
      <c r="M85" s="321"/>
      <c r="N85" s="321"/>
      <c r="O85" s="321"/>
      <c r="P85" s="322"/>
      <c r="Q85" s="323"/>
      <c r="R85" s="323"/>
      <c r="S85" s="323"/>
      <c r="T85" s="323"/>
      <c r="U85" s="323"/>
      <c r="V85" s="323"/>
      <c r="W85" s="323"/>
      <c r="X85" s="323"/>
      <c r="Y85" s="323"/>
      <c r="Z85" s="323"/>
      <c r="AA85" s="323"/>
      <c r="AB85" s="323"/>
      <c r="AC85" s="323"/>
      <c r="AD85" s="323"/>
      <c r="AE85" s="323"/>
      <c r="AF85" s="323"/>
      <c r="AG85" s="323"/>
      <c r="AH85" s="323"/>
      <c r="AI85" s="323"/>
      <c r="AJ85" s="323"/>
      <c r="AK85" s="323"/>
      <c r="AL85" s="324"/>
      <c r="AM85" s="324"/>
      <c r="AN85" s="324"/>
      <c r="AO85" s="324"/>
      <c r="AP85" s="324"/>
      <c r="AQ85" s="324"/>
      <c r="AR85" s="59"/>
      <c r="AS85" s="59"/>
      <c r="BA85" s="210">
        <v>47</v>
      </c>
      <c r="BB85" s="210" t="s">
        <v>163</v>
      </c>
      <c r="BC85" s="213" t="s">
        <v>219</v>
      </c>
    </row>
    <row r="86" spans="1:57" ht="51" customHeight="1" x14ac:dyDescent="0.15">
      <c r="A86" s="59"/>
      <c r="B86" s="86">
        <v>49</v>
      </c>
      <c r="C86" s="319"/>
      <c r="D86" s="319"/>
      <c r="E86" s="917"/>
      <c r="F86" s="918"/>
      <c r="G86" s="320"/>
      <c r="H86" s="321"/>
      <c r="I86" s="321"/>
      <c r="J86" s="321"/>
      <c r="K86" s="322"/>
      <c r="L86" s="320"/>
      <c r="M86" s="321"/>
      <c r="N86" s="321"/>
      <c r="O86" s="321"/>
      <c r="P86" s="322"/>
      <c r="Q86" s="323"/>
      <c r="R86" s="323"/>
      <c r="S86" s="323"/>
      <c r="T86" s="323"/>
      <c r="U86" s="323"/>
      <c r="V86" s="323"/>
      <c r="W86" s="323"/>
      <c r="X86" s="323"/>
      <c r="Y86" s="323"/>
      <c r="Z86" s="323"/>
      <c r="AA86" s="323"/>
      <c r="AB86" s="323"/>
      <c r="AC86" s="323"/>
      <c r="AD86" s="323"/>
      <c r="AE86" s="323"/>
      <c r="AF86" s="323"/>
      <c r="AG86" s="323"/>
      <c r="AH86" s="323"/>
      <c r="AI86" s="323"/>
      <c r="AJ86" s="323"/>
      <c r="AK86" s="323"/>
      <c r="AL86" s="324"/>
      <c r="AM86" s="324"/>
      <c r="AN86" s="324"/>
      <c r="AO86" s="324"/>
      <c r="AP86" s="324"/>
      <c r="AQ86" s="324"/>
      <c r="AR86" s="59"/>
      <c r="AS86" s="59"/>
      <c r="BA86" s="210">
        <v>48</v>
      </c>
      <c r="BB86" s="210" t="s">
        <v>234</v>
      </c>
      <c r="BC86" s="211" t="str">
        <f>IF(BD86="福岡県(北九州市以外)北九州市","４９","４８")</f>
        <v>４８</v>
      </c>
      <c r="BD86" s="59" t="str">
        <f>BB86&amp;BE86</f>
        <v>福岡県(北九州市以外)</v>
      </c>
      <c r="BE86" s="59" t="str">
        <f t="shared" ref="BE86:BE87" si="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87" spans="1:57" ht="51" customHeight="1" x14ac:dyDescent="0.15">
      <c r="A87" s="59"/>
      <c r="B87" s="86">
        <v>50</v>
      </c>
      <c r="C87" s="319"/>
      <c r="D87" s="319"/>
      <c r="E87" s="917"/>
      <c r="F87" s="918"/>
      <c r="G87" s="320"/>
      <c r="H87" s="321"/>
      <c r="I87" s="321"/>
      <c r="J87" s="321"/>
      <c r="K87" s="322"/>
      <c r="L87" s="320"/>
      <c r="M87" s="321"/>
      <c r="N87" s="321"/>
      <c r="O87" s="321"/>
      <c r="P87" s="322"/>
      <c r="Q87" s="323"/>
      <c r="R87" s="323"/>
      <c r="S87" s="323"/>
      <c r="T87" s="323"/>
      <c r="U87" s="323"/>
      <c r="V87" s="323"/>
      <c r="W87" s="323"/>
      <c r="X87" s="323"/>
      <c r="Y87" s="323"/>
      <c r="Z87" s="323"/>
      <c r="AA87" s="323"/>
      <c r="AB87" s="323"/>
      <c r="AC87" s="323"/>
      <c r="AD87" s="323"/>
      <c r="AE87" s="323"/>
      <c r="AF87" s="323"/>
      <c r="AG87" s="323"/>
      <c r="AH87" s="323"/>
      <c r="AI87" s="323"/>
      <c r="AJ87" s="323"/>
      <c r="AK87" s="323"/>
      <c r="AL87" s="324"/>
      <c r="AM87" s="324"/>
      <c r="AN87" s="324"/>
      <c r="AO87" s="324"/>
      <c r="AP87" s="324"/>
      <c r="AQ87" s="324"/>
      <c r="AR87" s="59"/>
      <c r="AS87" s="59"/>
      <c r="BA87" s="210">
        <v>49</v>
      </c>
      <c r="BB87" s="210" t="s">
        <v>164</v>
      </c>
      <c r="BC87" s="211" t="str">
        <f>IF(BB87=BE87,"４９","")</f>
        <v/>
      </c>
      <c r="BD87" s="59" t="str">
        <f>BB87&amp;BE87</f>
        <v>北九州市</v>
      </c>
      <c r="BE87" s="59" t="str">
        <f t="shared" si="8"/>
        <v/>
      </c>
    </row>
    <row r="88" spans="1:57" ht="51" customHeight="1" x14ac:dyDescent="0.15">
      <c r="A88" s="59"/>
      <c r="B88" s="86">
        <v>51</v>
      </c>
      <c r="C88" s="319"/>
      <c r="D88" s="319"/>
      <c r="E88" s="917"/>
      <c r="F88" s="918"/>
      <c r="G88" s="320"/>
      <c r="H88" s="321"/>
      <c r="I88" s="321"/>
      <c r="J88" s="321"/>
      <c r="K88" s="322"/>
      <c r="L88" s="320"/>
      <c r="M88" s="321"/>
      <c r="N88" s="321"/>
      <c r="O88" s="321"/>
      <c r="P88" s="322"/>
      <c r="Q88" s="323"/>
      <c r="R88" s="323"/>
      <c r="S88" s="323"/>
      <c r="T88" s="323"/>
      <c r="U88" s="323"/>
      <c r="V88" s="323"/>
      <c r="W88" s="323"/>
      <c r="X88" s="323"/>
      <c r="Y88" s="323"/>
      <c r="Z88" s="323"/>
      <c r="AA88" s="323"/>
      <c r="AB88" s="323"/>
      <c r="AC88" s="323"/>
      <c r="AD88" s="323"/>
      <c r="AE88" s="323"/>
      <c r="AF88" s="323"/>
      <c r="AG88" s="323"/>
      <c r="AH88" s="323"/>
      <c r="AI88" s="323"/>
      <c r="AJ88" s="323"/>
      <c r="AK88" s="323"/>
      <c r="AL88" s="324"/>
      <c r="AM88" s="324"/>
      <c r="AN88" s="324"/>
      <c r="AO88" s="324"/>
      <c r="AP88" s="324"/>
      <c r="AQ88" s="324"/>
      <c r="AR88" s="59"/>
      <c r="AS88" s="59"/>
      <c r="BA88" s="210">
        <v>50</v>
      </c>
      <c r="BB88" s="210" t="s">
        <v>165</v>
      </c>
      <c r="BC88" s="213" t="s">
        <v>220</v>
      </c>
    </row>
    <row r="89" spans="1:57" ht="51" customHeight="1" x14ac:dyDescent="0.15">
      <c r="A89" s="59"/>
      <c r="B89" s="86">
        <v>52</v>
      </c>
      <c r="C89" s="319"/>
      <c r="D89" s="319"/>
      <c r="E89" s="917"/>
      <c r="F89" s="918"/>
      <c r="G89" s="320"/>
      <c r="H89" s="321"/>
      <c r="I89" s="321"/>
      <c r="J89" s="321"/>
      <c r="K89" s="322"/>
      <c r="L89" s="320"/>
      <c r="M89" s="321"/>
      <c r="N89" s="321"/>
      <c r="O89" s="321"/>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4"/>
      <c r="AM89" s="324"/>
      <c r="AN89" s="324"/>
      <c r="AO89" s="324"/>
      <c r="AP89" s="324"/>
      <c r="AQ89" s="324"/>
      <c r="AR89" s="59"/>
      <c r="AS89" s="59"/>
      <c r="BA89" s="210">
        <v>51</v>
      </c>
      <c r="BB89" s="210" t="s">
        <v>166</v>
      </c>
      <c r="BC89" s="213" t="s">
        <v>221</v>
      </c>
    </row>
    <row r="90" spans="1:57" ht="51" customHeight="1" x14ac:dyDescent="0.15">
      <c r="A90" s="59"/>
      <c r="B90" s="86">
        <v>53</v>
      </c>
      <c r="C90" s="319"/>
      <c r="D90" s="319"/>
      <c r="E90" s="917"/>
      <c r="F90" s="918"/>
      <c r="G90" s="320"/>
      <c r="H90" s="321"/>
      <c r="I90" s="321"/>
      <c r="J90" s="321"/>
      <c r="K90" s="322"/>
      <c r="L90" s="320"/>
      <c r="M90" s="321"/>
      <c r="N90" s="321"/>
      <c r="O90" s="321"/>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4"/>
      <c r="AM90" s="324"/>
      <c r="AN90" s="324"/>
      <c r="AO90" s="324"/>
      <c r="AP90" s="324"/>
      <c r="AQ90" s="324"/>
      <c r="AR90" s="59"/>
      <c r="AS90" s="59"/>
      <c r="BA90" s="210">
        <v>52</v>
      </c>
      <c r="BB90" s="210" t="s">
        <v>167</v>
      </c>
      <c r="BC90" s="213" t="s">
        <v>222</v>
      </c>
    </row>
    <row r="91" spans="1:57" ht="51" customHeight="1" x14ac:dyDescent="0.15">
      <c r="A91" s="59"/>
      <c r="B91" s="86">
        <v>54</v>
      </c>
      <c r="C91" s="319"/>
      <c r="D91" s="319"/>
      <c r="E91" s="917"/>
      <c r="F91" s="918"/>
      <c r="G91" s="320"/>
      <c r="H91" s="321"/>
      <c r="I91" s="321"/>
      <c r="J91" s="321"/>
      <c r="K91" s="322"/>
      <c r="L91" s="320"/>
      <c r="M91" s="321"/>
      <c r="N91" s="321"/>
      <c r="O91" s="321"/>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4"/>
      <c r="AM91" s="324"/>
      <c r="AN91" s="324"/>
      <c r="AO91" s="324"/>
      <c r="AP91" s="324"/>
      <c r="AQ91" s="324"/>
      <c r="AR91" s="59"/>
      <c r="AS91" s="59"/>
      <c r="BA91" s="210">
        <v>53</v>
      </c>
      <c r="BB91" s="210" t="s">
        <v>168</v>
      </c>
      <c r="BC91" s="213" t="s">
        <v>223</v>
      </c>
    </row>
    <row r="92" spans="1:57" ht="51" customHeight="1" x14ac:dyDescent="0.15">
      <c r="A92" s="59"/>
      <c r="B92" s="86">
        <v>55</v>
      </c>
      <c r="C92" s="319"/>
      <c r="D92" s="319"/>
      <c r="E92" s="917"/>
      <c r="F92" s="918"/>
      <c r="G92" s="320"/>
      <c r="H92" s="321"/>
      <c r="I92" s="321"/>
      <c r="J92" s="321"/>
      <c r="K92" s="322"/>
      <c r="L92" s="320"/>
      <c r="M92" s="321"/>
      <c r="N92" s="321"/>
      <c r="O92" s="321"/>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4"/>
      <c r="AM92" s="324"/>
      <c r="AN92" s="324"/>
      <c r="AO92" s="324"/>
      <c r="AP92" s="324"/>
      <c r="AQ92" s="324"/>
      <c r="AR92" s="59"/>
      <c r="AS92" s="59"/>
      <c r="BA92" s="210">
        <v>54</v>
      </c>
      <c r="BB92" s="210" t="s">
        <v>169</v>
      </c>
      <c r="BC92" s="213" t="s">
        <v>224</v>
      </c>
    </row>
    <row r="93" spans="1:57" ht="51" customHeight="1" x14ac:dyDescent="0.15">
      <c r="A93" s="59"/>
      <c r="B93" s="86">
        <v>56</v>
      </c>
      <c r="C93" s="319"/>
      <c r="D93" s="319"/>
      <c r="E93" s="917"/>
      <c r="F93" s="918"/>
      <c r="G93" s="320"/>
      <c r="H93" s="321"/>
      <c r="I93" s="321"/>
      <c r="J93" s="321"/>
      <c r="K93" s="322"/>
      <c r="L93" s="320"/>
      <c r="M93" s="321"/>
      <c r="N93" s="321"/>
      <c r="O93" s="321"/>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4"/>
      <c r="AM93" s="324"/>
      <c r="AN93" s="324"/>
      <c r="AO93" s="324"/>
      <c r="AP93" s="324"/>
      <c r="AQ93" s="324"/>
      <c r="AR93" s="59"/>
      <c r="AS93" s="59"/>
      <c r="BA93" s="210">
        <v>55</v>
      </c>
      <c r="BB93" s="210" t="s">
        <v>170</v>
      </c>
      <c r="BC93" s="213" t="s">
        <v>225</v>
      </c>
    </row>
    <row r="94" spans="1:57" ht="51" customHeight="1" x14ac:dyDescent="0.15">
      <c r="A94" s="59"/>
      <c r="B94" s="86">
        <v>57</v>
      </c>
      <c r="C94" s="319"/>
      <c r="D94" s="319"/>
      <c r="E94" s="917"/>
      <c r="F94" s="918"/>
      <c r="G94" s="320"/>
      <c r="H94" s="321"/>
      <c r="I94" s="321"/>
      <c r="J94" s="321"/>
      <c r="K94" s="322"/>
      <c r="L94" s="320"/>
      <c r="M94" s="321"/>
      <c r="N94" s="321"/>
      <c r="O94" s="321"/>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4"/>
      <c r="AM94" s="324"/>
      <c r="AN94" s="324"/>
      <c r="AO94" s="324"/>
      <c r="AP94" s="324"/>
      <c r="AQ94" s="324"/>
      <c r="AR94" s="59"/>
      <c r="AS94" s="59"/>
      <c r="BA94" s="210">
        <v>56</v>
      </c>
      <c r="BB94" s="210" t="s">
        <v>171</v>
      </c>
      <c r="BC94" s="213" t="s">
        <v>226</v>
      </c>
    </row>
    <row r="95" spans="1:57" ht="51" customHeight="1" x14ac:dyDescent="0.15">
      <c r="A95" s="59"/>
      <c r="B95" s="86">
        <v>58</v>
      </c>
      <c r="C95" s="319"/>
      <c r="D95" s="319"/>
      <c r="E95" s="917"/>
      <c r="F95" s="918"/>
      <c r="G95" s="320"/>
      <c r="H95" s="321"/>
      <c r="I95" s="321"/>
      <c r="J95" s="321"/>
      <c r="K95" s="322"/>
      <c r="L95" s="320"/>
      <c r="M95" s="321"/>
      <c r="N95" s="321"/>
      <c r="O95" s="321"/>
      <c r="P95" s="322"/>
      <c r="Q95" s="323"/>
      <c r="R95" s="323"/>
      <c r="S95" s="323"/>
      <c r="T95" s="323"/>
      <c r="U95" s="323"/>
      <c r="V95" s="323"/>
      <c r="W95" s="323"/>
      <c r="X95" s="323"/>
      <c r="Y95" s="323"/>
      <c r="Z95" s="323"/>
      <c r="AA95" s="323"/>
      <c r="AB95" s="323"/>
      <c r="AC95" s="323"/>
      <c r="AD95" s="323"/>
      <c r="AE95" s="323"/>
      <c r="AF95" s="323"/>
      <c r="AG95" s="323"/>
      <c r="AH95" s="323"/>
      <c r="AI95" s="323"/>
      <c r="AJ95" s="323"/>
      <c r="AK95" s="323"/>
      <c r="AL95" s="324"/>
      <c r="AM95" s="324"/>
      <c r="AN95" s="324"/>
      <c r="AO95" s="324"/>
      <c r="AP95" s="324"/>
      <c r="AQ95" s="324"/>
      <c r="AR95" s="59"/>
      <c r="AS95" s="59"/>
      <c r="BA95" s="210">
        <v>57</v>
      </c>
      <c r="BB95" s="210" t="s">
        <v>172</v>
      </c>
      <c r="BC95" s="213" t="s">
        <v>227</v>
      </c>
    </row>
    <row r="96" spans="1:57" ht="51" customHeight="1" x14ac:dyDescent="0.15">
      <c r="A96" s="59"/>
      <c r="B96" s="86">
        <v>59</v>
      </c>
      <c r="C96" s="319"/>
      <c r="D96" s="319"/>
      <c r="E96" s="917"/>
      <c r="F96" s="918"/>
      <c r="G96" s="320"/>
      <c r="H96" s="321"/>
      <c r="I96" s="321"/>
      <c r="J96" s="321"/>
      <c r="K96" s="322"/>
      <c r="L96" s="320"/>
      <c r="M96" s="321"/>
      <c r="N96" s="321"/>
      <c r="O96" s="321"/>
      <c r="P96" s="322"/>
      <c r="Q96" s="323"/>
      <c r="R96" s="323"/>
      <c r="S96" s="323"/>
      <c r="T96" s="323"/>
      <c r="U96" s="323"/>
      <c r="V96" s="323"/>
      <c r="W96" s="323"/>
      <c r="X96" s="323"/>
      <c r="Y96" s="323"/>
      <c r="Z96" s="323"/>
      <c r="AA96" s="323"/>
      <c r="AB96" s="323"/>
      <c r="AC96" s="323"/>
      <c r="AD96" s="323"/>
      <c r="AE96" s="323"/>
      <c r="AF96" s="323"/>
      <c r="AG96" s="323"/>
      <c r="AH96" s="323"/>
      <c r="AI96" s="323"/>
      <c r="AJ96" s="323"/>
      <c r="AK96" s="323"/>
      <c r="AL96" s="324"/>
      <c r="AM96" s="324"/>
      <c r="AN96" s="324"/>
      <c r="AO96" s="324"/>
      <c r="AP96" s="324"/>
      <c r="AQ96" s="324"/>
      <c r="AR96" s="59"/>
      <c r="AS96" s="59"/>
      <c r="BA96" s="210">
        <v>58</v>
      </c>
      <c r="BB96" s="210" t="s">
        <v>173</v>
      </c>
      <c r="BC96" s="213" t="s">
        <v>228</v>
      </c>
    </row>
    <row r="97" spans="1:45" ht="51" customHeight="1" x14ac:dyDescent="0.15">
      <c r="A97" s="59"/>
      <c r="B97" s="86">
        <v>60</v>
      </c>
      <c r="C97" s="319"/>
      <c r="D97" s="319"/>
      <c r="E97" s="917"/>
      <c r="F97" s="918"/>
      <c r="G97" s="320"/>
      <c r="H97" s="321"/>
      <c r="I97" s="321"/>
      <c r="J97" s="321"/>
      <c r="K97" s="322"/>
      <c r="L97" s="320"/>
      <c r="M97" s="321"/>
      <c r="N97" s="321"/>
      <c r="O97" s="321"/>
      <c r="P97" s="322"/>
      <c r="Q97" s="323"/>
      <c r="R97" s="323"/>
      <c r="S97" s="323"/>
      <c r="T97" s="323"/>
      <c r="U97" s="323"/>
      <c r="V97" s="323"/>
      <c r="W97" s="323"/>
      <c r="X97" s="323"/>
      <c r="Y97" s="323"/>
      <c r="Z97" s="323"/>
      <c r="AA97" s="323"/>
      <c r="AB97" s="323"/>
      <c r="AC97" s="323"/>
      <c r="AD97" s="323"/>
      <c r="AE97" s="323"/>
      <c r="AF97" s="323"/>
      <c r="AG97" s="323"/>
      <c r="AH97" s="323"/>
      <c r="AI97" s="323"/>
      <c r="AJ97" s="323"/>
      <c r="AK97" s="323"/>
      <c r="AL97" s="324"/>
      <c r="AM97" s="324"/>
      <c r="AN97" s="324"/>
      <c r="AO97" s="324"/>
      <c r="AP97" s="324"/>
      <c r="AQ97" s="324"/>
      <c r="AR97" s="59"/>
      <c r="AS97" s="59"/>
    </row>
    <row r="98" spans="1:45" ht="51" customHeight="1" x14ac:dyDescent="0.15">
      <c r="A98" s="59"/>
      <c r="B98" s="86">
        <v>61</v>
      </c>
      <c r="C98" s="319"/>
      <c r="D98" s="319"/>
      <c r="E98" s="917"/>
      <c r="F98" s="918"/>
      <c r="G98" s="320"/>
      <c r="H98" s="321"/>
      <c r="I98" s="321"/>
      <c r="J98" s="321"/>
      <c r="K98" s="322"/>
      <c r="L98" s="320"/>
      <c r="M98" s="321"/>
      <c r="N98" s="321"/>
      <c r="O98" s="321"/>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4"/>
      <c r="AM98" s="324"/>
      <c r="AN98" s="324"/>
      <c r="AO98" s="324"/>
      <c r="AP98" s="324"/>
      <c r="AQ98" s="324"/>
      <c r="AR98" s="59"/>
      <c r="AS98" s="59"/>
    </row>
    <row r="99" spans="1:45" ht="51" customHeight="1" x14ac:dyDescent="0.15">
      <c r="A99" s="59"/>
      <c r="B99" s="86">
        <v>62</v>
      </c>
      <c r="C99" s="319"/>
      <c r="D99" s="319"/>
      <c r="E99" s="917"/>
      <c r="F99" s="918"/>
      <c r="G99" s="320"/>
      <c r="H99" s="321"/>
      <c r="I99" s="321"/>
      <c r="J99" s="321"/>
      <c r="K99" s="322"/>
      <c r="L99" s="320"/>
      <c r="M99" s="321"/>
      <c r="N99" s="321"/>
      <c r="O99" s="321"/>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4"/>
      <c r="AM99" s="324"/>
      <c r="AN99" s="324"/>
      <c r="AO99" s="324"/>
      <c r="AP99" s="324"/>
      <c r="AQ99" s="324"/>
      <c r="AR99" s="59"/>
      <c r="AS99" s="59"/>
    </row>
    <row r="100" spans="1:45" ht="51" customHeight="1" x14ac:dyDescent="0.15">
      <c r="A100" s="59"/>
      <c r="B100" s="86">
        <v>63</v>
      </c>
      <c r="C100" s="319"/>
      <c r="D100" s="319"/>
      <c r="E100" s="917"/>
      <c r="F100" s="918"/>
      <c r="G100" s="320"/>
      <c r="H100" s="321"/>
      <c r="I100" s="321"/>
      <c r="J100" s="321"/>
      <c r="K100" s="322"/>
      <c r="L100" s="320"/>
      <c r="M100" s="321"/>
      <c r="N100" s="321"/>
      <c r="O100" s="321"/>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4"/>
      <c r="AM100" s="324"/>
      <c r="AN100" s="324"/>
      <c r="AO100" s="324"/>
      <c r="AP100" s="324"/>
      <c r="AQ100" s="324"/>
      <c r="AR100" s="59"/>
      <c r="AS100" s="59"/>
    </row>
    <row r="101" spans="1:45" ht="51" customHeight="1" x14ac:dyDescent="0.15">
      <c r="A101" s="59"/>
      <c r="B101" s="86">
        <v>64</v>
      </c>
      <c r="C101" s="319"/>
      <c r="D101" s="319"/>
      <c r="E101" s="917"/>
      <c r="F101" s="918"/>
      <c r="G101" s="320"/>
      <c r="H101" s="321"/>
      <c r="I101" s="321"/>
      <c r="J101" s="321"/>
      <c r="K101" s="322"/>
      <c r="L101" s="320"/>
      <c r="M101" s="321"/>
      <c r="N101" s="321"/>
      <c r="O101" s="321"/>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4"/>
      <c r="AM101" s="324"/>
      <c r="AN101" s="324"/>
      <c r="AO101" s="324"/>
      <c r="AP101" s="324"/>
      <c r="AQ101" s="324"/>
      <c r="AR101" s="59"/>
      <c r="AS101" s="59"/>
    </row>
    <row r="102" spans="1:45" ht="51" customHeight="1" x14ac:dyDescent="0.15">
      <c r="A102" s="59"/>
      <c r="B102" s="86">
        <v>65</v>
      </c>
      <c r="C102" s="319"/>
      <c r="D102" s="319"/>
      <c r="E102" s="917"/>
      <c r="F102" s="918"/>
      <c r="G102" s="320"/>
      <c r="H102" s="321"/>
      <c r="I102" s="321"/>
      <c r="J102" s="321"/>
      <c r="K102" s="322"/>
      <c r="L102" s="320"/>
      <c r="M102" s="321"/>
      <c r="N102" s="321"/>
      <c r="O102" s="321"/>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4"/>
      <c r="AM102" s="324"/>
      <c r="AN102" s="324"/>
      <c r="AO102" s="324"/>
      <c r="AP102" s="324"/>
      <c r="AQ102" s="324"/>
      <c r="AR102" s="59"/>
      <c r="AS102" s="59"/>
    </row>
    <row r="103" spans="1:45" ht="51" customHeight="1" x14ac:dyDescent="0.15">
      <c r="A103" s="59"/>
      <c r="B103" s="86">
        <v>66</v>
      </c>
      <c r="C103" s="319"/>
      <c r="D103" s="319"/>
      <c r="E103" s="917"/>
      <c r="F103" s="918"/>
      <c r="G103" s="320"/>
      <c r="H103" s="321"/>
      <c r="I103" s="321"/>
      <c r="J103" s="321"/>
      <c r="K103" s="322"/>
      <c r="L103" s="320"/>
      <c r="M103" s="321"/>
      <c r="N103" s="321"/>
      <c r="O103" s="321"/>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4"/>
      <c r="AM103" s="324"/>
      <c r="AN103" s="324"/>
      <c r="AO103" s="324"/>
      <c r="AP103" s="324"/>
      <c r="AQ103" s="324"/>
      <c r="AR103" s="59"/>
      <c r="AS103" s="59"/>
    </row>
    <row r="104" spans="1:45" ht="51" customHeight="1" x14ac:dyDescent="0.15">
      <c r="A104" s="59"/>
      <c r="B104" s="86">
        <v>67</v>
      </c>
      <c r="C104" s="319"/>
      <c r="D104" s="319"/>
      <c r="E104" s="917"/>
      <c r="F104" s="918"/>
      <c r="G104" s="320"/>
      <c r="H104" s="321"/>
      <c r="I104" s="321"/>
      <c r="J104" s="321"/>
      <c r="K104" s="322"/>
      <c r="L104" s="320"/>
      <c r="M104" s="321"/>
      <c r="N104" s="321"/>
      <c r="O104" s="321"/>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4"/>
      <c r="AM104" s="324"/>
      <c r="AN104" s="324"/>
      <c r="AO104" s="324"/>
      <c r="AP104" s="324"/>
      <c r="AQ104" s="324"/>
      <c r="AR104" s="59"/>
      <c r="AS104" s="59"/>
    </row>
    <row r="105" spans="1:45" ht="51" customHeight="1" x14ac:dyDescent="0.15">
      <c r="A105" s="59"/>
      <c r="B105" s="86">
        <v>68</v>
      </c>
      <c r="C105" s="319"/>
      <c r="D105" s="319"/>
      <c r="E105" s="917"/>
      <c r="F105" s="918"/>
      <c r="G105" s="320"/>
      <c r="H105" s="321"/>
      <c r="I105" s="321"/>
      <c r="J105" s="321"/>
      <c r="K105" s="322"/>
      <c r="L105" s="320"/>
      <c r="M105" s="321"/>
      <c r="N105" s="321"/>
      <c r="O105" s="321"/>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4"/>
      <c r="AM105" s="324"/>
      <c r="AN105" s="324"/>
      <c r="AO105" s="324"/>
      <c r="AP105" s="324"/>
      <c r="AQ105" s="324"/>
      <c r="AR105" s="59"/>
      <c r="AS105" s="59"/>
    </row>
    <row r="106" spans="1:45" ht="51" customHeight="1" x14ac:dyDescent="0.15">
      <c r="A106" s="59"/>
      <c r="B106" s="86">
        <v>69</v>
      </c>
      <c r="C106" s="319"/>
      <c r="D106" s="319"/>
      <c r="E106" s="917"/>
      <c r="F106" s="918"/>
      <c r="G106" s="320"/>
      <c r="H106" s="321"/>
      <c r="I106" s="321"/>
      <c r="J106" s="321"/>
      <c r="K106" s="322"/>
      <c r="L106" s="320"/>
      <c r="M106" s="321"/>
      <c r="N106" s="321"/>
      <c r="O106" s="321"/>
      <c r="P106" s="322"/>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4"/>
      <c r="AM106" s="324"/>
      <c r="AN106" s="324"/>
      <c r="AO106" s="324"/>
      <c r="AP106" s="324"/>
      <c r="AQ106" s="324"/>
      <c r="AR106" s="59"/>
      <c r="AS106" s="59"/>
    </row>
    <row r="107" spans="1:45" ht="51" customHeight="1" x14ac:dyDescent="0.15">
      <c r="A107" s="59"/>
      <c r="B107" s="86">
        <v>70</v>
      </c>
      <c r="C107" s="319"/>
      <c r="D107" s="319"/>
      <c r="E107" s="917"/>
      <c r="F107" s="918"/>
      <c r="G107" s="320"/>
      <c r="H107" s="321"/>
      <c r="I107" s="321"/>
      <c r="J107" s="321"/>
      <c r="K107" s="322"/>
      <c r="L107" s="320"/>
      <c r="M107" s="321"/>
      <c r="N107" s="321"/>
      <c r="O107" s="321"/>
      <c r="P107" s="322"/>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4"/>
      <c r="AM107" s="324"/>
      <c r="AN107" s="324"/>
      <c r="AO107" s="324"/>
      <c r="AP107" s="324"/>
      <c r="AQ107" s="324"/>
      <c r="AR107" s="59"/>
      <c r="AS107" s="59"/>
    </row>
    <row r="108" spans="1:45" ht="51" customHeight="1" x14ac:dyDescent="0.15">
      <c r="A108" s="59"/>
      <c r="B108" s="86">
        <v>71</v>
      </c>
      <c r="C108" s="319"/>
      <c r="D108" s="319"/>
      <c r="E108" s="917"/>
      <c r="F108" s="918"/>
      <c r="G108" s="320"/>
      <c r="H108" s="321"/>
      <c r="I108" s="321"/>
      <c r="J108" s="321"/>
      <c r="K108" s="322"/>
      <c r="L108" s="320"/>
      <c r="M108" s="321"/>
      <c r="N108" s="321"/>
      <c r="O108" s="321"/>
      <c r="P108" s="322"/>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4"/>
      <c r="AM108" s="324"/>
      <c r="AN108" s="324"/>
      <c r="AO108" s="324"/>
      <c r="AP108" s="324"/>
      <c r="AQ108" s="324"/>
      <c r="AR108" s="59"/>
      <c r="AS108" s="59"/>
    </row>
    <row r="109" spans="1:45" ht="51" customHeight="1" x14ac:dyDescent="0.15">
      <c r="A109" s="59"/>
      <c r="B109" s="86">
        <v>72</v>
      </c>
      <c r="C109" s="319"/>
      <c r="D109" s="319"/>
      <c r="E109" s="917"/>
      <c r="F109" s="918"/>
      <c r="G109" s="320"/>
      <c r="H109" s="321"/>
      <c r="I109" s="321"/>
      <c r="J109" s="321"/>
      <c r="K109" s="322"/>
      <c r="L109" s="320"/>
      <c r="M109" s="321"/>
      <c r="N109" s="321"/>
      <c r="O109" s="321"/>
      <c r="P109" s="322"/>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4"/>
      <c r="AM109" s="324"/>
      <c r="AN109" s="324"/>
      <c r="AO109" s="324"/>
      <c r="AP109" s="324"/>
      <c r="AQ109" s="324"/>
      <c r="AR109" s="59"/>
      <c r="AS109" s="59"/>
    </row>
    <row r="110" spans="1:45" ht="51" customHeight="1" x14ac:dyDescent="0.15">
      <c r="A110" s="59"/>
      <c r="B110" s="86">
        <v>73</v>
      </c>
      <c r="C110" s="319"/>
      <c r="D110" s="319"/>
      <c r="E110" s="917"/>
      <c r="F110" s="918"/>
      <c r="G110" s="320"/>
      <c r="H110" s="321"/>
      <c r="I110" s="321"/>
      <c r="J110" s="321"/>
      <c r="K110" s="322"/>
      <c r="L110" s="320"/>
      <c r="M110" s="321"/>
      <c r="N110" s="321"/>
      <c r="O110" s="321"/>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4"/>
      <c r="AM110" s="324"/>
      <c r="AN110" s="324"/>
      <c r="AO110" s="324"/>
      <c r="AP110" s="324"/>
      <c r="AQ110" s="324"/>
      <c r="AR110" s="59"/>
      <c r="AS110" s="59"/>
    </row>
    <row r="111" spans="1:45" ht="51" customHeight="1" x14ac:dyDescent="0.15">
      <c r="A111" s="59"/>
      <c r="B111" s="86">
        <v>74</v>
      </c>
      <c r="C111" s="319"/>
      <c r="D111" s="319"/>
      <c r="E111" s="917"/>
      <c r="F111" s="918"/>
      <c r="G111" s="320"/>
      <c r="H111" s="321"/>
      <c r="I111" s="321"/>
      <c r="J111" s="321"/>
      <c r="K111" s="322"/>
      <c r="L111" s="320"/>
      <c r="M111" s="321"/>
      <c r="N111" s="321"/>
      <c r="O111" s="321"/>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4"/>
      <c r="AM111" s="324"/>
      <c r="AN111" s="324"/>
      <c r="AO111" s="324"/>
      <c r="AP111" s="324"/>
      <c r="AQ111" s="324"/>
      <c r="AR111" s="59"/>
      <c r="AS111" s="59"/>
    </row>
    <row r="112" spans="1:45" ht="51" customHeight="1" x14ac:dyDescent="0.15">
      <c r="A112" s="59"/>
      <c r="B112" s="86">
        <v>75</v>
      </c>
      <c r="C112" s="319"/>
      <c r="D112" s="319"/>
      <c r="E112" s="917"/>
      <c r="F112" s="918"/>
      <c r="G112" s="320"/>
      <c r="H112" s="321"/>
      <c r="I112" s="321"/>
      <c r="J112" s="321"/>
      <c r="K112" s="322"/>
      <c r="L112" s="320"/>
      <c r="M112" s="321"/>
      <c r="N112" s="321"/>
      <c r="O112" s="321"/>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4"/>
      <c r="AM112" s="324"/>
      <c r="AN112" s="324"/>
      <c r="AO112" s="324"/>
      <c r="AP112" s="324"/>
      <c r="AQ112" s="324"/>
      <c r="AR112" s="59"/>
      <c r="AS112" s="59"/>
    </row>
    <row r="113" spans="1:45" ht="51" customHeight="1" x14ac:dyDescent="0.15">
      <c r="A113" s="59"/>
      <c r="B113" s="86">
        <v>76</v>
      </c>
      <c r="C113" s="319"/>
      <c r="D113" s="319"/>
      <c r="E113" s="917"/>
      <c r="F113" s="918"/>
      <c r="G113" s="320"/>
      <c r="H113" s="321"/>
      <c r="I113" s="321"/>
      <c r="J113" s="321"/>
      <c r="K113" s="322"/>
      <c r="L113" s="320"/>
      <c r="M113" s="321"/>
      <c r="N113" s="321"/>
      <c r="O113" s="321"/>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4"/>
      <c r="AM113" s="324"/>
      <c r="AN113" s="324"/>
      <c r="AO113" s="324"/>
      <c r="AP113" s="324"/>
      <c r="AQ113" s="324"/>
      <c r="AR113" s="59"/>
      <c r="AS113" s="59"/>
    </row>
    <row r="114" spans="1:45" ht="51" customHeight="1" x14ac:dyDescent="0.15">
      <c r="A114" s="59"/>
      <c r="B114" s="86">
        <v>77</v>
      </c>
      <c r="C114" s="319"/>
      <c r="D114" s="319"/>
      <c r="E114" s="917"/>
      <c r="F114" s="918"/>
      <c r="G114" s="320"/>
      <c r="H114" s="321"/>
      <c r="I114" s="321"/>
      <c r="J114" s="321"/>
      <c r="K114" s="322"/>
      <c r="L114" s="320"/>
      <c r="M114" s="321"/>
      <c r="N114" s="321"/>
      <c r="O114" s="321"/>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4"/>
      <c r="AM114" s="324"/>
      <c r="AN114" s="324"/>
      <c r="AO114" s="324"/>
      <c r="AP114" s="324"/>
      <c r="AQ114" s="324"/>
      <c r="AR114" s="59"/>
      <c r="AS114" s="59"/>
    </row>
    <row r="115" spans="1:45" ht="51" customHeight="1" x14ac:dyDescent="0.15">
      <c r="A115" s="59"/>
      <c r="B115" s="86">
        <v>78</v>
      </c>
      <c r="C115" s="319"/>
      <c r="D115" s="319"/>
      <c r="E115" s="917"/>
      <c r="F115" s="918"/>
      <c r="G115" s="320"/>
      <c r="H115" s="321"/>
      <c r="I115" s="321"/>
      <c r="J115" s="321"/>
      <c r="K115" s="322"/>
      <c r="L115" s="320"/>
      <c r="M115" s="321"/>
      <c r="N115" s="321"/>
      <c r="O115" s="321"/>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4"/>
      <c r="AM115" s="324"/>
      <c r="AN115" s="324"/>
      <c r="AO115" s="324"/>
      <c r="AP115" s="324"/>
      <c r="AQ115" s="324"/>
      <c r="AR115" s="59"/>
      <c r="AS115" s="59"/>
    </row>
    <row r="116" spans="1:45" ht="51" customHeight="1" x14ac:dyDescent="0.15">
      <c r="A116" s="59"/>
      <c r="B116" s="86">
        <v>79</v>
      </c>
      <c r="C116" s="319"/>
      <c r="D116" s="319"/>
      <c r="E116" s="917"/>
      <c r="F116" s="918"/>
      <c r="G116" s="320"/>
      <c r="H116" s="321"/>
      <c r="I116" s="321"/>
      <c r="J116" s="321"/>
      <c r="K116" s="322"/>
      <c r="L116" s="320"/>
      <c r="M116" s="321"/>
      <c r="N116" s="321"/>
      <c r="O116" s="321"/>
      <c r="P116" s="322"/>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4"/>
      <c r="AM116" s="324"/>
      <c r="AN116" s="324"/>
      <c r="AO116" s="324"/>
      <c r="AP116" s="324"/>
      <c r="AQ116" s="324"/>
      <c r="AR116" s="59"/>
      <c r="AS116" s="59"/>
    </row>
    <row r="117" spans="1:45" ht="51" customHeight="1" x14ac:dyDescent="0.15">
      <c r="A117" s="59"/>
      <c r="B117" s="86">
        <v>80</v>
      </c>
      <c r="C117" s="319"/>
      <c r="D117" s="319"/>
      <c r="E117" s="917"/>
      <c r="F117" s="918"/>
      <c r="G117" s="320"/>
      <c r="H117" s="321"/>
      <c r="I117" s="321"/>
      <c r="J117" s="321"/>
      <c r="K117" s="322"/>
      <c r="L117" s="320"/>
      <c r="M117" s="321"/>
      <c r="N117" s="321"/>
      <c r="O117" s="321"/>
      <c r="P117" s="322"/>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4"/>
      <c r="AM117" s="324"/>
      <c r="AN117" s="324"/>
      <c r="AO117" s="324"/>
      <c r="AP117" s="324"/>
      <c r="AQ117" s="324"/>
      <c r="AR117" s="59"/>
      <c r="AS117" s="59"/>
    </row>
    <row r="118" spans="1:45" ht="51" customHeight="1" x14ac:dyDescent="0.15">
      <c r="A118" s="59"/>
      <c r="B118" s="86">
        <v>81</v>
      </c>
      <c r="C118" s="319"/>
      <c r="D118" s="319"/>
      <c r="E118" s="917"/>
      <c r="F118" s="918"/>
      <c r="G118" s="320"/>
      <c r="H118" s="321"/>
      <c r="I118" s="321"/>
      <c r="J118" s="321"/>
      <c r="K118" s="322"/>
      <c r="L118" s="320"/>
      <c r="M118" s="321"/>
      <c r="N118" s="321"/>
      <c r="O118" s="321"/>
      <c r="P118" s="322"/>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4"/>
      <c r="AM118" s="324"/>
      <c r="AN118" s="324"/>
      <c r="AO118" s="324"/>
      <c r="AP118" s="324"/>
      <c r="AQ118" s="324"/>
      <c r="AR118" s="59"/>
      <c r="AS118" s="59"/>
    </row>
    <row r="119" spans="1:45" ht="51" customHeight="1" x14ac:dyDescent="0.15">
      <c r="A119" s="59"/>
      <c r="B119" s="86">
        <v>82</v>
      </c>
      <c r="C119" s="319"/>
      <c r="D119" s="319"/>
      <c r="E119" s="917"/>
      <c r="F119" s="918"/>
      <c r="G119" s="320"/>
      <c r="H119" s="321"/>
      <c r="I119" s="321"/>
      <c r="J119" s="321"/>
      <c r="K119" s="322"/>
      <c r="L119" s="320"/>
      <c r="M119" s="321"/>
      <c r="N119" s="321"/>
      <c r="O119" s="321"/>
      <c r="P119" s="322"/>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4"/>
      <c r="AM119" s="324"/>
      <c r="AN119" s="324"/>
      <c r="AO119" s="324"/>
      <c r="AP119" s="324"/>
      <c r="AQ119" s="324"/>
      <c r="AR119" s="59"/>
      <c r="AS119" s="59"/>
    </row>
    <row r="120" spans="1:45" ht="51" customHeight="1" x14ac:dyDescent="0.15">
      <c r="A120" s="59"/>
      <c r="B120" s="86">
        <v>83</v>
      </c>
      <c r="C120" s="319"/>
      <c r="D120" s="319"/>
      <c r="E120" s="917"/>
      <c r="F120" s="918"/>
      <c r="G120" s="320"/>
      <c r="H120" s="321"/>
      <c r="I120" s="321"/>
      <c r="J120" s="321"/>
      <c r="K120" s="322"/>
      <c r="L120" s="320"/>
      <c r="M120" s="321"/>
      <c r="N120" s="321"/>
      <c r="O120" s="321"/>
      <c r="P120" s="322"/>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4"/>
      <c r="AM120" s="324"/>
      <c r="AN120" s="324"/>
      <c r="AO120" s="324"/>
      <c r="AP120" s="324"/>
      <c r="AQ120" s="324"/>
      <c r="AR120" s="59"/>
      <c r="AS120" s="59"/>
    </row>
    <row r="121" spans="1:45" ht="51" customHeight="1" x14ac:dyDescent="0.15">
      <c r="A121" s="59"/>
      <c r="B121" s="86">
        <v>84</v>
      </c>
      <c r="C121" s="319"/>
      <c r="D121" s="319"/>
      <c r="E121" s="917"/>
      <c r="F121" s="918"/>
      <c r="G121" s="320"/>
      <c r="H121" s="321"/>
      <c r="I121" s="321"/>
      <c r="J121" s="321"/>
      <c r="K121" s="322"/>
      <c r="L121" s="320"/>
      <c r="M121" s="321"/>
      <c r="N121" s="321"/>
      <c r="O121" s="321"/>
      <c r="P121" s="322"/>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4"/>
      <c r="AM121" s="324"/>
      <c r="AN121" s="324"/>
      <c r="AO121" s="324"/>
      <c r="AP121" s="324"/>
      <c r="AQ121" s="324"/>
      <c r="AR121" s="59"/>
      <c r="AS121" s="59"/>
    </row>
    <row r="122" spans="1:45" ht="51" customHeight="1" x14ac:dyDescent="0.15">
      <c r="A122" s="59"/>
      <c r="B122" s="86">
        <v>85</v>
      </c>
      <c r="C122" s="319"/>
      <c r="D122" s="319"/>
      <c r="E122" s="917"/>
      <c r="F122" s="918"/>
      <c r="G122" s="320"/>
      <c r="H122" s="321"/>
      <c r="I122" s="321"/>
      <c r="J122" s="321"/>
      <c r="K122" s="322"/>
      <c r="L122" s="320"/>
      <c r="M122" s="321"/>
      <c r="N122" s="321"/>
      <c r="O122" s="321"/>
      <c r="P122" s="322"/>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4"/>
      <c r="AM122" s="324"/>
      <c r="AN122" s="324"/>
      <c r="AO122" s="324"/>
      <c r="AP122" s="324"/>
      <c r="AQ122" s="324"/>
      <c r="AR122" s="59"/>
      <c r="AS122" s="59"/>
    </row>
    <row r="123" spans="1:45" ht="51" customHeight="1" x14ac:dyDescent="0.15">
      <c r="A123" s="59"/>
      <c r="B123" s="86">
        <v>86</v>
      </c>
      <c r="C123" s="319"/>
      <c r="D123" s="319"/>
      <c r="E123" s="917"/>
      <c r="F123" s="918"/>
      <c r="G123" s="320"/>
      <c r="H123" s="321"/>
      <c r="I123" s="321"/>
      <c r="J123" s="321"/>
      <c r="K123" s="322"/>
      <c r="L123" s="320"/>
      <c r="M123" s="321"/>
      <c r="N123" s="321"/>
      <c r="O123" s="321"/>
      <c r="P123" s="322"/>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4"/>
      <c r="AM123" s="324"/>
      <c r="AN123" s="324"/>
      <c r="AO123" s="324"/>
      <c r="AP123" s="324"/>
      <c r="AQ123" s="324"/>
      <c r="AR123" s="59"/>
      <c r="AS123" s="59"/>
    </row>
    <row r="124" spans="1:45" ht="51" customHeight="1" x14ac:dyDescent="0.15">
      <c r="A124" s="59"/>
      <c r="B124" s="86">
        <v>87</v>
      </c>
      <c r="C124" s="319"/>
      <c r="D124" s="319"/>
      <c r="E124" s="917"/>
      <c r="F124" s="918"/>
      <c r="G124" s="320"/>
      <c r="H124" s="321"/>
      <c r="I124" s="321"/>
      <c r="J124" s="321"/>
      <c r="K124" s="322"/>
      <c r="L124" s="320"/>
      <c r="M124" s="321"/>
      <c r="N124" s="321"/>
      <c r="O124" s="321"/>
      <c r="P124" s="322"/>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4"/>
      <c r="AM124" s="324"/>
      <c r="AN124" s="324"/>
      <c r="AO124" s="324"/>
      <c r="AP124" s="324"/>
      <c r="AQ124" s="324"/>
      <c r="AR124" s="59"/>
      <c r="AS124" s="59"/>
    </row>
    <row r="125" spans="1:45" ht="51" customHeight="1" x14ac:dyDescent="0.15">
      <c r="A125" s="59"/>
      <c r="B125" s="86">
        <v>88</v>
      </c>
      <c r="C125" s="319"/>
      <c r="D125" s="319"/>
      <c r="E125" s="917"/>
      <c r="F125" s="918"/>
      <c r="G125" s="320"/>
      <c r="H125" s="321"/>
      <c r="I125" s="321"/>
      <c r="J125" s="321"/>
      <c r="K125" s="322"/>
      <c r="L125" s="320"/>
      <c r="M125" s="321"/>
      <c r="N125" s="321"/>
      <c r="O125" s="321"/>
      <c r="P125" s="322"/>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4"/>
      <c r="AM125" s="324"/>
      <c r="AN125" s="324"/>
      <c r="AO125" s="324"/>
      <c r="AP125" s="324"/>
      <c r="AQ125" s="324"/>
      <c r="AR125" s="59"/>
      <c r="AS125" s="59"/>
    </row>
    <row r="126" spans="1:45" ht="51" customHeight="1" x14ac:dyDescent="0.15">
      <c r="A126" s="59"/>
      <c r="B126" s="86">
        <v>89</v>
      </c>
      <c r="C126" s="319"/>
      <c r="D126" s="319"/>
      <c r="E126" s="917"/>
      <c r="F126" s="918"/>
      <c r="G126" s="320"/>
      <c r="H126" s="321"/>
      <c r="I126" s="321"/>
      <c r="J126" s="321"/>
      <c r="K126" s="322"/>
      <c r="L126" s="320"/>
      <c r="M126" s="321"/>
      <c r="N126" s="321"/>
      <c r="O126" s="321"/>
      <c r="P126" s="322"/>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4"/>
      <c r="AM126" s="324"/>
      <c r="AN126" s="324"/>
      <c r="AO126" s="324"/>
      <c r="AP126" s="324"/>
      <c r="AQ126" s="324"/>
      <c r="AR126" s="59"/>
      <c r="AS126" s="59"/>
    </row>
    <row r="127" spans="1:45" ht="51" customHeight="1" x14ac:dyDescent="0.15">
      <c r="A127" s="59"/>
      <c r="B127" s="86">
        <v>90</v>
      </c>
      <c r="C127" s="319"/>
      <c r="D127" s="319"/>
      <c r="E127" s="917"/>
      <c r="F127" s="918"/>
      <c r="G127" s="320"/>
      <c r="H127" s="321"/>
      <c r="I127" s="321"/>
      <c r="J127" s="321"/>
      <c r="K127" s="322"/>
      <c r="L127" s="320"/>
      <c r="M127" s="321"/>
      <c r="N127" s="321"/>
      <c r="O127" s="321"/>
      <c r="P127" s="322"/>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4"/>
      <c r="AM127" s="324"/>
      <c r="AN127" s="324"/>
      <c r="AO127" s="324"/>
      <c r="AP127" s="324"/>
      <c r="AQ127" s="324"/>
      <c r="AR127" s="59"/>
      <c r="AS127" s="59"/>
    </row>
    <row r="128" spans="1:45" ht="51" customHeight="1" x14ac:dyDescent="0.15">
      <c r="A128" s="59"/>
      <c r="B128" s="86">
        <v>91</v>
      </c>
      <c r="C128" s="319"/>
      <c r="D128" s="319"/>
      <c r="E128" s="917"/>
      <c r="F128" s="918"/>
      <c r="G128" s="320"/>
      <c r="H128" s="321"/>
      <c r="I128" s="321"/>
      <c r="J128" s="321"/>
      <c r="K128" s="322"/>
      <c r="L128" s="320"/>
      <c r="M128" s="321"/>
      <c r="N128" s="321"/>
      <c r="O128" s="321"/>
      <c r="P128" s="322"/>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4"/>
      <c r="AM128" s="324"/>
      <c r="AN128" s="324"/>
      <c r="AO128" s="324"/>
      <c r="AP128" s="324"/>
      <c r="AQ128" s="324"/>
      <c r="AR128" s="59"/>
      <c r="AS128" s="59"/>
    </row>
    <row r="129" spans="1:45" ht="51" customHeight="1" x14ac:dyDescent="0.15">
      <c r="A129" s="59"/>
      <c r="B129" s="86">
        <v>92</v>
      </c>
      <c r="C129" s="319"/>
      <c r="D129" s="319"/>
      <c r="E129" s="917"/>
      <c r="F129" s="918"/>
      <c r="G129" s="320"/>
      <c r="H129" s="321"/>
      <c r="I129" s="321"/>
      <c r="J129" s="321"/>
      <c r="K129" s="322"/>
      <c r="L129" s="320"/>
      <c r="M129" s="321"/>
      <c r="N129" s="321"/>
      <c r="O129" s="321"/>
      <c r="P129" s="322"/>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4"/>
      <c r="AM129" s="324"/>
      <c r="AN129" s="324"/>
      <c r="AO129" s="324"/>
      <c r="AP129" s="324"/>
      <c r="AQ129" s="324"/>
      <c r="AR129" s="59"/>
      <c r="AS129" s="59"/>
    </row>
    <row r="130" spans="1:45" ht="51" customHeight="1" x14ac:dyDescent="0.15">
      <c r="A130" s="59"/>
      <c r="B130" s="86">
        <v>93</v>
      </c>
      <c r="C130" s="319"/>
      <c r="D130" s="319"/>
      <c r="E130" s="917"/>
      <c r="F130" s="918"/>
      <c r="G130" s="320"/>
      <c r="H130" s="321"/>
      <c r="I130" s="321"/>
      <c r="J130" s="321"/>
      <c r="K130" s="322"/>
      <c r="L130" s="320"/>
      <c r="M130" s="321"/>
      <c r="N130" s="321"/>
      <c r="O130" s="321"/>
      <c r="P130" s="322"/>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4"/>
      <c r="AM130" s="324"/>
      <c r="AN130" s="324"/>
      <c r="AO130" s="324"/>
      <c r="AP130" s="324"/>
      <c r="AQ130" s="324"/>
      <c r="AR130" s="59"/>
      <c r="AS130" s="59"/>
    </row>
    <row r="131" spans="1:45" ht="51" customHeight="1" x14ac:dyDescent="0.15">
      <c r="A131" s="59"/>
      <c r="B131" s="86">
        <v>94</v>
      </c>
      <c r="C131" s="319"/>
      <c r="D131" s="319"/>
      <c r="E131" s="917"/>
      <c r="F131" s="918"/>
      <c r="G131" s="320"/>
      <c r="H131" s="321"/>
      <c r="I131" s="321"/>
      <c r="J131" s="321"/>
      <c r="K131" s="322"/>
      <c r="L131" s="320"/>
      <c r="M131" s="321"/>
      <c r="N131" s="321"/>
      <c r="O131" s="321"/>
      <c r="P131" s="322"/>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4"/>
      <c r="AM131" s="324"/>
      <c r="AN131" s="324"/>
      <c r="AO131" s="324"/>
      <c r="AP131" s="324"/>
      <c r="AQ131" s="324"/>
      <c r="AR131" s="59"/>
      <c r="AS131" s="59"/>
    </row>
    <row r="132" spans="1:45" ht="51" customHeight="1" x14ac:dyDescent="0.15">
      <c r="A132" s="59"/>
      <c r="B132" s="86">
        <v>95</v>
      </c>
      <c r="C132" s="319"/>
      <c r="D132" s="319"/>
      <c r="E132" s="917"/>
      <c r="F132" s="918"/>
      <c r="G132" s="320"/>
      <c r="H132" s="321"/>
      <c r="I132" s="321"/>
      <c r="J132" s="321"/>
      <c r="K132" s="322"/>
      <c r="L132" s="320"/>
      <c r="M132" s="321"/>
      <c r="N132" s="321"/>
      <c r="O132" s="321"/>
      <c r="P132" s="322"/>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4"/>
      <c r="AM132" s="324"/>
      <c r="AN132" s="324"/>
      <c r="AO132" s="324"/>
      <c r="AP132" s="324"/>
      <c r="AQ132" s="324"/>
      <c r="AR132" s="59"/>
      <c r="AS132" s="59"/>
    </row>
    <row r="133" spans="1:45" ht="51" customHeight="1" x14ac:dyDescent="0.15">
      <c r="A133" s="59"/>
      <c r="B133" s="86">
        <v>96</v>
      </c>
      <c r="C133" s="319"/>
      <c r="D133" s="319"/>
      <c r="E133" s="917"/>
      <c r="F133" s="918"/>
      <c r="G133" s="320"/>
      <c r="H133" s="321"/>
      <c r="I133" s="321"/>
      <c r="J133" s="321"/>
      <c r="K133" s="322"/>
      <c r="L133" s="320"/>
      <c r="M133" s="321"/>
      <c r="N133" s="321"/>
      <c r="O133" s="321"/>
      <c r="P133" s="322"/>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4"/>
      <c r="AM133" s="324"/>
      <c r="AN133" s="324"/>
      <c r="AO133" s="324"/>
      <c r="AP133" s="324"/>
      <c r="AQ133" s="324"/>
      <c r="AR133" s="59"/>
      <c r="AS133" s="59"/>
    </row>
    <row r="134" spans="1:45" ht="51" customHeight="1" x14ac:dyDescent="0.15">
      <c r="A134" s="59"/>
      <c r="B134" s="86">
        <v>97</v>
      </c>
      <c r="C134" s="319"/>
      <c r="D134" s="319"/>
      <c r="E134" s="917"/>
      <c r="F134" s="918"/>
      <c r="G134" s="320"/>
      <c r="H134" s="321"/>
      <c r="I134" s="321"/>
      <c r="J134" s="321"/>
      <c r="K134" s="322"/>
      <c r="L134" s="320"/>
      <c r="M134" s="321"/>
      <c r="N134" s="321"/>
      <c r="O134" s="321"/>
      <c r="P134" s="322"/>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4"/>
      <c r="AM134" s="324"/>
      <c r="AN134" s="324"/>
      <c r="AO134" s="324"/>
      <c r="AP134" s="324"/>
      <c r="AQ134" s="324"/>
      <c r="AR134" s="59"/>
      <c r="AS134" s="59"/>
    </row>
    <row r="135" spans="1:45" ht="51" customHeight="1" x14ac:dyDescent="0.15">
      <c r="A135" s="59"/>
      <c r="B135" s="86">
        <v>98</v>
      </c>
      <c r="C135" s="319"/>
      <c r="D135" s="319"/>
      <c r="E135" s="917"/>
      <c r="F135" s="918"/>
      <c r="G135" s="320"/>
      <c r="H135" s="321"/>
      <c r="I135" s="321"/>
      <c r="J135" s="321"/>
      <c r="K135" s="322"/>
      <c r="L135" s="320"/>
      <c r="M135" s="321"/>
      <c r="N135" s="321"/>
      <c r="O135" s="321"/>
      <c r="P135" s="322"/>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4"/>
      <c r="AM135" s="324"/>
      <c r="AN135" s="324"/>
      <c r="AO135" s="324"/>
      <c r="AP135" s="324"/>
      <c r="AQ135" s="324"/>
      <c r="AR135" s="59"/>
      <c r="AS135" s="59"/>
    </row>
    <row r="136" spans="1:45" ht="51" customHeight="1" x14ac:dyDescent="0.15">
      <c r="A136" s="59"/>
      <c r="B136" s="86">
        <v>99</v>
      </c>
      <c r="C136" s="319"/>
      <c r="D136" s="319"/>
      <c r="E136" s="917"/>
      <c r="F136" s="918"/>
      <c r="G136" s="320"/>
      <c r="H136" s="321"/>
      <c r="I136" s="321"/>
      <c r="J136" s="321"/>
      <c r="K136" s="322"/>
      <c r="L136" s="320"/>
      <c r="M136" s="321"/>
      <c r="N136" s="321"/>
      <c r="O136" s="321"/>
      <c r="P136" s="322"/>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4"/>
      <c r="AM136" s="324"/>
      <c r="AN136" s="324"/>
      <c r="AO136" s="324"/>
      <c r="AP136" s="324"/>
      <c r="AQ136" s="324"/>
      <c r="AR136" s="59"/>
      <c r="AS136" s="59"/>
    </row>
    <row r="137" spans="1:45" ht="51" customHeight="1" x14ac:dyDescent="0.15">
      <c r="A137" s="59"/>
      <c r="B137" s="86">
        <v>100</v>
      </c>
      <c r="C137" s="319"/>
      <c r="D137" s="319"/>
      <c r="E137" s="917"/>
      <c r="F137" s="918"/>
      <c r="G137" s="320"/>
      <c r="H137" s="321"/>
      <c r="I137" s="321"/>
      <c r="J137" s="321"/>
      <c r="K137" s="322"/>
      <c r="L137" s="320"/>
      <c r="M137" s="321"/>
      <c r="N137" s="321"/>
      <c r="O137" s="321"/>
      <c r="P137" s="322"/>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4"/>
      <c r="AM137" s="324"/>
      <c r="AN137" s="324"/>
      <c r="AO137" s="324"/>
      <c r="AP137" s="324"/>
      <c r="AQ137" s="324"/>
      <c r="AR137" s="59"/>
      <c r="AS137" s="59"/>
    </row>
    <row r="138" spans="1:45" ht="51" customHeight="1" x14ac:dyDescent="0.15">
      <c r="A138" s="59"/>
      <c r="B138" s="86">
        <v>101</v>
      </c>
      <c r="C138" s="319"/>
      <c r="D138" s="319"/>
      <c r="E138" s="917"/>
      <c r="F138" s="918"/>
      <c r="G138" s="320"/>
      <c r="H138" s="321"/>
      <c r="I138" s="321"/>
      <c r="J138" s="321"/>
      <c r="K138" s="322"/>
      <c r="L138" s="320"/>
      <c r="M138" s="321"/>
      <c r="N138" s="321"/>
      <c r="O138" s="321"/>
      <c r="P138" s="322"/>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4"/>
      <c r="AM138" s="324"/>
      <c r="AN138" s="324"/>
      <c r="AO138" s="324"/>
      <c r="AP138" s="324"/>
      <c r="AQ138" s="324"/>
      <c r="AR138" s="59"/>
      <c r="AS138" s="59"/>
    </row>
    <row r="139" spans="1:45" ht="51" customHeight="1" x14ac:dyDescent="0.15">
      <c r="A139" s="59"/>
      <c r="B139" s="86">
        <v>102</v>
      </c>
      <c r="C139" s="319"/>
      <c r="D139" s="319"/>
      <c r="E139" s="917"/>
      <c r="F139" s="918"/>
      <c r="G139" s="320"/>
      <c r="H139" s="321"/>
      <c r="I139" s="321"/>
      <c r="J139" s="321"/>
      <c r="K139" s="322"/>
      <c r="L139" s="320"/>
      <c r="M139" s="321"/>
      <c r="N139" s="321"/>
      <c r="O139" s="321"/>
      <c r="P139" s="322"/>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4"/>
      <c r="AM139" s="324"/>
      <c r="AN139" s="324"/>
      <c r="AO139" s="324"/>
      <c r="AP139" s="324"/>
      <c r="AQ139" s="324"/>
      <c r="AR139" s="59"/>
      <c r="AS139" s="59"/>
    </row>
    <row r="140" spans="1:45" ht="51" customHeight="1" x14ac:dyDescent="0.15">
      <c r="A140" s="59"/>
      <c r="B140" s="86">
        <v>103</v>
      </c>
      <c r="C140" s="319"/>
      <c r="D140" s="319"/>
      <c r="E140" s="917"/>
      <c r="F140" s="918"/>
      <c r="G140" s="320"/>
      <c r="H140" s="321"/>
      <c r="I140" s="321"/>
      <c r="J140" s="321"/>
      <c r="K140" s="322"/>
      <c r="L140" s="320"/>
      <c r="M140" s="321"/>
      <c r="N140" s="321"/>
      <c r="O140" s="321"/>
      <c r="P140" s="322"/>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4"/>
      <c r="AM140" s="324"/>
      <c r="AN140" s="324"/>
      <c r="AO140" s="324"/>
      <c r="AP140" s="324"/>
      <c r="AQ140" s="324"/>
      <c r="AR140" s="59"/>
      <c r="AS140" s="59"/>
    </row>
    <row r="141" spans="1:45" ht="51" customHeight="1" x14ac:dyDescent="0.15">
      <c r="A141" s="59"/>
      <c r="B141" s="86">
        <v>104</v>
      </c>
      <c r="C141" s="319"/>
      <c r="D141" s="319"/>
      <c r="E141" s="917"/>
      <c r="F141" s="918"/>
      <c r="G141" s="320"/>
      <c r="H141" s="321"/>
      <c r="I141" s="321"/>
      <c r="J141" s="321"/>
      <c r="K141" s="322"/>
      <c r="L141" s="320"/>
      <c r="M141" s="321"/>
      <c r="N141" s="321"/>
      <c r="O141" s="321"/>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4"/>
      <c r="AM141" s="324"/>
      <c r="AN141" s="324"/>
      <c r="AO141" s="324"/>
      <c r="AP141" s="324"/>
      <c r="AQ141" s="324"/>
      <c r="AR141" s="59"/>
      <c r="AS141" s="59"/>
    </row>
    <row r="142" spans="1:45" ht="51" customHeight="1" x14ac:dyDescent="0.15">
      <c r="A142" s="59"/>
      <c r="B142" s="86">
        <v>105</v>
      </c>
      <c r="C142" s="319"/>
      <c r="D142" s="319"/>
      <c r="E142" s="917"/>
      <c r="F142" s="918"/>
      <c r="G142" s="320"/>
      <c r="H142" s="321"/>
      <c r="I142" s="321"/>
      <c r="J142" s="321"/>
      <c r="K142" s="322"/>
      <c r="L142" s="320"/>
      <c r="M142" s="321"/>
      <c r="N142" s="321"/>
      <c r="O142" s="321"/>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4"/>
      <c r="AM142" s="324"/>
      <c r="AN142" s="324"/>
      <c r="AO142" s="324"/>
      <c r="AP142" s="324"/>
      <c r="AQ142" s="324"/>
      <c r="AR142" s="59"/>
      <c r="AS142" s="59"/>
    </row>
    <row r="143" spans="1:45" ht="51" customHeight="1" x14ac:dyDescent="0.15">
      <c r="A143" s="59"/>
      <c r="B143" s="86">
        <v>106</v>
      </c>
      <c r="C143" s="319"/>
      <c r="D143" s="319"/>
      <c r="E143" s="917"/>
      <c r="F143" s="918"/>
      <c r="G143" s="320"/>
      <c r="H143" s="321"/>
      <c r="I143" s="321"/>
      <c r="J143" s="321"/>
      <c r="K143" s="322"/>
      <c r="L143" s="320"/>
      <c r="M143" s="321"/>
      <c r="N143" s="321"/>
      <c r="O143" s="321"/>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4"/>
      <c r="AM143" s="324"/>
      <c r="AN143" s="324"/>
      <c r="AO143" s="324"/>
      <c r="AP143" s="324"/>
      <c r="AQ143" s="324"/>
      <c r="AR143" s="59"/>
      <c r="AS143" s="59"/>
    </row>
    <row r="144" spans="1:45" ht="51" customHeight="1" x14ac:dyDescent="0.15">
      <c r="A144" s="59"/>
      <c r="B144" s="86">
        <v>107</v>
      </c>
      <c r="C144" s="319"/>
      <c r="D144" s="319"/>
      <c r="E144" s="917"/>
      <c r="F144" s="918"/>
      <c r="G144" s="320"/>
      <c r="H144" s="321"/>
      <c r="I144" s="321"/>
      <c r="J144" s="321"/>
      <c r="K144" s="322"/>
      <c r="L144" s="320"/>
      <c r="M144" s="321"/>
      <c r="N144" s="321"/>
      <c r="O144" s="321"/>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4"/>
      <c r="AM144" s="324"/>
      <c r="AN144" s="324"/>
      <c r="AO144" s="324"/>
      <c r="AP144" s="324"/>
      <c r="AQ144" s="324"/>
      <c r="AR144" s="59"/>
      <c r="AS144" s="59"/>
    </row>
    <row r="145" spans="1:54" ht="51" customHeight="1" x14ac:dyDescent="0.15">
      <c r="A145" s="59"/>
      <c r="B145" s="86">
        <v>108</v>
      </c>
      <c r="C145" s="319"/>
      <c r="D145" s="319"/>
      <c r="E145" s="917"/>
      <c r="F145" s="918"/>
      <c r="G145" s="320"/>
      <c r="H145" s="321"/>
      <c r="I145" s="321"/>
      <c r="J145" s="321"/>
      <c r="K145" s="322"/>
      <c r="L145" s="320"/>
      <c r="M145" s="321"/>
      <c r="N145" s="321"/>
      <c r="O145" s="321"/>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4"/>
      <c r="AM145" s="324"/>
      <c r="AN145" s="324"/>
      <c r="AO145" s="324"/>
      <c r="AP145" s="324"/>
      <c r="AQ145" s="324"/>
      <c r="AR145" s="59"/>
      <c r="AS145" s="59"/>
    </row>
    <row r="146" spans="1:54" ht="51" customHeight="1" x14ac:dyDescent="0.15">
      <c r="A146" s="59"/>
      <c r="B146" s="86">
        <v>109</v>
      </c>
      <c r="C146" s="319"/>
      <c r="D146" s="319"/>
      <c r="E146" s="917"/>
      <c r="F146" s="918"/>
      <c r="G146" s="320"/>
      <c r="H146" s="321"/>
      <c r="I146" s="321"/>
      <c r="J146" s="321"/>
      <c r="K146" s="322"/>
      <c r="L146" s="320"/>
      <c r="M146" s="321"/>
      <c r="N146" s="321"/>
      <c r="O146" s="321"/>
      <c r="P146" s="322"/>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4"/>
      <c r="AM146" s="324"/>
      <c r="AN146" s="324"/>
      <c r="AO146" s="324"/>
      <c r="AP146" s="324"/>
      <c r="AQ146" s="324"/>
      <c r="AR146" s="59"/>
      <c r="AS146" s="59"/>
    </row>
    <row r="147" spans="1:54" ht="51" customHeight="1" x14ac:dyDescent="0.15">
      <c r="A147" s="59"/>
      <c r="B147" s="86">
        <v>110</v>
      </c>
      <c r="C147" s="319"/>
      <c r="D147" s="319"/>
      <c r="E147" s="917"/>
      <c r="F147" s="918"/>
      <c r="G147" s="320"/>
      <c r="H147" s="321"/>
      <c r="I147" s="321"/>
      <c r="J147" s="321"/>
      <c r="K147" s="322"/>
      <c r="L147" s="320"/>
      <c r="M147" s="321"/>
      <c r="N147" s="321"/>
      <c r="O147" s="321"/>
      <c r="P147" s="322"/>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4"/>
      <c r="AM147" s="324"/>
      <c r="AN147" s="324"/>
      <c r="AO147" s="324"/>
      <c r="AP147" s="324"/>
      <c r="AQ147" s="324"/>
      <c r="AR147" s="59"/>
      <c r="AS147" s="59"/>
    </row>
    <row r="148" spans="1:54" ht="51" customHeight="1" x14ac:dyDescent="0.15">
      <c r="A148" s="59"/>
      <c r="B148" s="86">
        <v>111</v>
      </c>
      <c r="C148" s="319"/>
      <c r="D148" s="319"/>
      <c r="E148" s="917"/>
      <c r="F148" s="918"/>
      <c r="G148" s="320"/>
      <c r="H148" s="321"/>
      <c r="I148" s="321"/>
      <c r="J148" s="321"/>
      <c r="K148" s="322"/>
      <c r="L148" s="320"/>
      <c r="M148" s="321"/>
      <c r="N148" s="321"/>
      <c r="O148" s="321"/>
      <c r="P148" s="322"/>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4"/>
      <c r="AM148" s="324"/>
      <c r="AN148" s="324"/>
      <c r="AO148" s="324"/>
      <c r="AP148" s="324"/>
      <c r="AQ148" s="324"/>
      <c r="AR148" s="59"/>
      <c r="AS148" s="59"/>
    </row>
    <row r="149" spans="1:54" ht="51" customHeight="1" x14ac:dyDescent="0.15">
      <c r="A149" s="59"/>
      <c r="B149" s="86">
        <v>112</v>
      </c>
      <c r="C149" s="319"/>
      <c r="D149" s="319"/>
      <c r="E149" s="917"/>
      <c r="F149" s="918"/>
      <c r="G149" s="320"/>
      <c r="H149" s="321"/>
      <c r="I149" s="321"/>
      <c r="J149" s="321"/>
      <c r="K149" s="322"/>
      <c r="L149" s="320"/>
      <c r="M149" s="321"/>
      <c r="N149" s="321"/>
      <c r="O149" s="321"/>
      <c r="P149" s="322"/>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4"/>
      <c r="AM149" s="324"/>
      <c r="AN149" s="324"/>
      <c r="AO149" s="324"/>
      <c r="AP149" s="324"/>
      <c r="AQ149" s="324"/>
      <c r="AR149" s="59"/>
      <c r="AS149" s="59"/>
    </row>
    <row r="150" spans="1:54" ht="51" customHeight="1" x14ac:dyDescent="0.15">
      <c r="A150" s="59"/>
      <c r="B150" s="86">
        <v>113</v>
      </c>
      <c r="C150" s="319"/>
      <c r="D150" s="319"/>
      <c r="E150" s="917"/>
      <c r="F150" s="918"/>
      <c r="G150" s="320"/>
      <c r="H150" s="321"/>
      <c r="I150" s="321"/>
      <c r="J150" s="321"/>
      <c r="K150" s="322"/>
      <c r="L150" s="320"/>
      <c r="M150" s="321"/>
      <c r="N150" s="321"/>
      <c r="O150" s="321"/>
      <c r="P150" s="322"/>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4"/>
      <c r="AM150" s="324"/>
      <c r="AN150" s="324"/>
      <c r="AO150" s="324"/>
      <c r="AP150" s="324"/>
      <c r="AQ150" s="324"/>
      <c r="AR150" s="59"/>
      <c r="AS150" s="59"/>
    </row>
    <row r="151" spans="1:54" ht="51" customHeight="1" x14ac:dyDescent="0.15">
      <c r="A151" s="59"/>
      <c r="B151" s="86">
        <v>114</v>
      </c>
      <c r="C151" s="319"/>
      <c r="D151" s="319"/>
      <c r="E151" s="917"/>
      <c r="F151" s="918"/>
      <c r="G151" s="320"/>
      <c r="H151" s="321"/>
      <c r="I151" s="321"/>
      <c r="J151" s="321"/>
      <c r="K151" s="322"/>
      <c r="L151" s="320"/>
      <c r="M151" s="321"/>
      <c r="N151" s="321"/>
      <c r="O151" s="321"/>
      <c r="P151" s="322"/>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4"/>
      <c r="AM151" s="324"/>
      <c r="AN151" s="324"/>
      <c r="AO151" s="324"/>
      <c r="AP151" s="324"/>
      <c r="AQ151" s="324"/>
      <c r="AR151" s="59"/>
      <c r="AS151" s="59"/>
    </row>
    <row r="152" spans="1:54" ht="51" customHeight="1" x14ac:dyDescent="0.15">
      <c r="A152" s="59"/>
      <c r="B152" s="86">
        <v>115</v>
      </c>
      <c r="C152" s="319"/>
      <c r="D152" s="319"/>
      <c r="E152" s="917"/>
      <c r="F152" s="918"/>
      <c r="G152" s="320"/>
      <c r="H152" s="321"/>
      <c r="I152" s="321"/>
      <c r="J152" s="321"/>
      <c r="K152" s="322"/>
      <c r="L152" s="320"/>
      <c r="M152" s="321"/>
      <c r="N152" s="321"/>
      <c r="O152" s="321"/>
      <c r="P152" s="322"/>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4"/>
      <c r="AM152" s="324"/>
      <c r="AN152" s="324"/>
      <c r="AO152" s="324"/>
      <c r="AP152" s="324"/>
      <c r="AQ152" s="324"/>
      <c r="AR152" s="59"/>
      <c r="AS152" s="59"/>
    </row>
    <row r="153" spans="1:54" ht="51" customHeight="1" x14ac:dyDescent="0.15">
      <c r="A153" s="59"/>
      <c r="B153" s="86">
        <v>116</v>
      </c>
      <c r="C153" s="319"/>
      <c r="D153" s="319"/>
      <c r="E153" s="917"/>
      <c r="F153" s="918"/>
      <c r="G153" s="320"/>
      <c r="H153" s="321"/>
      <c r="I153" s="321"/>
      <c r="J153" s="321"/>
      <c r="K153" s="322"/>
      <c r="L153" s="320"/>
      <c r="M153" s="321"/>
      <c r="N153" s="321"/>
      <c r="O153" s="321"/>
      <c r="P153" s="322"/>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4"/>
      <c r="AM153" s="324"/>
      <c r="AN153" s="324"/>
      <c r="AO153" s="324"/>
      <c r="AP153" s="324"/>
      <c r="AQ153" s="324"/>
      <c r="AR153" s="59"/>
      <c r="AS153" s="59"/>
    </row>
    <row r="154" spans="1:54" ht="51" customHeight="1" x14ac:dyDescent="0.15">
      <c r="A154" s="59"/>
      <c r="B154" s="86">
        <v>117</v>
      </c>
      <c r="C154" s="319"/>
      <c r="D154" s="319"/>
      <c r="E154" s="917"/>
      <c r="F154" s="918"/>
      <c r="G154" s="320"/>
      <c r="H154" s="321"/>
      <c r="I154" s="321"/>
      <c r="J154" s="321"/>
      <c r="K154" s="322"/>
      <c r="L154" s="320"/>
      <c r="M154" s="321"/>
      <c r="N154" s="321"/>
      <c r="O154" s="321"/>
      <c r="P154" s="322"/>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4"/>
      <c r="AM154" s="324"/>
      <c r="AN154" s="324"/>
      <c r="AO154" s="324"/>
      <c r="AP154" s="324"/>
      <c r="AQ154" s="324"/>
      <c r="AR154" s="59"/>
      <c r="AS154" s="59"/>
    </row>
    <row r="155" spans="1:54" ht="51" customHeight="1" x14ac:dyDescent="0.15">
      <c r="A155" s="59"/>
      <c r="B155" s="86">
        <v>118</v>
      </c>
      <c r="C155" s="319"/>
      <c r="D155" s="319"/>
      <c r="E155" s="917"/>
      <c r="F155" s="918"/>
      <c r="G155" s="320"/>
      <c r="H155" s="321"/>
      <c r="I155" s="321"/>
      <c r="J155" s="321"/>
      <c r="K155" s="322"/>
      <c r="L155" s="320"/>
      <c r="M155" s="321"/>
      <c r="N155" s="321"/>
      <c r="O155" s="321"/>
      <c r="P155" s="322"/>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4"/>
      <c r="AM155" s="324"/>
      <c r="AN155" s="324"/>
      <c r="AO155" s="324"/>
      <c r="AP155" s="324"/>
      <c r="AQ155" s="324"/>
      <c r="AR155" s="59"/>
      <c r="AS155" s="59"/>
    </row>
    <row r="156" spans="1:54" ht="51" customHeight="1" x14ac:dyDescent="0.15">
      <c r="A156" s="59"/>
      <c r="B156" s="86">
        <v>119</v>
      </c>
      <c r="C156" s="319"/>
      <c r="D156" s="319"/>
      <c r="E156" s="917"/>
      <c r="F156" s="918"/>
      <c r="G156" s="320"/>
      <c r="H156" s="321"/>
      <c r="I156" s="321"/>
      <c r="J156" s="321"/>
      <c r="K156" s="322"/>
      <c r="L156" s="320"/>
      <c r="M156" s="321"/>
      <c r="N156" s="321"/>
      <c r="O156" s="321"/>
      <c r="P156" s="322"/>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4"/>
      <c r="AM156" s="324"/>
      <c r="AN156" s="324"/>
      <c r="AO156" s="324"/>
      <c r="AP156" s="324"/>
      <c r="AQ156" s="324"/>
      <c r="AR156" s="59"/>
      <c r="AS156" s="59"/>
    </row>
    <row r="157" spans="1:54" ht="51" customHeight="1" x14ac:dyDescent="0.15">
      <c r="A157" s="59"/>
      <c r="B157" s="86">
        <v>120</v>
      </c>
      <c r="C157" s="319"/>
      <c r="D157" s="319"/>
      <c r="E157" s="917"/>
      <c r="F157" s="918"/>
      <c r="G157" s="320"/>
      <c r="H157" s="321"/>
      <c r="I157" s="321"/>
      <c r="J157" s="321"/>
      <c r="K157" s="322"/>
      <c r="L157" s="320"/>
      <c r="M157" s="321"/>
      <c r="N157" s="321"/>
      <c r="O157" s="321"/>
      <c r="P157" s="322"/>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4"/>
      <c r="AM157" s="324"/>
      <c r="AN157" s="324"/>
      <c r="AO157" s="324"/>
      <c r="AP157" s="324"/>
      <c r="AQ157" s="324"/>
      <c r="AR157" s="59"/>
      <c r="AS157" s="59"/>
    </row>
    <row r="158" spans="1:54" x14ac:dyDescent="0.1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Y158" s="207"/>
      <c r="AZ158" s="207"/>
      <c r="BA158" s="59"/>
      <c r="BB158" s="59"/>
    </row>
    <row r="159" spans="1:54" x14ac:dyDescent="0.1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Y159" s="207"/>
      <c r="AZ159" s="207"/>
      <c r="BA159" s="59"/>
      <c r="BB159" s="59"/>
    </row>
    <row r="160" spans="1:54" x14ac:dyDescent="0.1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Y160" s="207"/>
      <c r="AZ160" s="207"/>
      <c r="BA160" s="59"/>
      <c r="BB160" s="59"/>
    </row>
    <row r="161" spans="1:54" x14ac:dyDescent="0.1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Y161" s="207"/>
      <c r="AZ161" s="207"/>
      <c r="BA161" s="59"/>
      <c r="BB161" s="59"/>
    </row>
    <row r="162" spans="1:54" x14ac:dyDescent="0.1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Y162" s="207"/>
      <c r="AZ162" s="207"/>
      <c r="BA162" s="59"/>
      <c r="BB162" s="59"/>
    </row>
    <row r="163" spans="1:54" x14ac:dyDescent="0.1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Y163" s="207"/>
      <c r="AZ163" s="207"/>
      <c r="BA163" s="59"/>
      <c r="BB163" s="59"/>
    </row>
    <row r="164" spans="1:54" x14ac:dyDescent="0.1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Y164" s="207"/>
      <c r="AZ164" s="207"/>
      <c r="BA164" s="59"/>
      <c r="BB164" s="59"/>
    </row>
    <row r="165" spans="1:54" x14ac:dyDescent="0.1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Y165" s="207"/>
      <c r="AZ165" s="207"/>
      <c r="BA165" s="59"/>
      <c r="BB165" s="59"/>
    </row>
    <row r="166" spans="1:54" x14ac:dyDescent="0.1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Y166" s="207"/>
      <c r="AZ166" s="207"/>
      <c r="BA166" s="59"/>
      <c r="BB166" s="59"/>
    </row>
    <row r="167" spans="1:54" x14ac:dyDescent="0.1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Y167" s="207"/>
      <c r="AZ167" s="207"/>
      <c r="BA167" s="59"/>
      <c r="BB167" s="59"/>
    </row>
    <row r="168" spans="1:54" x14ac:dyDescent="0.1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Y168" s="207"/>
      <c r="AZ168" s="207"/>
      <c r="BA168" s="59"/>
      <c r="BB168" s="59"/>
    </row>
    <row r="169" spans="1:54" x14ac:dyDescent="0.1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Y169" s="207"/>
      <c r="AZ169" s="207"/>
      <c r="BA169" s="59"/>
      <c r="BB169" s="59"/>
    </row>
    <row r="170" spans="1:54" x14ac:dyDescent="0.1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Y170" s="207"/>
      <c r="AZ170" s="207"/>
      <c r="BA170" s="59"/>
      <c r="BB170" s="59"/>
    </row>
    <row r="171" spans="1:54" x14ac:dyDescent="0.1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Y171" s="207"/>
      <c r="AZ171" s="207"/>
      <c r="BA171" s="59"/>
      <c r="BB171" s="59"/>
    </row>
    <row r="172" spans="1:54" x14ac:dyDescent="0.1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Y172" s="207"/>
      <c r="AZ172" s="207"/>
      <c r="BA172" s="59"/>
      <c r="BB172" s="59"/>
    </row>
    <row r="173" spans="1:54" x14ac:dyDescent="0.1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Y173" s="207"/>
      <c r="AZ173" s="207"/>
      <c r="BA173" s="59"/>
      <c r="BB173" s="59"/>
    </row>
    <row r="174" spans="1:54" ht="25.5" customHeight="1" x14ac:dyDescent="0.15">
      <c r="A174" s="59"/>
      <c r="B174" s="60"/>
      <c r="C174" s="60"/>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Y174" s="207"/>
      <c r="AZ174" s="207"/>
      <c r="BA174" s="59"/>
      <c r="BB174" s="59"/>
    </row>
  </sheetData>
  <sheetProtection sheet="1" objects="1" scenarios="1" selectLockedCells="1"/>
  <mergeCells count="776">
    <mergeCell ref="C156:D156"/>
    <mergeCell ref="G156:K156"/>
    <mergeCell ref="L156:P156"/>
    <mergeCell ref="Q156:AK156"/>
    <mergeCell ref="AL156:AQ156"/>
    <mergeCell ref="C157:D157"/>
    <mergeCell ref="G157:K157"/>
    <mergeCell ref="L157:P157"/>
    <mergeCell ref="Q157:AK157"/>
    <mergeCell ref="AL157:AQ157"/>
    <mergeCell ref="E156:F156"/>
    <mergeCell ref="E157:F157"/>
    <mergeCell ref="C154:D154"/>
    <mergeCell ref="G154:K154"/>
    <mergeCell ref="L154:P154"/>
    <mergeCell ref="Q154:AK154"/>
    <mergeCell ref="AL154:AQ154"/>
    <mergeCell ref="C155:D155"/>
    <mergeCell ref="G155:K155"/>
    <mergeCell ref="L155:P155"/>
    <mergeCell ref="Q155:AK155"/>
    <mergeCell ref="AL155:AQ155"/>
    <mergeCell ref="E154:F154"/>
    <mergeCell ref="E155:F155"/>
    <mergeCell ref="C152:D152"/>
    <mergeCell ref="G152:K152"/>
    <mergeCell ref="L152:P152"/>
    <mergeCell ref="Q152:AK152"/>
    <mergeCell ref="AL152:AQ152"/>
    <mergeCell ref="C153:D153"/>
    <mergeCell ref="G153:K153"/>
    <mergeCell ref="L153:P153"/>
    <mergeCell ref="Q153:AK153"/>
    <mergeCell ref="AL153:AQ153"/>
    <mergeCell ref="E152:F152"/>
    <mergeCell ref="E153:F153"/>
    <mergeCell ref="C150:D150"/>
    <mergeCell ref="G150:K150"/>
    <mergeCell ref="L150:P150"/>
    <mergeCell ref="Q150:AK150"/>
    <mergeCell ref="AL150:AQ150"/>
    <mergeCell ref="C151:D151"/>
    <mergeCell ref="G151:K151"/>
    <mergeCell ref="L151:P151"/>
    <mergeCell ref="Q151:AK151"/>
    <mergeCell ref="AL151:AQ151"/>
    <mergeCell ref="E150:F150"/>
    <mergeCell ref="E151:F151"/>
    <mergeCell ref="C148:D148"/>
    <mergeCell ref="G148:K148"/>
    <mergeCell ref="L148:P148"/>
    <mergeCell ref="Q148:AK148"/>
    <mergeCell ref="AL148:AQ148"/>
    <mergeCell ref="C149:D149"/>
    <mergeCell ref="G149:K149"/>
    <mergeCell ref="L149:P149"/>
    <mergeCell ref="Q149:AK149"/>
    <mergeCell ref="AL149:AQ149"/>
    <mergeCell ref="E148:F148"/>
    <mergeCell ref="E149:F149"/>
    <mergeCell ref="C146:D146"/>
    <mergeCell ref="G146:K146"/>
    <mergeCell ref="L146:P146"/>
    <mergeCell ref="Q146:AK146"/>
    <mergeCell ref="AL146:AQ146"/>
    <mergeCell ref="C147:D147"/>
    <mergeCell ref="G147:K147"/>
    <mergeCell ref="L147:P147"/>
    <mergeCell ref="Q147:AK147"/>
    <mergeCell ref="AL147:AQ147"/>
    <mergeCell ref="E146:F146"/>
    <mergeCell ref="E147:F147"/>
    <mergeCell ref="C144:D144"/>
    <mergeCell ref="G144:K144"/>
    <mergeCell ref="L144:P144"/>
    <mergeCell ref="Q144:AK144"/>
    <mergeCell ref="AL144:AQ144"/>
    <mergeCell ref="C145:D145"/>
    <mergeCell ref="G145:K145"/>
    <mergeCell ref="L145:P145"/>
    <mergeCell ref="Q145:AK145"/>
    <mergeCell ref="AL145:AQ145"/>
    <mergeCell ref="E144:F144"/>
    <mergeCell ref="E145:F145"/>
    <mergeCell ref="C142:D142"/>
    <mergeCell ref="G142:K142"/>
    <mergeCell ref="L142:P142"/>
    <mergeCell ref="Q142:AK142"/>
    <mergeCell ref="AL142:AQ142"/>
    <mergeCell ref="C143:D143"/>
    <mergeCell ref="G143:K143"/>
    <mergeCell ref="L143:P143"/>
    <mergeCell ref="Q143:AK143"/>
    <mergeCell ref="AL143:AQ143"/>
    <mergeCell ref="E142:F142"/>
    <mergeCell ref="E143:F143"/>
    <mergeCell ref="C140:D140"/>
    <mergeCell ref="G140:K140"/>
    <mergeCell ref="L140:P140"/>
    <mergeCell ref="Q140:AK140"/>
    <mergeCell ref="AL140:AQ140"/>
    <mergeCell ref="C141:D141"/>
    <mergeCell ref="G141:K141"/>
    <mergeCell ref="L141:P141"/>
    <mergeCell ref="Q141:AK141"/>
    <mergeCell ref="AL141:AQ141"/>
    <mergeCell ref="E140:F140"/>
    <mergeCell ref="E141:F141"/>
    <mergeCell ref="C138:D138"/>
    <mergeCell ref="G138:K138"/>
    <mergeCell ref="L138:P138"/>
    <mergeCell ref="Q138:AK138"/>
    <mergeCell ref="AL138:AQ138"/>
    <mergeCell ref="C139:D139"/>
    <mergeCell ref="G139:K139"/>
    <mergeCell ref="L139:P139"/>
    <mergeCell ref="Q139:AK139"/>
    <mergeCell ref="AL139:AQ139"/>
    <mergeCell ref="E138:F138"/>
    <mergeCell ref="E139:F139"/>
    <mergeCell ref="C136:D136"/>
    <mergeCell ref="G136:K136"/>
    <mergeCell ref="L136:P136"/>
    <mergeCell ref="Q136:AK136"/>
    <mergeCell ref="AL136:AQ136"/>
    <mergeCell ref="C137:D137"/>
    <mergeCell ref="G137:K137"/>
    <mergeCell ref="L137:P137"/>
    <mergeCell ref="Q137:AK137"/>
    <mergeCell ref="AL137:AQ137"/>
    <mergeCell ref="E136:F136"/>
    <mergeCell ref="E137:F137"/>
    <mergeCell ref="C134:D134"/>
    <mergeCell ref="G134:K134"/>
    <mergeCell ref="L134:P134"/>
    <mergeCell ref="Q134:AK134"/>
    <mergeCell ref="AL134:AQ134"/>
    <mergeCell ref="C135:D135"/>
    <mergeCell ref="G135:K135"/>
    <mergeCell ref="L135:P135"/>
    <mergeCell ref="Q135:AK135"/>
    <mergeCell ref="AL135:AQ135"/>
    <mergeCell ref="E134:F134"/>
    <mergeCell ref="E135:F135"/>
    <mergeCell ref="C132:D132"/>
    <mergeCell ref="G132:K132"/>
    <mergeCell ref="L132:P132"/>
    <mergeCell ref="Q132:AK132"/>
    <mergeCell ref="AL132:AQ132"/>
    <mergeCell ref="C133:D133"/>
    <mergeCell ref="G133:K133"/>
    <mergeCell ref="L133:P133"/>
    <mergeCell ref="Q133:AK133"/>
    <mergeCell ref="AL133:AQ133"/>
    <mergeCell ref="E132:F132"/>
    <mergeCell ref="E133:F133"/>
    <mergeCell ref="C130:D130"/>
    <mergeCell ref="G130:K130"/>
    <mergeCell ref="L130:P130"/>
    <mergeCell ref="Q130:AK130"/>
    <mergeCell ref="AL130:AQ130"/>
    <mergeCell ref="C131:D131"/>
    <mergeCell ref="G131:K131"/>
    <mergeCell ref="L131:P131"/>
    <mergeCell ref="Q131:AK131"/>
    <mergeCell ref="AL131:AQ131"/>
    <mergeCell ref="E130:F130"/>
    <mergeCell ref="E131:F131"/>
    <mergeCell ref="C128:D128"/>
    <mergeCell ref="G128:K128"/>
    <mergeCell ref="L128:P128"/>
    <mergeCell ref="Q128:AK128"/>
    <mergeCell ref="AL128:AQ128"/>
    <mergeCell ref="C129:D129"/>
    <mergeCell ref="G129:K129"/>
    <mergeCell ref="L129:P129"/>
    <mergeCell ref="Q129:AK129"/>
    <mergeCell ref="AL129:AQ129"/>
    <mergeCell ref="E128:F128"/>
    <mergeCell ref="E129:F129"/>
    <mergeCell ref="C126:D126"/>
    <mergeCell ref="G126:K126"/>
    <mergeCell ref="L126:P126"/>
    <mergeCell ref="Q126:AK126"/>
    <mergeCell ref="AL126:AQ126"/>
    <mergeCell ref="C127:D127"/>
    <mergeCell ref="G127:K127"/>
    <mergeCell ref="L127:P127"/>
    <mergeCell ref="Q127:AK127"/>
    <mergeCell ref="AL127:AQ127"/>
    <mergeCell ref="E126:F126"/>
    <mergeCell ref="E127:F127"/>
    <mergeCell ref="C124:D124"/>
    <mergeCell ref="G124:K124"/>
    <mergeCell ref="L124:P124"/>
    <mergeCell ref="Q124:AK124"/>
    <mergeCell ref="AL124:AQ124"/>
    <mergeCell ref="C125:D125"/>
    <mergeCell ref="G125:K125"/>
    <mergeCell ref="L125:P125"/>
    <mergeCell ref="Q125:AK125"/>
    <mergeCell ref="AL125:AQ125"/>
    <mergeCell ref="E124:F124"/>
    <mergeCell ref="E125:F125"/>
    <mergeCell ref="C122:D122"/>
    <mergeCell ref="G122:K122"/>
    <mergeCell ref="L122:P122"/>
    <mergeCell ref="Q122:AK122"/>
    <mergeCell ref="AL122:AQ122"/>
    <mergeCell ref="C123:D123"/>
    <mergeCell ref="G123:K123"/>
    <mergeCell ref="L123:P123"/>
    <mergeCell ref="Q123:AK123"/>
    <mergeCell ref="AL123:AQ123"/>
    <mergeCell ref="E122:F122"/>
    <mergeCell ref="E123:F123"/>
    <mergeCell ref="C120:D120"/>
    <mergeCell ref="G120:K120"/>
    <mergeCell ref="L120:P120"/>
    <mergeCell ref="Q120:AK120"/>
    <mergeCell ref="AL120:AQ120"/>
    <mergeCell ref="C121:D121"/>
    <mergeCell ref="G121:K121"/>
    <mergeCell ref="L121:P121"/>
    <mergeCell ref="Q121:AK121"/>
    <mergeCell ref="AL121:AQ121"/>
    <mergeCell ref="E120:F120"/>
    <mergeCell ref="E121:F121"/>
    <mergeCell ref="C118:D118"/>
    <mergeCell ref="G118:K118"/>
    <mergeCell ref="L118:P118"/>
    <mergeCell ref="Q118:AK118"/>
    <mergeCell ref="AL118:AQ118"/>
    <mergeCell ref="C119:D119"/>
    <mergeCell ref="G119:K119"/>
    <mergeCell ref="L119:P119"/>
    <mergeCell ref="Q119:AK119"/>
    <mergeCell ref="AL119:AQ119"/>
    <mergeCell ref="E118:F118"/>
    <mergeCell ref="E119:F119"/>
    <mergeCell ref="C116:D116"/>
    <mergeCell ref="G116:K116"/>
    <mergeCell ref="L116:P116"/>
    <mergeCell ref="Q116:AK116"/>
    <mergeCell ref="AL116:AQ116"/>
    <mergeCell ref="C117:D117"/>
    <mergeCell ref="G117:K117"/>
    <mergeCell ref="L117:P117"/>
    <mergeCell ref="Q117:AK117"/>
    <mergeCell ref="AL117:AQ117"/>
    <mergeCell ref="E116:F116"/>
    <mergeCell ref="E117:F117"/>
    <mergeCell ref="C114:D114"/>
    <mergeCell ref="G114:K114"/>
    <mergeCell ref="L114:P114"/>
    <mergeCell ref="Q114:AK114"/>
    <mergeCell ref="AL114:AQ114"/>
    <mergeCell ref="C115:D115"/>
    <mergeCell ref="G115:K115"/>
    <mergeCell ref="L115:P115"/>
    <mergeCell ref="Q115:AK115"/>
    <mergeCell ref="AL115:AQ115"/>
    <mergeCell ref="E114:F114"/>
    <mergeCell ref="E115:F115"/>
    <mergeCell ref="C112:D112"/>
    <mergeCell ref="G112:K112"/>
    <mergeCell ref="L112:P112"/>
    <mergeCell ref="Q112:AK112"/>
    <mergeCell ref="AL112:AQ112"/>
    <mergeCell ref="C113:D113"/>
    <mergeCell ref="G113:K113"/>
    <mergeCell ref="L113:P113"/>
    <mergeCell ref="Q113:AK113"/>
    <mergeCell ref="AL113:AQ113"/>
    <mergeCell ref="E112:F112"/>
    <mergeCell ref="E113:F113"/>
    <mergeCell ref="C110:D110"/>
    <mergeCell ref="G110:K110"/>
    <mergeCell ref="L110:P110"/>
    <mergeCell ref="Q110:AK110"/>
    <mergeCell ref="AL110:AQ110"/>
    <mergeCell ref="C111:D111"/>
    <mergeCell ref="G111:K111"/>
    <mergeCell ref="L111:P111"/>
    <mergeCell ref="Q111:AK111"/>
    <mergeCell ref="AL111:AQ111"/>
    <mergeCell ref="E110:F110"/>
    <mergeCell ref="E111:F111"/>
    <mergeCell ref="C108:D108"/>
    <mergeCell ref="G108:K108"/>
    <mergeCell ref="L108:P108"/>
    <mergeCell ref="Q108:AK108"/>
    <mergeCell ref="AL108:AQ108"/>
    <mergeCell ref="C109:D109"/>
    <mergeCell ref="G109:K109"/>
    <mergeCell ref="L109:P109"/>
    <mergeCell ref="Q109:AK109"/>
    <mergeCell ref="AL109:AQ109"/>
    <mergeCell ref="E108:F108"/>
    <mergeCell ref="E109:F109"/>
    <mergeCell ref="C106:D106"/>
    <mergeCell ref="G106:K106"/>
    <mergeCell ref="L106:P106"/>
    <mergeCell ref="Q106:AK106"/>
    <mergeCell ref="AL106:AQ106"/>
    <mergeCell ref="C107:D107"/>
    <mergeCell ref="G107:K107"/>
    <mergeCell ref="L107:P107"/>
    <mergeCell ref="Q107:AK107"/>
    <mergeCell ref="AL107:AQ107"/>
    <mergeCell ref="E106:F106"/>
    <mergeCell ref="E107:F107"/>
    <mergeCell ref="C104:D104"/>
    <mergeCell ref="G104:K104"/>
    <mergeCell ref="L104:P104"/>
    <mergeCell ref="Q104:AK104"/>
    <mergeCell ref="AL104:AQ104"/>
    <mergeCell ref="C105:D105"/>
    <mergeCell ref="G105:K105"/>
    <mergeCell ref="L105:P105"/>
    <mergeCell ref="Q105:AK105"/>
    <mergeCell ref="AL105:AQ105"/>
    <mergeCell ref="E104:F104"/>
    <mergeCell ref="E105:F105"/>
    <mergeCell ref="C102:D102"/>
    <mergeCell ref="G102:K102"/>
    <mergeCell ref="L102:P102"/>
    <mergeCell ref="Q102:AK102"/>
    <mergeCell ref="AL102:AQ102"/>
    <mergeCell ref="C103:D103"/>
    <mergeCell ref="G103:K103"/>
    <mergeCell ref="L103:P103"/>
    <mergeCell ref="Q103:AK103"/>
    <mergeCell ref="AL103:AQ103"/>
    <mergeCell ref="E102:F102"/>
    <mergeCell ref="E103:F103"/>
    <mergeCell ref="C100:D100"/>
    <mergeCell ref="G100:K100"/>
    <mergeCell ref="L100:P100"/>
    <mergeCell ref="Q100:AK100"/>
    <mergeCell ref="AL100:AQ100"/>
    <mergeCell ref="C101:D101"/>
    <mergeCell ref="G101:K101"/>
    <mergeCell ref="L101:P101"/>
    <mergeCell ref="Q101:AK101"/>
    <mergeCell ref="AL101:AQ101"/>
    <mergeCell ref="E100:F100"/>
    <mergeCell ref="E101:F101"/>
    <mergeCell ref="C98:D98"/>
    <mergeCell ref="G98:K98"/>
    <mergeCell ref="L98:P98"/>
    <mergeCell ref="Q98:AK98"/>
    <mergeCell ref="AL98:AQ98"/>
    <mergeCell ref="C99:D99"/>
    <mergeCell ref="G99:K99"/>
    <mergeCell ref="L99:P99"/>
    <mergeCell ref="Q99:AK99"/>
    <mergeCell ref="AL99:AQ99"/>
    <mergeCell ref="E98:F98"/>
    <mergeCell ref="E99:F99"/>
    <mergeCell ref="C96:D96"/>
    <mergeCell ref="G96:K96"/>
    <mergeCell ref="L96:P96"/>
    <mergeCell ref="Q96:AK96"/>
    <mergeCell ref="AL96:AQ96"/>
    <mergeCell ref="C97:D97"/>
    <mergeCell ref="G97:K97"/>
    <mergeCell ref="L97:P97"/>
    <mergeCell ref="Q97:AK97"/>
    <mergeCell ref="AL97:AQ97"/>
    <mergeCell ref="E96:F96"/>
    <mergeCell ref="E97:F97"/>
    <mergeCell ref="C94:D94"/>
    <mergeCell ref="G94:K94"/>
    <mergeCell ref="L94:P94"/>
    <mergeCell ref="Q94:AK94"/>
    <mergeCell ref="AL94:AQ94"/>
    <mergeCell ref="C95:D95"/>
    <mergeCell ref="G95:K95"/>
    <mergeCell ref="L95:P95"/>
    <mergeCell ref="Q95:AK95"/>
    <mergeCell ref="AL95:AQ95"/>
    <mergeCell ref="E94:F94"/>
    <mergeCell ref="E95:F95"/>
    <mergeCell ref="C92:D92"/>
    <mergeCell ref="G92:K92"/>
    <mergeCell ref="L92:P92"/>
    <mergeCell ref="Q92:AK92"/>
    <mergeCell ref="AL92:AQ92"/>
    <mergeCell ref="C93:D93"/>
    <mergeCell ref="G93:K93"/>
    <mergeCell ref="L93:P93"/>
    <mergeCell ref="Q93:AK93"/>
    <mergeCell ref="AL93:AQ93"/>
    <mergeCell ref="E92:F92"/>
    <mergeCell ref="E93:F93"/>
    <mergeCell ref="C90:D90"/>
    <mergeCell ref="G90:K90"/>
    <mergeCell ref="L90:P90"/>
    <mergeCell ref="Q90:AK90"/>
    <mergeCell ref="AL90:AQ90"/>
    <mergeCell ref="C91:D91"/>
    <mergeCell ref="G91:K91"/>
    <mergeCell ref="L91:P91"/>
    <mergeCell ref="Q91:AK91"/>
    <mergeCell ref="AL91:AQ91"/>
    <mergeCell ref="E90:F90"/>
    <mergeCell ref="E91:F91"/>
    <mergeCell ref="C88:D88"/>
    <mergeCell ref="G88:K88"/>
    <mergeCell ref="L88:P88"/>
    <mergeCell ref="Q88:AK88"/>
    <mergeCell ref="AL88:AQ88"/>
    <mergeCell ref="C89:D89"/>
    <mergeCell ref="G89:K89"/>
    <mergeCell ref="L89:P89"/>
    <mergeCell ref="Q89:AK89"/>
    <mergeCell ref="AL89:AQ89"/>
    <mergeCell ref="E88:F88"/>
    <mergeCell ref="E89:F89"/>
    <mergeCell ref="C86:D86"/>
    <mergeCell ref="G86:K86"/>
    <mergeCell ref="L86:P86"/>
    <mergeCell ref="Q86:AK86"/>
    <mergeCell ref="AL86:AQ86"/>
    <mergeCell ref="C87:D87"/>
    <mergeCell ref="G87:K87"/>
    <mergeCell ref="L87:P87"/>
    <mergeCell ref="Q87:AK87"/>
    <mergeCell ref="AL87:AQ87"/>
    <mergeCell ref="E86:F86"/>
    <mergeCell ref="E87:F87"/>
    <mergeCell ref="C84:D84"/>
    <mergeCell ref="G84:K84"/>
    <mergeCell ref="L84:P84"/>
    <mergeCell ref="Q84:AK84"/>
    <mergeCell ref="AL84:AQ84"/>
    <mergeCell ref="C85:D85"/>
    <mergeCell ref="G85:K85"/>
    <mergeCell ref="L85:P85"/>
    <mergeCell ref="Q85:AK85"/>
    <mergeCell ref="AL85:AQ85"/>
    <mergeCell ref="E84:F84"/>
    <mergeCell ref="E85:F85"/>
    <mergeCell ref="C82:D82"/>
    <mergeCell ref="G82:K82"/>
    <mergeCell ref="L82:P82"/>
    <mergeCell ref="Q82:AK82"/>
    <mergeCell ref="AL82:AQ82"/>
    <mergeCell ref="C83:D83"/>
    <mergeCell ref="G83:K83"/>
    <mergeCell ref="L83:P83"/>
    <mergeCell ref="Q83:AK83"/>
    <mergeCell ref="AL83:AQ83"/>
    <mergeCell ref="E82:F82"/>
    <mergeCell ref="E83:F83"/>
    <mergeCell ref="C80:D80"/>
    <mergeCell ref="G80:K80"/>
    <mergeCell ref="L80:P80"/>
    <mergeCell ref="Q80:AK80"/>
    <mergeCell ref="AL80:AQ80"/>
    <mergeCell ref="C81:D81"/>
    <mergeCell ref="G81:K81"/>
    <mergeCell ref="L81:P81"/>
    <mergeCell ref="Q81:AK81"/>
    <mergeCell ref="AL81:AQ81"/>
    <mergeCell ref="E80:F80"/>
    <mergeCell ref="E81:F81"/>
    <mergeCell ref="C78:D78"/>
    <mergeCell ref="G78:K78"/>
    <mergeCell ref="L78:P78"/>
    <mergeCell ref="Q78:AK78"/>
    <mergeCell ref="AL78:AQ78"/>
    <mergeCell ref="C79:D79"/>
    <mergeCell ref="G79:K79"/>
    <mergeCell ref="L79:P79"/>
    <mergeCell ref="Q79:AK79"/>
    <mergeCell ref="AL79:AQ79"/>
    <mergeCell ref="E78:F78"/>
    <mergeCell ref="E79:F79"/>
    <mergeCell ref="C76:D76"/>
    <mergeCell ref="G76:K76"/>
    <mergeCell ref="L76:P76"/>
    <mergeCell ref="Q76:AK76"/>
    <mergeCell ref="AL76:AQ76"/>
    <mergeCell ref="C77:D77"/>
    <mergeCell ref="G77:K77"/>
    <mergeCell ref="L77:P77"/>
    <mergeCell ref="Q77:AK77"/>
    <mergeCell ref="AL77:AQ77"/>
    <mergeCell ref="E76:F76"/>
    <mergeCell ref="E77:F77"/>
    <mergeCell ref="C74:D74"/>
    <mergeCell ref="G74:K74"/>
    <mergeCell ref="L74:P74"/>
    <mergeCell ref="Q74:AK74"/>
    <mergeCell ref="AL74:AQ74"/>
    <mergeCell ref="C75:D75"/>
    <mergeCell ref="G75:K75"/>
    <mergeCell ref="L75:P75"/>
    <mergeCell ref="Q75:AK75"/>
    <mergeCell ref="AL75:AQ75"/>
    <mergeCell ref="E74:F74"/>
    <mergeCell ref="E75:F75"/>
    <mergeCell ref="C72:D72"/>
    <mergeCell ref="G72:K72"/>
    <mergeCell ref="L72:P72"/>
    <mergeCell ref="Q72:AK72"/>
    <mergeCell ref="AL72:AQ72"/>
    <mergeCell ref="C73:D73"/>
    <mergeCell ref="G73:K73"/>
    <mergeCell ref="L73:P73"/>
    <mergeCell ref="Q73:AK73"/>
    <mergeCell ref="AL73:AQ73"/>
    <mergeCell ref="E72:F72"/>
    <mergeCell ref="E73:F73"/>
    <mergeCell ref="C70:D70"/>
    <mergeCell ref="G70:K70"/>
    <mergeCell ref="L70:P70"/>
    <mergeCell ref="Q70:AK70"/>
    <mergeCell ref="AL70:AQ70"/>
    <mergeCell ref="C71:D71"/>
    <mergeCell ref="G71:K71"/>
    <mergeCell ref="L71:P71"/>
    <mergeCell ref="Q71:AK71"/>
    <mergeCell ref="AL71:AQ71"/>
    <mergeCell ref="E70:F70"/>
    <mergeCell ref="E71:F71"/>
    <mergeCell ref="C68:D68"/>
    <mergeCell ref="G68:K68"/>
    <mergeCell ref="L68:P68"/>
    <mergeCell ref="Q68:AK68"/>
    <mergeCell ref="AL68:AQ68"/>
    <mergeCell ref="C69:D69"/>
    <mergeCell ref="G69:K69"/>
    <mergeCell ref="L69:P69"/>
    <mergeCell ref="Q69:AK69"/>
    <mergeCell ref="AL69:AQ69"/>
    <mergeCell ref="E68:F68"/>
    <mergeCell ref="E69:F69"/>
    <mergeCell ref="C66:D66"/>
    <mergeCell ref="G66:K66"/>
    <mergeCell ref="L66:P66"/>
    <mergeCell ref="Q66:AK66"/>
    <mergeCell ref="AL66:AQ66"/>
    <mergeCell ref="C67:D67"/>
    <mergeCell ref="G67:K67"/>
    <mergeCell ref="L67:P67"/>
    <mergeCell ref="Q67:AK67"/>
    <mergeCell ref="AL67:AQ67"/>
    <mergeCell ref="E66:F66"/>
    <mergeCell ref="E67:F67"/>
    <mergeCell ref="C64:D64"/>
    <mergeCell ref="G64:K64"/>
    <mergeCell ref="L64:P64"/>
    <mergeCell ref="Q64:AK64"/>
    <mergeCell ref="AL64:AQ64"/>
    <mergeCell ref="C65:D65"/>
    <mergeCell ref="G65:K65"/>
    <mergeCell ref="L65:P65"/>
    <mergeCell ref="Q65:AK65"/>
    <mergeCell ref="AL65:AQ65"/>
    <mergeCell ref="E64:F64"/>
    <mergeCell ref="E65:F65"/>
    <mergeCell ref="C62:D62"/>
    <mergeCell ref="G62:K62"/>
    <mergeCell ref="L62:P62"/>
    <mergeCell ref="Q62:AK62"/>
    <mergeCell ref="AL62:AQ62"/>
    <mergeCell ref="C63:D63"/>
    <mergeCell ref="G63:K63"/>
    <mergeCell ref="L63:P63"/>
    <mergeCell ref="Q63:AK63"/>
    <mergeCell ref="AL63:AQ63"/>
    <mergeCell ref="E62:F62"/>
    <mergeCell ref="E63:F63"/>
    <mergeCell ref="C60:D60"/>
    <mergeCell ref="G60:K60"/>
    <mergeCell ref="L60:P60"/>
    <mergeCell ref="Q60:AK60"/>
    <mergeCell ref="AL60:AQ60"/>
    <mergeCell ref="C61:D61"/>
    <mergeCell ref="G61:K61"/>
    <mergeCell ref="L61:P61"/>
    <mergeCell ref="Q61:AK61"/>
    <mergeCell ref="AL61:AQ61"/>
    <mergeCell ref="E60:F60"/>
    <mergeCell ref="E61:F61"/>
    <mergeCell ref="C58:D58"/>
    <mergeCell ref="G58:K58"/>
    <mergeCell ref="L58:P58"/>
    <mergeCell ref="Q58:AK58"/>
    <mergeCell ref="AL58:AQ58"/>
    <mergeCell ref="C59:D59"/>
    <mergeCell ref="G59:K59"/>
    <mergeCell ref="L59:P59"/>
    <mergeCell ref="Q59:AK59"/>
    <mergeCell ref="AL59:AQ59"/>
    <mergeCell ref="E58:F58"/>
    <mergeCell ref="E59:F59"/>
    <mergeCell ref="C56:D56"/>
    <mergeCell ref="G56:K56"/>
    <mergeCell ref="L56:P56"/>
    <mergeCell ref="Q56:AK56"/>
    <mergeCell ref="AL56:AQ56"/>
    <mergeCell ref="C57:D57"/>
    <mergeCell ref="G57:K57"/>
    <mergeCell ref="L57:P57"/>
    <mergeCell ref="Q57:AK57"/>
    <mergeCell ref="AL57:AQ57"/>
    <mergeCell ref="E56:F56"/>
    <mergeCell ref="E57:F57"/>
    <mergeCell ref="C54:D54"/>
    <mergeCell ref="G54:K54"/>
    <mergeCell ref="L54:P54"/>
    <mergeCell ref="Q54:AK54"/>
    <mergeCell ref="AL54:AQ54"/>
    <mergeCell ref="C55:D55"/>
    <mergeCell ref="G55:K55"/>
    <mergeCell ref="L55:P55"/>
    <mergeCell ref="Q55:AK55"/>
    <mergeCell ref="AL55:AQ55"/>
    <mergeCell ref="E54:F54"/>
    <mergeCell ref="E55:F55"/>
    <mergeCell ref="C52:D52"/>
    <mergeCell ref="G52:K52"/>
    <mergeCell ref="L52:P52"/>
    <mergeCell ref="Q52:AK52"/>
    <mergeCell ref="AL52:AQ52"/>
    <mergeCell ref="C53:D53"/>
    <mergeCell ref="G53:K53"/>
    <mergeCell ref="L53:P53"/>
    <mergeCell ref="Q53:AK53"/>
    <mergeCell ref="AL53:AQ53"/>
    <mergeCell ref="E52:F52"/>
    <mergeCell ref="E53:F53"/>
    <mergeCell ref="C50:D50"/>
    <mergeCell ref="G50:K50"/>
    <mergeCell ref="L50:P50"/>
    <mergeCell ref="Q50:AK50"/>
    <mergeCell ref="AL50:AQ50"/>
    <mergeCell ref="C51:D51"/>
    <mergeCell ref="G51:K51"/>
    <mergeCell ref="L51:P51"/>
    <mergeCell ref="Q51:AK51"/>
    <mergeCell ref="AL51:AQ51"/>
    <mergeCell ref="E50:F50"/>
    <mergeCell ref="E51:F51"/>
    <mergeCell ref="C48:D48"/>
    <mergeCell ref="G48:K48"/>
    <mergeCell ref="L48:P48"/>
    <mergeCell ref="Q48:AK48"/>
    <mergeCell ref="AL48:AQ48"/>
    <mergeCell ref="C49:D49"/>
    <mergeCell ref="G49:K49"/>
    <mergeCell ref="L49:P49"/>
    <mergeCell ref="Q49:AK49"/>
    <mergeCell ref="AL49:AQ49"/>
    <mergeCell ref="E48:F48"/>
    <mergeCell ref="E49:F49"/>
    <mergeCell ref="C46:D46"/>
    <mergeCell ref="G46:K46"/>
    <mergeCell ref="L46:P46"/>
    <mergeCell ref="Q46:AK46"/>
    <mergeCell ref="AL46:AQ46"/>
    <mergeCell ref="C47:D47"/>
    <mergeCell ref="G47:K47"/>
    <mergeCell ref="L47:P47"/>
    <mergeCell ref="Q47:AK47"/>
    <mergeCell ref="AL47:AQ47"/>
    <mergeCell ref="E46:F46"/>
    <mergeCell ref="E47:F47"/>
    <mergeCell ref="C44:D44"/>
    <mergeCell ref="G44:K44"/>
    <mergeCell ref="L44:P44"/>
    <mergeCell ref="Q44:AK44"/>
    <mergeCell ref="AL44:AQ44"/>
    <mergeCell ref="C45:D45"/>
    <mergeCell ref="G45:K45"/>
    <mergeCell ref="L45:P45"/>
    <mergeCell ref="Q45:AK45"/>
    <mergeCell ref="AL45:AQ45"/>
    <mergeCell ref="E44:F44"/>
    <mergeCell ref="E45:F45"/>
    <mergeCell ref="C42:D42"/>
    <mergeCell ref="G42:K42"/>
    <mergeCell ref="L42:P42"/>
    <mergeCell ref="Q42:AK42"/>
    <mergeCell ref="AL42:AQ42"/>
    <mergeCell ref="C43:D43"/>
    <mergeCell ref="G43:K43"/>
    <mergeCell ref="L43:P43"/>
    <mergeCell ref="Q43:AK43"/>
    <mergeCell ref="AL43:AQ43"/>
    <mergeCell ref="E42:F42"/>
    <mergeCell ref="E43:F43"/>
    <mergeCell ref="C40:D40"/>
    <mergeCell ref="G40:K40"/>
    <mergeCell ref="L40:P40"/>
    <mergeCell ref="Q40:AK40"/>
    <mergeCell ref="AL40:AQ40"/>
    <mergeCell ref="C41:D41"/>
    <mergeCell ref="G41:K41"/>
    <mergeCell ref="L41:P41"/>
    <mergeCell ref="Q41:AK41"/>
    <mergeCell ref="AL41:AQ41"/>
    <mergeCell ref="E40:F40"/>
    <mergeCell ref="E41:F41"/>
    <mergeCell ref="C38:D38"/>
    <mergeCell ref="G38:K38"/>
    <mergeCell ref="L38:P38"/>
    <mergeCell ref="Q38:AK38"/>
    <mergeCell ref="AL38:AQ38"/>
    <mergeCell ref="C39:D39"/>
    <mergeCell ref="G39:K39"/>
    <mergeCell ref="L39:P39"/>
    <mergeCell ref="Q39:AK39"/>
    <mergeCell ref="AL39:AQ39"/>
    <mergeCell ref="E39:F39"/>
    <mergeCell ref="E38:F38"/>
    <mergeCell ref="C37:D37"/>
    <mergeCell ref="G37:K37"/>
    <mergeCell ref="L37:P37"/>
    <mergeCell ref="Q37:AK37"/>
    <mergeCell ref="AL37:AQ37"/>
    <mergeCell ref="Z27:AO28"/>
    <mergeCell ref="D28:U28"/>
    <mergeCell ref="D29:U29"/>
    <mergeCell ref="D30:F30"/>
    <mergeCell ref="H30:J30"/>
    <mergeCell ref="L30:N30"/>
    <mergeCell ref="Z30:AO32"/>
    <mergeCell ref="D31:F31"/>
    <mergeCell ref="H31:J31"/>
    <mergeCell ref="E37:F37"/>
    <mergeCell ref="L31:N31"/>
    <mergeCell ref="D32:U32"/>
    <mergeCell ref="B34:AO34"/>
    <mergeCell ref="C27:C29"/>
    <mergeCell ref="D27:U27"/>
    <mergeCell ref="Z29:AO29"/>
    <mergeCell ref="Z33:AO33"/>
    <mergeCell ref="B1:AO1"/>
    <mergeCell ref="B2:AO2"/>
    <mergeCell ref="B3:AO3"/>
    <mergeCell ref="B4:AO4"/>
    <mergeCell ref="B5:AO5"/>
    <mergeCell ref="B6:AO6"/>
    <mergeCell ref="B19:AQ19"/>
    <mergeCell ref="B10:AO10"/>
    <mergeCell ref="B11:B12"/>
    <mergeCell ref="C11:D11"/>
    <mergeCell ref="E11:AC11"/>
    <mergeCell ref="C12:D12"/>
    <mergeCell ref="E12:AC12"/>
    <mergeCell ref="B7:AO7"/>
    <mergeCell ref="B8:AO8"/>
    <mergeCell ref="B9:AO9"/>
    <mergeCell ref="C15:J15"/>
    <mergeCell ref="K15:AC15"/>
    <mergeCell ref="B14:AO14"/>
    <mergeCell ref="B16:AO16"/>
    <mergeCell ref="C24:C25"/>
    <mergeCell ref="B22:B25"/>
    <mergeCell ref="C13:X13"/>
    <mergeCell ref="D21:U21"/>
    <mergeCell ref="Z21:AO22"/>
    <mergeCell ref="C22:C23"/>
    <mergeCell ref="D22:U22"/>
    <mergeCell ref="D23:U23"/>
    <mergeCell ref="Z23:AO26"/>
    <mergeCell ref="D24:K24"/>
    <mergeCell ref="L24:U24"/>
    <mergeCell ref="D25:U25"/>
    <mergeCell ref="E26:K26"/>
    <mergeCell ref="L26:U26"/>
  </mergeCells>
  <phoneticPr fontId="18"/>
  <dataValidations count="4">
    <dataValidation type="list" allowBlank="1" showInputMessage="1" showErrorMessage="1" sqref="D24:K24" xr:uid="{00000000-0002-0000-0B00-000000000000}">
      <formula1>$BB$38:$BB$96</formula1>
    </dataValidation>
    <dataValidation type="textLength" allowBlank="1" showInputMessage="1" showErrorMessage="1" error="題名は30文字までです" sqref="Q38:AK157" xr:uid="{00000000-0002-0000-0B00-000001000000}">
      <formula1>0</formula1>
      <formula2>30</formula2>
    </dataValidation>
    <dataValidation type="list" allowBlank="1" showInputMessage="1" showErrorMessage="1" sqref="E38:F157" xr:uid="{00000000-0002-0000-0B00-000002000000}">
      <formula1>$AW$37:$AW$43</formula1>
    </dataValidation>
    <dataValidation type="list" allowBlank="1" showInputMessage="1" showErrorMessage="1" sqref="C38:D157" xr:uid="{00000000-0002-0000-0B00-000003000000}">
      <formula1>$AV$37:$AV$52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x14ac:dyDescent="0.15"/>
  <cols>
    <col min="1" max="3" width="1.625" style="34" customWidth="1"/>
    <col min="4" max="15" width="1.625" style="36" customWidth="1"/>
    <col min="16" max="17" width="1.875" style="36" customWidth="1"/>
    <col min="18" max="28" width="1.625" style="36" customWidth="1"/>
    <col min="29" max="29" width="0.5" style="36" customWidth="1"/>
    <col min="30" max="31" width="1.875" style="36" customWidth="1"/>
    <col min="32" max="43" width="1.625" style="36" customWidth="1"/>
    <col min="44" max="45" width="2" style="36" customWidth="1"/>
    <col min="46" max="56" width="1.625" style="36" customWidth="1"/>
    <col min="57" max="57" width="10.625" style="36" customWidth="1"/>
    <col min="58" max="59" width="1.875" style="34" customWidth="1"/>
    <col min="60" max="60" width="1.625" style="34" customWidth="1"/>
    <col min="61" max="71" width="1.625" style="36" customWidth="1"/>
    <col min="72" max="73" width="1.875" style="36" customWidth="1"/>
    <col min="74" max="84" width="1.625" style="36" customWidth="1"/>
    <col min="85" max="85" width="0.5" style="36" customWidth="1"/>
    <col min="86" max="100" width="1.625" style="36" customWidth="1"/>
    <col min="101" max="102" width="1.875" style="36" customWidth="1"/>
    <col min="103" max="113" width="1.625" style="36" customWidth="1"/>
    <col min="114" max="114" width="4.75" style="36" customWidth="1"/>
    <col min="115" max="116" width="9" style="36"/>
    <col min="117" max="117" width="0" style="36" hidden="1" customWidth="1"/>
    <col min="118" max="119" width="9" style="36" hidden="1" customWidth="1"/>
    <col min="120" max="120" width="8.625" style="36" hidden="1" customWidth="1"/>
    <col min="121" max="121" width="9.25" style="36" hidden="1" customWidth="1"/>
    <col min="122" max="124" width="9" style="36" hidden="1" customWidth="1"/>
    <col min="125" max="130" width="0" style="36" hidden="1" customWidth="1"/>
    <col min="131" max="16384" width="9" style="36"/>
  </cols>
  <sheetData>
    <row r="1" spans="1:120" s="2" customFormat="1" ht="24.6" customHeight="1" thickBot="1" x14ac:dyDescent="0.2">
      <c r="A1" s="1"/>
      <c r="B1" s="1"/>
      <c r="C1" s="1"/>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4"/>
      <c r="BI1" s="943"/>
      <c r="BJ1" s="943"/>
      <c r="BK1" s="943"/>
      <c r="BL1" s="943"/>
      <c r="BM1" s="943"/>
      <c r="BN1" s="943"/>
      <c r="BO1" s="943"/>
      <c r="BP1" s="944"/>
      <c r="BQ1" s="944"/>
      <c r="BR1" s="944"/>
      <c r="BS1" s="944"/>
      <c r="BT1" s="944"/>
      <c r="BU1" s="944"/>
      <c r="BV1" s="944"/>
      <c r="BW1" s="944"/>
      <c r="BX1" s="945"/>
      <c r="BY1" s="945"/>
      <c r="BZ1" s="945"/>
      <c r="CA1" s="945"/>
      <c r="CB1" s="945"/>
      <c r="CC1" s="945"/>
      <c r="CD1" s="945"/>
      <c r="CE1" s="945"/>
      <c r="CF1" s="945"/>
      <c r="CG1" s="945"/>
      <c r="CH1" s="838"/>
      <c r="CI1" s="838"/>
      <c r="CJ1" s="838"/>
      <c r="CK1" s="838"/>
      <c r="CL1" s="838"/>
      <c r="CM1" s="838"/>
      <c r="CN1" s="838"/>
      <c r="CO1" s="838"/>
      <c r="CP1" s="838"/>
      <c r="CQ1" s="838"/>
      <c r="CR1" s="838"/>
      <c r="CS1" s="945"/>
      <c r="CT1" s="945"/>
      <c r="CU1" s="945"/>
      <c r="CV1" s="945"/>
      <c r="CW1" s="945"/>
      <c r="CX1" s="945"/>
      <c r="CY1" s="945"/>
      <c r="CZ1" s="945"/>
      <c r="DA1" s="945"/>
      <c r="DB1" s="945"/>
      <c r="DC1" s="945"/>
      <c r="DD1" s="945"/>
      <c r="DE1" s="945"/>
      <c r="DF1" s="945"/>
      <c r="DG1" s="945"/>
      <c r="DH1" s="945"/>
    </row>
    <row r="2" spans="1:120" ht="18.600000000000001" customHeight="1" thickTop="1" x14ac:dyDescent="0.15">
      <c r="A2" s="948" t="s">
        <v>0</v>
      </c>
      <c r="B2" s="949"/>
      <c r="C2" s="950"/>
      <c r="D2" s="598" t="s">
        <v>1</v>
      </c>
      <c r="E2" s="951"/>
      <c r="F2" s="951"/>
      <c r="G2" s="952"/>
      <c r="H2" s="598" t="s">
        <v>2</v>
      </c>
      <c r="I2" s="951"/>
      <c r="J2" s="951"/>
      <c r="K2" s="953"/>
      <c r="L2" s="954" t="s">
        <v>3</v>
      </c>
      <c r="M2" s="955"/>
      <c r="N2" s="955"/>
      <c r="O2" s="956"/>
      <c r="P2" s="941" t="s">
        <v>249</v>
      </c>
      <c r="Q2" s="942"/>
      <c r="R2" s="600" t="s">
        <v>15</v>
      </c>
      <c r="S2" s="601"/>
      <c r="T2" s="601"/>
      <c r="U2" s="601"/>
      <c r="V2" s="601"/>
      <c r="W2" s="601"/>
      <c r="X2" s="601"/>
      <c r="Y2" s="601"/>
      <c r="Z2" s="601"/>
      <c r="AA2" s="601"/>
      <c r="AB2" s="602"/>
      <c r="AC2" s="89"/>
      <c r="AD2" s="402" t="s">
        <v>0</v>
      </c>
      <c r="AE2" s="403"/>
      <c r="AF2" s="598" t="s">
        <v>1</v>
      </c>
      <c r="AG2" s="951"/>
      <c r="AH2" s="951"/>
      <c r="AI2" s="952"/>
      <c r="AJ2" s="598" t="s">
        <v>2</v>
      </c>
      <c r="AK2" s="951"/>
      <c r="AL2" s="951"/>
      <c r="AM2" s="953"/>
      <c r="AN2" s="595" t="s">
        <v>3</v>
      </c>
      <c r="AO2" s="596"/>
      <c r="AP2" s="596"/>
      <c r="AQ2" s="596"/>
      <c r="AR2" s="941" t="s">
        <v>249</v>
      </c>
      <c r="AS2" s="942"/>
      <c r="AT2" s="600" t="s">
        <v>15</v>
      </c>
      <c r="AU2" s="601"/>
      <c r="AV2" s="601"/>
      <c r="AW2" s="601"/>
      <c r="AX2" s="601"/>
      <c r="AY2" s="601"/>
      <c r="AZ2" s="601"/>
      <c r="BA2" s="601"/>
      <c r="BB2" s="601"/>
      <c r="BC2" s="601"/>
      <c r="BD2" s="602"/>
      <c r="BE2" s="38"/>
      <c r="BF2" s="402" t="s">
        <v>0</v>
      </c>
      <c r="BG2" s="403"/>
      <c r="BH2" s="597" t="s">
        <v>1</v>
      </c>
      <c r="BI2" s="597"/>
      <c r="BJ2" s="597"/>
      <c r="BK2" s="597"/>
      <c r="BL2" s="597" t="s">
        <v>2</v>
      </c>
      <c r="BM2" s="597"/>
      <c r="BN2" s="597"/>
      <c r="BO2" s="947"/>
      <c r="BP2" s="595" t="s">
        <v>3</v>
      </c>
      <c r="BQ2" s="596"/>
      <c r="BR2" s="596"/>
      <c r="BS2" s="596"/>
      <c r="BT2" s="941" t="s">
        <v>249</v>
      </c>
      <c r="BU2" s="942"/>
      <c r="BV2" s="600" t="s">
        <v>15</v>
      </c>
      <c r="BW2" s="601"/>
      <c r="BX2" s="601"/>
      <c r="BY2" s="601"/>
      <c r="BZ2" s="601"/>
      <c r="CA2" s="601"/>
      <c r="CB2" s="601"/>
      <c r="CC2" s="601"/>
      <c r="CD2" s="601"/>
      <c r="CE2" s="601"/>
      <c r="CF2" s="602"/>
      <c r="CG2" s="91"/>
      <c r="CH2" s="946" t="s">
        <v>0</v>
      </c>
      <c r="CI2" s="946"/>
      <c r="CJ2" s="946"/>
      <c r="CK2" s="597" t="s">
        <v>1</v>
      </c>
      <c r="CL2" s="597"/>
      <c r="CM2" s="597"/>
      <c r="CN2" s="597"/>
      <c r="CO2" s="597" t="s">
        <v>2</v>
      </c>
      <c r="CP2" s="597"/>
      <c r="CQ2" s="597"/>
      <c r="CR2" s="947"/>
      <c r="CS2" s="595" t="s">
        <v>3</v>
      </c>
      <c r="CT2" s="596"/>
      <c r="CU2" s="596"/>
      <c r="CV2" s="596"/>
      <c r="CW2" s="941" t="s">
        <v>249</v>
      </c>
      <c r="CX2" s="942"/>
      <c r="CY2" s="600" t="s">
        <v>15</v>
      </c>
      <c r="CZ2" s="601"/>
      <c r="DA2" s="601"/>
      <c r="DB2" s="601"/>
      <c r="DC2" s="601"/>
      <c r="DD2" s="601"/>
      <c r="DE2" s="601"/>
      <c r="DF2" s="601"/>
      <c r="DG2" s="601"/>
      <c r="DH2" s="601"/>
      <c r="DI2" s="602"/>
      <c r="DN2" s="110" t="s">
        <v>103</v>
      </c>
      <c r="DO2" s="110" t="s">
        <v>104</v>
      </c>
      <c r="DP2" s="111" t="s">
        <v>3</v>
      </c>
    </row>
    <row r="3" spans="1:120" ht="18.600000000000001" customHeight="1" x14ac:dyDescent="0.15">
      <c r="A3" s="960">
        <v>1</v>
      </c>
      <c r="B3" s="961"/>
      <c r="C3" s="962"/>
      <c r="D3" s="935"/>
      <c r="E3" s="392"/>
      <c r="F3" s="392"/>
      <c r="G3" s="393"/>
      <c r="H3" s="384"/>
      <c r="I3" s="958"/>
      <c r="J3" s="958"/>
      <c r="K3" s="959"/>
      <c r="L3" s="391" t="str">
        <f>""&amp;⑧入力シート!C38</f>
        <v/>
      </c>
      <c r="M3" s="392"/>
      <c r="N3" s="392"/>
      <c r="O3" s="393"/>
      <c r="P3" s="935" t="str">
        <f>LEFT(""&amp;⑧入力シート!E38,1)</f>
        <v/>
      </c>
      <c r="Q3" s="393"/>
      <c r="R3" s="394" t="str">
        <f>⑧入力シート!G38&amp;" "&amp;⑧入力シート!L38</f>
        <v xml:space="preserve"> </v>
      </c>
      <c r="S3" s="395"/>
      <c r="T3" s="395"/>
      <c r="U3" s="395"/>
      <c r="V3" s="395"/>
      <c r="W3" s="395"/>
      <c r="X3" s="395"/>
      <c r="Y3" s="395"/>
      <c r="Z3" s="395"/>
      <c r="AA3" s="395"/>
      <c r="AB3" s="396"/>
      <c r="AC3" s="90"/>
      <c r="AD3" s="380">
        <v>31</v>
      </c>
      <c r="AE3" s="381"/>
      <c r="AF3" s="935"/>
      <c r="AG3" s="392"/>
      <c r="AH3" s="392"/>
      <c r="AI3" s="393"/>
      <c r="AJ3" s="384"/>
      <c r="AK3" s="958"/>
      <c r="AL3" s="958"/>
      <c r="AM3" s="959"/>
      <c r="AN3" s="391" t="str">
        <f>""&amp;⑧入力シート!C68</f>
        <v/>
      </c>
      <c r="AO3" s="392"/>
      <c r="AP3" s="392"/>
      <c r="AQ3" s="393"/>
      <c r="AR3" s="935" t="str">
        <f>LEFT(""&amp;⑧入力シート!E68,1)</f>
        <v/>
      </c>
      <c r="AS3" s="393"/>
      <c r="AT3" s="394" t="str">
        <f>⑧入力シート!G68&amp;" "&amp;⑧入力シート!L68</f>
        <v xml:space="preserve"> </v>
      </c>
      <c r="AU3" s="395"/>
      <c r="AV3" s="395"/>
      <c r="AW3" s="395"/>
      <c r="AX3" s="395"/>
      <c r="AY3" s="395"/>
      <c r="AZ3" s="395"/>
      <c r="BA3" s="395"/>
      <c r="BB3" s="395"/>
      <c r="BC3" s="395"/>
      <c r="BD3" s="396"/>
      <c r="BE3" s="38"/>
      <c r="BF3" s="380">
        <v>61</v>
      </c>
      <c r="BG3" s="381"/>
      <c r="BH3" s="382"/>
      <c r="BI3" s="382"/>
      <c r="BJ3" s="382"/>
      <c r="BK3" s="382"/>
      <c r="BL3" s="383"/>
      <c r="BM3" s="383"/>
      <c r="BN3" s="383"/>
      <c r="BO3" s="384"/>
      <c r="BP3" s="391" t="str">
        <f>""&amp;⑧入力シート!C98</f>
        <v/>
      </c>
      <c r="BQ3" s="392"/>
      <c r="BR3" s="392"/>
      <c r="BS3" s="393"/>
      <c r="BT3" s="935" t="str">
        <f>LEFT(""&amp;⑧入力シート!E98,1)</f>
        <v/>
      </c>
      <c r="BU3" s="393"/>
      <c r="BV3" s="935" t="str">
        <f>⑧入力シート!G98&amp;" "&amp;⑧入力シート!L98</f>
        <v xml:space="preserve"> </v>
      </c>
      <c r="BW3" s="392"/>
      <c r="BX3" s="392"/>
      <c r="BY3" s="392"/>
      <c r="BZ3" s="392"/>
      <c r="CA3" s="392"/>
      <c r="CB3" s="392"/>
      <c r="CC3" s="392"/>
      <c r="CD3" s="392"/>
      <c r="CE3" s="392"/>
      <c r="CF3" s="936"/>
      <c r="CG3" s="92"/>
      <c r="CH3" s="957">
        <v>91</v>
      </c>
      <c r="CI3" s="586"/>
      <c r="CJ3" s="586"/>
      <c r="CK3" s="382"/>
      <c r="CL3" s="382"/>
      <c r="CM3" s="382"/>
      <c r="CN3" s="382"/>
      <c r="CO3" s="383"/>
      <c r="CP3" s="383"/>
      <c r="CQ3" s="383"/>
      <c r="CR3" s="384"/>
      <c r="CS3" s="391" t="str">
        <f>""&amp;⑧入力シート!C128</f>
        <v/>
      </c>
      <c r="CT3" s="392"/>
      <c r="CU3" s="392"/>
      <c r="CV3" s="393"/>
      <c r="CW3" s="935" t="str">
        <f>LEFT(""&amp;⑧入力シート!E128,1)</f>
        <v/>
      </c>
      <c r="CX3" s="393"/>
      <c r="CY3" s="935" t="str">
        <f>⑧入力シート!G128&amp;" "&amp;⑧入力シート!L128</f>
        <v xml:space="preserve"> </v>
      </c>
      <c r="CZ3" s="392"/>
      <c r="DA3" s="392"/>
      <c r="DB3" s="392"/>
      <c r="DC3" s="392"/>
      <c r="DD3" s="392"/>
      <c r="DE3" s="392"/>
      <c r="DF3" s="392"/>
      <c r="DG3" s="392"/>
      <c r="DH3" s="392"/>
      <c r="DI3" s="936"/>
      <c r="DN3" s="112"/>
      <c r="DO3" s="112"/>
      <c r="DP3" s="112"/>
    </row>
    <row r="4" spans="1:120" ht="18.600000000000001" customHeight="1" x14ac:dyDescent="0.15">
      <c r="A4" s="960">
        <v>2</v>
      </c>
      <c r="B4" s="961"/>
      <c r="C4" s="962"/>
      <c r="D4" s="935"/>
      <c r="E4" s="392"/>
      <c r="F4" s="392"/>
      <c r="G4" s="393"/>
      <c r="H4" s="384"/>
      <c r="I4" s="958"/>
      <c r="J4" s="958"/>
      <c r="K4" s="959"/>
      <c r="L4" s="391" t="str">
        <f>""&amp;⑧入力シート!C39</f>
        <v/>
      </c>
      <c r="M4" s="392"/>
      <c r="N4" s="392"/>
      <c r="O4" s="393"/>
      <c r="P4" s="935" t="str">
        <f>LEFT(""&amp;⑧入力シート!E39,1)</f>
        <v/>
      </c>
      <c r="Q4" s="393"/>
      <c r="R4" s="394" t="str">
        <f>⑧入力シート!G39&amp;" "&amp;⑧入力シート!L39</f>
        <v xml:space="preserve"> </v>
      </c>
      <c r="S4" s="395"/>
      <c r="T4" s="395"/>
      <c r="U4" s="395"/>
      <c r="V4" s="395"/>
      <c r="W4" s="395"/>
      <c r="X4" s="395"/>
      <c r="Y4" s="395"/>
      <c r="Z4" s="395"/>
      <c r="AA4" s="395"/>
      <c r="AB4" s="396"/>
      <c r="AC4" s="90"/>
      <c r="AD4" s="380">
        <v>32</v>
      </c>
      <c r="AE4" s="381"/>
      <c r="AF4" s="935"/>
      <c r="AG4" s="392"/>
      <c r="AH4" s="392"/>
      <c r="AI4" s="393"/>
      <c r="AJ4" s="384"/>
      <c r="AK4" s="958"/>
      <c r="AL4" s="958"/>
      <c r="AM4" s="959"/>
      <c r="AN4" s="391" t="str">
        <f>""&amp;⑧入力シート!C69</f>
        <v/>
      </c>
      <c r="AO4" s="392"/>
      <c r="AP4" s="392"/>
      <c r="AQ4" s="393"/>
      <c r="AR4" s="935" t="str">
        <f>LEFT(""&amp;⑧入力シート!E69,1)</f>
        <v/>
      </c>
      <c r="AS4" s="393"/>
      <c r="AT4" s="394" t="str">
        <f>⑧入力シート!G69&amp;" "&amp;⑧入力シート!L69</f>
        <v xml:space="preserve"> </v>
      </c>
      <c r="AU4" s="395"/>
      <c r="AV4" s="395"/>
      <c r="AW4" s="395"/>
      <c r="AX4" s="395"/>
      <c r="AY4" s="395"/>
      <c r="AZ4" s="395"/>
      <c r="BA4" s="395"/>
      <c r="BB4" s="395"/>
      <c r="BC4" s="395"/>
      <c r="BD4" s="396"/>
      <c r="BE4" s="38"/>
      <c r="BF4" s="380">
        <v>62</v>
      </c>
      <c r="BG4" s="381"/>
      <c r="BH4" s="382"/>
      <c r="BI4" s="382"/>
      <c r="BJ4" s="382"/>
      <c r="BK4" s="382"/>
      <c r="BL4" s="383"/>
      <c r="BM4" s="383"/>
      <c r="BN4" s="383"/>
      <c r="BO4" s="384"/>
      <c r="BP4" s="391" t="str">
        <f>""&amp;⑧入力シート!C99</f>
        <v/>
      </c>
      <c r="BQ4" s="392"/>
      <c r="BR4" s="392"/>
      <c r="BS4" s="393"/>
      <c r="BT4" s="935" t="str">
        <f>LEFT(""&amp;⑧入力シート!E99,1)</f>
        <v/>
      </c>
      <c r="BU4" s="393"/>
      <c r="BV4" s="935" t="str">
        <f>⑧入力シート!G99&amp;" "&amp;⑧入力シート!L99</f>
        <v xml:space="preserve"> </v>
      </c>
      <c r="BW4" s="392"/>
      <c r="BX4" s="392"/>
      <c r="BY4" s="392"/>
      <c r="BZ4" s="392"/>
      <c r="CA4" s="392"/>
      <c r="CB4" s="392"/>
      <c r="CC4" s="392"/>
      <c r="CD4" s="392"/>
      <c r="CE4" s="392"/>
      <c r="CF4" s="936"/>
      <c r="CG4" s="92"/>
      <c r="CH4" s="957">
        <v>92</v>
      </c>
      <c r="CI4" s="586"/>
      <c r="CJ4" s="586"/>
      <c r="CK4" s="382"/>
      <c r="CL4" s="382"/>
      <c r="CM4" s="382"/>
      <c r="CN4" s="382"/>
      <c r="CO4" s="383"/>
      <c r="CP4" s="383"/>
      <c r="CQ4" s="383"/>
      <c r="CR4" s="384"/>
      <c r="CS4" s="391" t="str">
        <f>""&amp;⑧入力シート!C129</f>
        <v/>
      </c>
      <c r="CT4" s="392"/>
      <c r="CU4" s="392"/>
      <c r="CV4" s="393"/>
      <c r="CW4" s="935" t="str">
        <f>LEFT(""&amp;⑧入力シート!E129,1)</f>
        <v/>
      </c>
      <c r="CX4" s="393"/>
      <c r="CY4" s="935" t="str">
        <f>⑧入力シート!G129&amp;" "&amp;⑧入力シート!L129</f>
        <v xml:space="preserve"> </v>
      </c>
      <c r="CZ4" s="392"/>
      <c r="DA4" s="392"/>
      <c r="DB4" s="392"/>
      <c r="DC4" s="392"/>
      <c r="DD4" s="392"/>
      <c r="DE4" s="392"/>
      <c r="DF4" s="392"/>
      <c r="DG4" s="392"/>
      <c r="DH4" s="392"/>
      <c r="DI4" s="936"/>
      <c r="DN4" s="37" t="s">
        <v>105</v>
      </c>
      <c r="DO4" s="37" t="s">
        <v>105</v>
      </c>
      <c r="DP4" s="112" t="s">
        <v>4</v>
      </c>
    </row>
    <row r="5" spans="1:120" ht="18.600000000000001" customHeight="1" x14ac:dyDescent="0.15">
      <c r="A5" s="960">
        <v>3</v>
      </c>
      <c r="B5" s="961"/>
      <c r="C5" s="962"/>
      <c r="D5" s="935"/>
      <c r="E5" s="392"/>
      <c r="F5" s="392"/>
      <c r="G5" s="393"/>
      <c r="H5" s="384"/>
      <c r="I5" s="958"/>
      <c r="J5" s="958"/>
      <c r="K5" s="959"/>
      <c r="L5" s="391" t="str">
        <f>""&amp;⑧入力シート!C40</f>
        <v/>
      </c>
      <c r="M5" s="392"/>
      <c r="N5" s="392"/>
      <c r="O5" s="393"/>
      <c r="P5" s="935" t="str">
        <f>LEFT(""&amp;⑧入力シート!E40,1)</f>
        <v/>
      </c>
      <c r="Q5" s="393"/>
      <c r="R5" s="394" t="str">
        <f>⑧入力シート!G40&amp;" "&amp;⑧入力シート!L40</f>
        <v xml:space="preserve"> </v>
      </c>
      <c r="S5" s="395"/>
      <c r="T5" s="395"/>
      <c r="U5" s="395"/>
      <c r="V5" s="395"/>
      <c r="W5" s="395"/>
      <c r="X5" s="395"/>
      <c r="Y5" s="395"/>
      <c r="Z5" s="395"/>
      <c r="AA5" s="395"/>
      <c r="AB5" s="396"/>
      <c r="AC5" s="90"/>
      <c r="AD5" s="380">
        <v>33</v>
      </c>
      <c r="AE5" s="381"/>
      <c r="AF5" s="935"/>
      <c r="AG5" s="392"/>
      <c r="AH5" s="392"/>
      <c r="AI5" s="393"/>
      <c r="AJ5" s="384"/>
      <c r="AK5" s="958"/>
      <c r="AL5" s="958"/>
      <c r="AM5" s="959"/>
      <c r="AN5" s="391" t="str">
        <f>""&amp;⑧入力シート!C70</f>
        <v/>
      </c>
      <c r="AO5" s="392"/>
      <c r="AP5" s="392"/>
      <c r="AQ5" s="393"/>
      <c r="AR5" s="935" t="str">
        <f>LEFT(""&amp;⑧入力シート!E70,1)</f>
        <v/>
      </c>
      <c r="AS5" s="393"/>
      <c r="AT5" s="394" t="str">
        <f>⑧入力シート!G70&amp;" "&amp;⑧入力シート!L70</f>
        <v xml:space="preserve"> </v>
      </c>
      <c r="AU5" s="395"/>
      <c r="AV5" s="395"/>
      <c r="AW5" s="395"/>
      <c r="AX5" s="395"/>
      <c r="AY5" s="395"/>
      <c r="AZ5" s="395"/>
      <c r="BA5" s="395"/>
      <c r="BB5" s="395"/>
      <c r="BC5" s="395"/>
      <c r="BD5" s="396"/>
      <c r="BE5" s="38"/>
      <c r="BF5" s="380">
        <v>63</v>
      </c>
      <c r="BG5" s="381"/>
      <c r="BH5" s="382"/>
      <c r="BI5" s="382"/>
      <c r="BJ5" s="382"/>
      <c r="BK5" s="382"/>
      <c r="BL5" s="383"/>
      <c r="BM5" s="383"/>
      <c r="BN5" s="383"/>
      <c r="BO5" s="384"/>
      <c r="BP5" s="391" t="str">
        <f>""&amp;⑧入力シート!C100</f>
        <v/>
      </c>
      <c r="BQ5" s="392"/>
      <c r="BR5" s="392"/>
      <c r="BS5" s="393"/>
      <c r="BT5" s="935" t="str">
        <f>LEFT(""&amp;⑧入力シート!E100,1)</f>
        <v/>
      </c>
      <c r="BU5" s="393"/>
      <c r="BV5" s="935" t="str">
        <f>⑧入力シート!G100&amp;" "&amp;⑧入力シート!L100</f>
        <v xml:space="preserve"> </v>
      </c>
      <c r="BW5" s="392"/>
      <c r="BX5" s="392"/>
      <c r="BY5" s="392"/>
      <c r="BZ5" s="392"/>
      <c r="CA5" s="392"/>
      <c r="CB5" s="392"/>
      <c r="CC5" s="392"/>
      <c r="CD5" s="392"/>
      <c r="CE5" s="392"/>
      <c r="CF5" s="936"/>
      <c r="CG5" s="92"/>
      <c r="CH5" s="957">
        <v>93</v>
      </c>
      <c r="CI5" s="586"/>
      <c r="CJ5" s="586"/>
      <c r="CK5" s="382"/>
      <c r="CL5" s="382"/>
      <c r="CM5" s="382"/>
      <c r="CN5" s="382"/>
      <c r="CO5" s="383"/>
      <c r="CP5" s="383"/>
      <c r="CQ5" s="383"/>
      <c r="CR5" s="384"/>
      <c r="CS5" s="391" t="str">
        <f>""&amp;⑧入力シート!C130</f>
        <v/>
      </c>
      <c r="CT5" s="392"/>
      <c r="CU5" s="392"/>
      <c r="CV5" s="393"/>
      <c r="CW5" s="935" t="str">
        <f>LEFT(""&amp;⑧入力シート!E130,1)</f>
        <v/>
      </c>
      <c r="CX5" s="393"/>
      <c r="CY5" s="935" t="str">
        <f>⑧入力シート!G130&amp;" "&amp;⑧入力シート!L130</f>
        <v xml:space="preserve"> </v>
      </c>
      <c r="CZ5" s="392"/>
      <c r="DA5" s="392"/>
      <c r="DB5" s="392"/>
      <c r="DC5" s="392"/>
      <c r="DD5" s="392"/>
      <c r="DE5" s="392"/>
      <c r="DF5" s="392"/>
      <c r="DG5" s="392"/>
      <c r="DH5" s="392"/>
      <c r="DI5" s="936"/>
      <c r="DN5" s="37" t="s">
        <v>106</v>
      </c>
      <c r="DO5" s="37" t="s">
        <v>106</v>
      </c>
      <c r="DP5" s="112" t="s">
        <v>5</v>
      </c>
    </row>
    <row r="6" spans="1:120" ht="18.600000000000001" customHeight="1" x14ac:dyDescent="0.15">
      <c r="A6" s="960">
        <v>4</v>
      </c>
      <c r="B6" s="961"/>
      <c r="C6" s="962"/>
      <c r="D6" s="935"/>
      <c r="E6" s="392"/>
      <c r="F6" s="392"/>
      <c r="G6" s="393"/>
      <c r="H6" s="384"/>
      <c r="I6" s="958"/>
      <c r="J6" s="958"/>
      <c r="K6" s="959"/>
      <c r="L6" s="391" t="str">
        <f>""&amp;⑧入力シート!C41</f>
        <v/>
      </c>
      <c r="M6" s="392"/>
      <c r="N6" s="392"/>
      <c r="O6" s="393"/>
      <c r="P6" s="935" t="str">
        <f>LEFT(""&amp;⑧入力シート!E41,1)</f>
        <v/>
      </c>
      <c r="Q6" s="393"/>
      <c r="R6" s="394" t="str">
        <f>⑧入力シート!G41&amp;" "&amp;⑧入力シート!L41</f>
        <v xml:space="preserve"> </v>
      </c>
      <c r="S6" s="395"/>
      <c r="T6" s="395"/>
      <c r="U6" s="395"/>
      <c r="V6" s="395"/>
      <c r="W6" s="395"/>
      <c r="X6" s="395"/>
      <c r="Y6" s="395"/>
      <c r="Z6" s="395"/>
      <c r="AA6" s="395"/>
      <c r="AB6" s="396"/>
      <c r="AC6" s="90"/>
      <c r="AD6" s="380">
        <v>34</v>
      </c>
      <c r="AE6" s="381"/>
      <c r="AF6" s="935"/>
      <c r="AG6" s="392"/>
      <c r="AH6" s="392"/>
      <c r="AI6" s="393"/>
      <c r="AJ6" s="384"/>
      <c r="AK6" s="958"/>
      <c r="AL6" s="958"/>
      <c r="AM6" s="959"/>
      <c r="AN6" s="391" t="str">
        <f>""&amp;⑧入力シート!C71</f>
        <v/>
      </c>
      <c r="AO6" s="392"/>
      <c r="AP6" s="392"/>
      <c r="AQ6" s="393"/>
      <c r="AR6" s="935" t="str">
        <f>LEFT(""&amp;⑧入力シート!E71,1)</f>
        <v/>
      </c>
      <c r="AS6" s="393"/>
      <c r="AT6" s="394" t="str">
        <f>⑧入力シート!G71&amp;" "&amp;⑧入力シート!L71</f>
        <v xml:space="preserve"> </v>
      </c>
      <c r="AU6" s="395"/>
      <c r="AV6" s="395"/>
      <c r="AW6" s="395"/>
      <c r="AX6" s="395"/>
      <c r="AY6" s="395"/>
      <c r="AZ6" s="395"/>
      <c r="BA6" s="395"/>
      <c r="BB6" s="395"/>
      <c r="BC6" s="395"/>
      <c r="BD6" s="396"/>
      <c r="BE6" s="38"/>
      <c r="BF6" s="380">
        <v>64</v>
      </c>
      <c r="BG6" s="381"/>
      <c r="BH6" s="382"/>
      <c r="BI6" s="382"/>
      <c r="BJ6" s="382"/>
      <c r="BK6" s="382"/>
      <c r="BL6" s="383"/>
      <c r="BM6" s="383"/>
      <c r="BN6" s="383"/>
      <c r="BO6" s="384"/>
      <c r="BP6" s="391" t="str">
        <f>""&amp;⑧入力シート!C101</f>
        <v/>
      </c>
      <c r="BQ6" s="392"/>
      <c r="BR6" s="392"/>
      <c r="BS6" s="393"/>
      <c r="BT6" s="935" t="str">
        <f>LEFT(""&amp;⑧入力シート!E101,1)</f>
        <v/>
      </c>
      <c r="BU6" s="393"/>
      <c r="BV6" s="935" t="str">
        <f>⑧入力シート!G101&amp;" "&amp;⑧入力シート!L101</f>
        <v xml:space="preserve"> </v>
      </c>
      <c r="BW6" s="392"/>
      <c r="BX6" s="392"/>
      <c r="BY6" s="392"/>
      <c r="BZ6" s="392"/>
      <c r="CA6" s="392"/>
      <c r="CB6" s="392"/>
      <c r="CC6" s="392"/>
      <c r="CD6" s="392"/>
      <c r="CE6" s="392"/>
      <c r="CF6" s="936"/>
      <c r="CG6" s="92"/>
      <c r="CH6" s="957">
        <v>94</v>
      </c>
      <c r="CI6" s="586"/>
      <c r="CJ6" s="586"/>
      <c r="CK6" s="382"/>
      <c r="CL6" s="382"/>
      <c r="CM6" s="382"/>
      <c r="CN6" s="382"/>
      <c r="CO6" s="383"/>
      <c r="CP6" s="383"/>
      <c r="CQ6" s="383"/>
      <c r="CR6" s="384"/>
      <c r="CS6" s="391" t="str">
        <f>""&amp;⑧入力シート!C131</f>
        <v/>
      </c>
      <c r="CT6" s="392"/>
      <c r="CU6" s="392"/>
      <c r="CV6" s="393"/>
      <c r="CW6" s="935" t="str">
        <f>LEFT(""&amp;⑧入力シート!E131,1)</f>
        <v/>
      </c>
      <c r="CX6" s="393"/>
      <c r="CY6" s="935" t="str">
        <f>⑧入力シート!G131&amp;" "&amp;⑧入力シート!L131</f>
        <v xml:space="preserve"> </v>
      </c>
      <c r="CZ6" s="392"/>
      <c r="DA6" s="392"/>
      <c r="DB6" s="392"/>
      <c r="DC6" s="392"/>
      <c r="DD6" s="392"/>
      <c r="DE6" s="392"/>
      <c r="DF6" s="392"/>
      <c r="DG6" s="392"/>
      <c r="DH6" s="392"/>
      <c r="DI6" s="936"/>
      <c r="DN6" s="37" t="s">
        <v>107</v>
      </c>
      <c r="DO6" s="37" t="s">
        <v>107</v>
      </c>
      <c r="DP6" s="112" t="s">
        <v>6</v>
      </c>
    </row>
    <row r="7" spans="1:120" ht="18.600000000000001" customHeight="1" x14ac:dyDescent="0.15">
      <c r="A7" s="960">
        <v>5</v>
      </c>
      <c r="B7" s="961"/>
      <c r="C7" s="962"/>
      <c r="D7" s="935"/>
      <c r="E7" s="392"/>
      <c r="F7" s="392"/>
      <c r="G7" s="393"/>
      <c r="H7" s="384"/>
      <c r="I7" s="958"/>
      <c r="J7" s="958"/>
      <c r="K7" s="959"/>
      <c r="L7" s="391" t="str">
        <f>""&amp;⑧入力シート!C42</f>
        <v/>
      </c>
      <c r="M7" s="392"/>
      <c r="N7" s="392"/>
      <c r="O7" s="393"/>
      <c r="P7" s="935" t="str">
        <f>LEFT(""&amp;⑧入力シート!E42,1)</f>
        <v/>
      </c>
      <c r="Q7" s="393"/>
      <c r="R7" s="394" t="str">
        <f>⑧入力シート!G42&amp;" "&amp;⑧入力シート!L42</f>
        <v xml:space="preserve"> </v>
      </c>
      <c r="S7" s="395"/>
      <c r="T7" s="395"/>
      <c r="U7" s="395"/>
      <c r="V7" s="395"/>
      <c r="W7" s="395"/>
      <c r="X7" s="395"/>
      <c r="Y7" s="395"/>
      <c r="Z7" s="395"/>
      <c r="AA7" s="395"/>
      <c r="AB7" s="396"/>
      <c r="AC7" s="90"/>
      <c r="AD7" s="380">
        <v>35</v>
      </c>
      <c r="AE7" s="381"/>
      <c r="AF7" s="935"/>
      <c r="AG7" s="392"/>
      <c r="AH7" s="392"/>
      <c r="AI7" s="393"/>
      <c r="AJ7" s="384"/>
      <c r="AK7" s="958"/>
      <c r="AL7" s="958"/>
      <c r="AM7" s="959"/>
      <c r="AN7" s="391" t="str">
        <f>""&amp;⑧入力シート!C72</f>
        <v/>
      </c>
      <c r="AO7" s="392"/>
      <c r="AP7" s="392"/>
      <c r="AQ7" s="393"/>
      <c r="AR7" s="935" t="str">
        <f>LEFT(""&amp;⑧入力シート!E72,1)</f>
        <v/>
      </c>
      <c r="AS7" s="393"/>
      <c r="AT7" s="394" t="str">
        <f>⑧入力シート!G72&amp;" "&amp;⑧入力シート!L72</f>
        <v xml:space="preserve"> </v>
      </c>
      <c r="AU7" s="395"/>
      <c r="AV7" s="395"/>
      <c r="AW7" s="395"/>
      <c r="AX7" s="395"/>
      <c r="AY7" s="395"/>
      <c r="AZ7" s="395"/>
      <c r="BA7" s="395"/>
      <c r="BB7" s="395"/>
      <c r="BC7" s="395"/>
      <c r="BD7" s="396"/>
      <c r="BE7" s="38"/>
      <c r="BF7" s="380">
        <v>65</v>
      </c>
      <c r="BG7" s="381"/>
      <c r="BH7" s="382"/>
      <c r="BI7" s="382"/>
      <c r="BJ7" s="382"/>
      <c r="BK7" s="382"/>
      <c r="BL7" s="383"/>
      <c r="BM7" s="383"/>
      <c r="BN7" s="383"/>
      <c r="BO7" s="384"/>
      <c r="BP7" s="391" t="str">
        <f>""&amp;⑧入力シート!C102</f>
        <v/>
      </c>
      <c r="BQ7" s="392"/>
      <c r="BR7" s="392"/>
      <c r="BS7" s="393"/>
      <c r="BT7" s="935" t="str">
        <f>LEFT(""&amp;⑧入力シート!E102,1)</f>
        <v/>
      </c>
      <c r="BU7" s="393"/>
      <c r="BV7" s="935" t="str">
        <f>⑧入力シート!G102&amp;" "&amp;⑧入力シート!L102</f>
        <v xml:space="preserve"> </v>
      </c>
      <c r="BW7" s="392"/>
      <c r="BX7" s="392"/>
      <c r="BY7" s="392"/>
      <c r="BZ7" s="392"/>
      <c r="CA7" s="392"/>
      <c r="CB7" s="392"/>
      <c r="CC7" s="392"/>
      <c r="CD7" s="392"/>
      <c r="CE7" s="392"/>
      <c r="CF7" s="936"/>
      <c r="CG7" s="92"/>
      <c r="CH7" s="957">
        <v>95</v>
      </c>
      <c r="CI7" s="586"/>
      <c r="CJ7" s="586"/>
      <c r="CK7" s="382"/>
      <c r="CL7" s="382"/>
      <c r="CM7" s="382"/>
      <c r="CN7" s="382"/>
      <c r="CO7" s="383"/>
      <c r="CP7" s="383"/>
      <c r="CQ7" s="383"/>
      <c r="CR7" s="384"/>
      <c r="CS7" s="391" t="str">
        <f>""&amp;⑧入力シート!C132</f>
        <v/>
      </c>
      <c r="CT7" s="392"/>
      <c r="CU7" s="392"/>
      <c r="CV7" s="393"/>
      <c r="CW7" s="935" t="str">
        <f>LEFT(""&amp;⑧入力シート!E132,1)</f>
        <v/>
      </c>
      <c r="CX7" s="393"/>
      <c r="CY7" s="935" t="str">
        <f>⑧入力シート!G132&amp;" "&amp;⑧入力シート!L132</f>
        <v xml:space="preserve"> </v>
      </c>
      <c r="CZ7" s="392"/>
      <c r="DA7" s="392"/>
      <c r="DB7" s="392"/>
      <c r="DC7" s="392"/>
      <c r="DD7" s="392"/>
      <c r="DE7" s="392"/>
      <c r="DF7" s="392"/>
      <c r="DG7" s="392"/>
      <c r="DH7" s="392"/>
      <c r="DI7" s="936"/>
      <c r="DN7" s="112"/>
      <c r="DO7" s="112"/>
      <c r="DP7" s="112" t="s">
        <v>7</v>
      </c>
    </row>
    <row r="8" spans="1:120" ht="18.600000000000001" customHeight="1" x14ac:dyDescent="0.15">
      <c r="A8" s="960">
        <v>6</v>
      </c>
      <c r="B8" s="961"/>
      <c r="C8" s="962"/>
      <c r="D8" s="935"/>
      <c r="E8" s="392"/>
      <c r="F8" s="392"/>
      <c r="G8" s="393"/>
      <c r="H8" s="384"/>
      <c r="I8" s="958"/>
      <c r="J8" s="958"/>
      <c r="K8" s="959"/>
      <c r="L8" s="391" t="str">
        <f>""&amp;⑧入力シート!C43</f>
        <v/>
      </c>
      <c r="M8" s="392"/>
      <c r="N8" s="392"/>
      <c r="O8" s="393"/>
      <c r="P8" s="935" t="str">
        <f>LEFT(""&amp;⑧入力シート!E43,1)</f>
        <v/>
      </c>
      <c r="Q8" s="393"/>
      <c r="R8" s="394" t="str">
        <f>⑧入力シート!G43&amp;" "&amp;⑧入力シート!L43</f>
        <v xml:space="preserve"> </v>
      </c>
      <c r="S8" s="395"/>
      <c r="T8" s="395"/>
      <c r="U8" s="395"/>
      <c r="V8" s="395"/>
      <c r="W8" s="395"/>
      <c r="X8" s="395"/>
      <c r="Y8" s="395"/>
      <c r="Z8" s="395"/>
      <c r="AA8" s="395"/>
      <c r="AB8" s="396"/>
      <c r="AC8" s="90"/>
      <c r="AD8" s="380">
        <v>36</v>
      </c>
      <c r="AE8" s="381"/>
      <c r="AF8" s="935"/>
      <c r="AG8" s="392"/>
      <c r="AH8" s="392"/>
      <c r="AI8" s="393"/>
      <c r="AJ8" s="384"/>
      <c r="AK8" s="958"/>
      <c r="AL8" s="958"/>
      <c r="AM8" s="959"/>
      <c r="AN8" s="391" t="str">
        <f>""&amp;⑧入力シート!C73</f>
        <v/>
      </c>
      <c r="AO8" s="392"/>
      <c r="AP8" s="392"/>
      <c r="AQ8" s="393"/>
      <c r="AR8" s="935" t="str">
        <f>LEFT(""&amp;⑧入力シート!E73,1)</f>
        <v/>
      </c>
      <c r="AS8" s="393"/>
      <c r="AT8" s="394" t="str">
        <f>⑧入力シート!G73&amp;" "&amp;⑧入力シート!L73</f>
        <v xml:space="preserve"> </v>
      </c>
      <c r="AU8" s="395"/>
      <c r="AV8" s="395"/>
      <c r="AW8" s="395"/>
      <c r="AX8" s="395"/>
      <c r="AY8" s="395"/>
      <c r="AZ8" s="395"/>
      <c r="BA8" s="395"/>
      <c r="BB8" s="395"/>
      <c r="BC8" s="395"/>
      <c r="BD8" s="396"/>
      <c r="BE8" s="38"/>
      <c r="BF8" s="380">
        <v>66</v>
      </c>
      <c r="BG8" s="381"/>
      <c r="BH8" s="382"/>
      <c r="BI8" s="382"/>
      <c r="BJ8" s="382"/>
      <c r="BK8" s="382"/>
      <c r="BL8" s="383"/>
      <c r="BM8" s="383"/>
      <c r="BN8" s="383"/>
      <c r="BO8" s="384"/>
      <c r="BP8" s="391" t="str">
        <f>""&amp;⑧入力シート!C103</f>
        <v/>
      </c>
      <c r="BQ8" s="392"/>
      <c r="BR8" s="392"/>
      <c r="BS8" s="393"/>
      <c r="BT8" s="935" t="str">
        <f>LEFT(""&amp;⑧入力シート!E103,1)</f>
        <v/>
      </c>
      <c r="BU8" s="393"/>
      <c r="BV8" s="935" t="str">
        <f>⑧入力シート!G103&amp;" "&amp;⑧入力シート!L103</f>
        <v xml:space="preserve"> </v>
      </c>
      <c r="BW8" s="392"/>
      <c r="BX8" s="392"/>
      <c r="BY8" s="392"/>
      <c r="BZ8" s="392"/>
      <c r="CA8" s="392"/>
      <c r="CB8" s="392"/>
      <c r="CC8" s="392"/>
      <c r="CD8" s="392"/>
      <c r="CE8" s="392"/>
      <c r="CF8" s="936"/>
      <c r="CG8" s="92"/>
      <c r="CH8" s="957">
        <v>96</v>
      </c>
      <c r="CI8" s="586"/>
      <c r="CJ8" s="586"/>
      <c r="CK8" s="382"/>
      <c r="CL8" s="382"/>
      <c r="CM8" s="382"/>
      <c r="CN8" s="382"/>
      <c r="CO8" s="383"/>
      <c r="CP8" s="383"/>
      <c r="CQ8" s="383"/>
      <c r="CR8" s="384"/>
      <c r="CS8" s="391" t="str">
        <f>""&amp;⑧入力シート!C133</f>
        <v/>
      </c>
      <c r="CT8" s="392"/>
      <c r="CU8" s="392"/>
      <c r="CV8" s="393"/>
      <c r="CW8" s="935" t="str">
        <f>LEFT(""&amp;⑧入力シート!E133,1)</f>
        <v/>
      </c>
      <c r="CX8" s="393"/>
      <c r="CY8" s="935" t="str">
        <f>⑧入力シート!G133&amp;" "&amp;⑧入力シート!L133</f>
        <v xml:space="preserve"> </v>
      </c>
      <c r="CZ8" s="392"/>
      <c r="DA8" s="392"/>
      <c r="DB8" s="392"/>
      <c r="DC8" s="392"/>
      <c r="DD8" s="392"/>
      <c r="DE8" s="392"/>
      <c r="DF8" s="392"/>
      <c r="DG8" s="392"/>
      <c r="DH8" s="392"/>
      <c r="DI8" s="936"/>
      <c r="DN8" s="112"/>
      <c r="DO8" s="112"/>
      <c r="DP8" s="112" t="s">
        <v>8</v>
      </c>
    </row>
    <row r="9" spans="1:120" ht="18.600000000000001" customHeight="1" x14ac:dyDescent="0.15">
      <c r="A9" s="960">
        <v>7</v>
      </c>
      <c r="B9" s="961"/>
      <c r="C9" s="962"/>
      <c r="D9" s="935"/>
      <c r="E9" s="392"/>
      <c r="F9" s="392"/>
      <c r="G9" s="393"/>
      <c r="H9" s="384"/>
      <c r="I9" s="958"/>
      <c r="J9" s="958"/>
      <c r="K9" s="959"/>
      <c r="L9" s="391" t="str">
        <f>""&amp;⑧入力シート!C44</f>
        <v/>
      </c>
      <c r="M9" s="392"/>
      <c r="N9" s="392"/>
      <c r="O9" s="393"/>
      <c r="P9" s="935" t="str">
        <f>LEFT(""&amp;⑧入力シート!E44,1)</f>
        <v/>
      </c>
      <c r="Q9" s="393"/>
      <c r="R9" s="394" t="str">
        <f>⑧入力シート!G44&amp;" "&amp;⑧入力シート!L44</f>
        <v xml:space="preserve"> </v>
      </c>
      <c r="S9" s="395"/>
      <c r="T9" s="395"/>
      <c r="U9" s="395"/>
      <c r="V9" s="395"/>
      <c r="W9" s="395"/>
      <c r="X9" s="395"/>
      <c r="Y9" s="395"/>
      <c r="Z9" s="395"/>
      <c r="AA9" s="395"/>
      <c r="AB9" s="396"/>
      <c r="AC9" s="90"/>
      <c r="AD9" s="380">
        <v>37</v>
      </c>
      <c r="AE9" s="381"/>
      <c r="AF9" s="935"/>
      <c r="AG9" s="392"/>
      <c r="AH9" s="392"/>
      <c r="AI9" s="393"/>
      <c r="AJ9" s="384"/>
      <c r="AK9" s="958"/>
      <c r="AL9" s="958"/>
      <c r="AM9" s="959"/>
      <c r="AN9" s="391" t="str">
        <f>""&amp;⑧入力シート!C74</f>
        <v/>
      </c>
      <c r="AO9" s="392"/>
      <c r="AP9" s="392"/>
      <c r="AQ9" s="393"/>
      <c r="AR9" s="935" t="str">
        <f>LEFT(""&amp;⑧入力シート!E74,1)</f>
        <v/>
      </c>
      <c r="AS9" s="393"/>
      <c r="AT9" s="394" t="str">
        <f>⑧入力シート!G74&amp;" "&amp;⑧入力シート!L74</f>
        <v xml:space="preserve"> </v>
      </c>
      <c r="AU9" s="395"/>
      <c r="AV9" s="395"/>
      <c r="AW9" s="395"/>
      <c r="AX9" s="395"/>
      <c r="AY9" s="395"/>
      <c r="AZ9" s="395"/>
      <c r="BA9" s="395"/>
      <c r="BB9" s="395"/>
      <c r="BC9" s="395"/>
      <c r="BD9" s="396"/>
      <c r="BE9" s="38"/>
      <c r="BF9" s="380">
        <v>67</v>
      </c>
      <c r="BG9" s="381"/>
      <c r="BH9" s="382"/>
      <c r="BI9" s="382"/>
      <c r="BJ9" s="382"/>
      <c r="BK9" s="382"/>
      <c r="BL9" s="383"/>
      <c r="BM9" s="383"/>
      <c r="BN9" s="383"/>
      <c r="BO9" s="384"/>
      <c r="BP9" s="391" t="str">
        <f>""&amp;⑧入力シート!C104</f>
        <v/>
      </c>
      <c r="BQ9" s="392"/>
      <c r="BR9" s="392"/>
      <c r="BS9" s="393"/>
      <c r="BT9" s="935" t="str">
        <f>LEFT(""&amp;⑧入力シート!E104,1)</f>
        <v/>
      </c>
      <c r="BU9" s="393"/>
      <c r="BV9" s="935" t="str">
        <f>⑧入力シート!G104&amp;" "&amp;⑧入力シート!L104</f>
        <v xml:space="preserve"> </v>
      </c>
      <c r="BW9" s="392"/>
      <c r="BX9" s="392"/>
      <c r="BY9" s="392"/>
      <c r="BZ9" s="392"/>
      <c r="CA9" s="392"/>
      <c r="CB9" s="392"/>
      <c r="CC9" s="392"/>
      <c r="CD9" s="392"/>
      <c r="CE9" s="392"/>
      <c r="CF9" s="936"/>
      <c r="CG9" s="92"/>
      <c r="CH9" s="957">
        <v>97</v>
      </c>
      <c r="CI9" s="586"/>
      <c r="CJ9" s="586"/>
      <c r="CK9" s="382"/>
      <c r="CL9" s="382"/>
      <c r="CM9" s="382"/>
      <c r="CN9" s="382"/>
      <c r="CO9" s="383"/>
      <c r="CP9" s="383"/>
      <c r="CQ9" s="383"/>
      <c r="CR9" s="384"/>
      <c r="CS9" s="391" t="str">
        <f>""&amp;⑧入力シート!C134</f>
        <v/>
      </c>
      <c r="CT9" s="392"/>
      <c r="CU9" s="392"/>
      <c r="CV9" s="393"/>
      <c r="CW9" s="935" t="str">
        <f>LEFT(""&amp;⑧入力シート!E134,1)</f>
        <v/>
      </c>
      <c r="CX9" s="393"/>
      <c r="CY9" s="935" t="str">
        <f>⑧入力シート!G134&amp;" "&amp;⑧入力シート!L134</f>
        <v xml:space="preserve"> </v>
      </c>
      <c r="CZ9" s="392"/>
      <c r="DA9" s="392"/>
      <c r="DB9" s="392"/>
      <c r="DC9" s="392"/>
      <c r="DD9" s="392"/>
      <c r="DE9" s="392"/>
      <c r="DF9" s="392"/>
      <c r="DG9" s="392"/>
      <c r="DH9" s="392"/>
      <c r="DI9" s="936"/>
      <c r="DN9" s="112"/>
      <c r="DO9" s="112"/>
      <c r="DP9" s="112" t="s">
        <v>9</v>
      </c>
    </row>
    <row r="10" spans="1:120" ht="18.600000000000001" customHeight="1" x14ac:dyDescent="0.15">
      <c r="A10" s="960">
        <v>8</v>
      </c>
      <c r="B10" s="961"/>
      <c r="C10" s="962"/>
      <c r="D10" s="935"/>
      <c r="E10" s="392"/>
      <c r="F10" s="392"/>
      <c r="G10" s="393"/>
      <c r="H10" s="384"/>
      <c r="I10" s="958"/>
      <c r="J10" s="958"/>
      <c r="K10" s="959"/>
      <c r="L10" s="391" t="str">
        <f>""&amp;⑧入力シート!C45</f>
        <v/>
      </c>
      <c r="M10" s="392"/>
      <c r="N10" s="392"/>
      <c r="O10" s="393"/>
      <c r="P10" s="935" t="str">
        <f>LEFT(""&amp;⑧入力シート!E45,1)</f>
        <v/>
      </c>
      <c r="Q10" s="393"/>
      <c r="R10" s="394" t="str">
        <f>⑧入力シート!G45&amp;" "&amp;⑧入力シート!L45</f>
        <v xml:space="preserve"> </v>
      </c>
      <c r="S10" s="395"/>
      <c r="T10" s="395"/>
      <c r="U10" s="395"/>
      <c r="V10" s="395"/>
      <c r="W10" s="395"/>
      <c r="X10" s="395"/>
      <c r="Y10" s="395"/>
      <c r="Z10" s="395"/>
      <c r="AA10" s="395"/>
      <c r="AB10" s="396"/>
      <c r="AC10" s="90"/>
      <c r="AD10" s="380">
        <v>38</v>
      </c>
      <c r="AE10" s="381"/>
      <c r="AF10" s="935"/>
      <c r="AG10" s="392"/>
      <c r="AH10" s="392"/>
      <c r="AI10" s="393"/>
      <c r="AJ10" s="384"/>
      <c r="AK10" s="958"/>
      <c r="AL10" s="958"/>
      <c r="AM10" s="959"/>
      <c r="AN10" s="391" t="str">
        <f>""&amp;⑧入力シート!C75</f>
        <v/>
      </c>
      <c r="AO10" s="392"/>
      <c r="AP10" s="392"/>
      <c r="AQ10" s="393"/>
      <c r="AR10" s="935" t="str">
        <f>LEFT(""&amp;⑧入力シート!E75,1)</f>
        <v/>
      </c>
      <c r="AS10" s="393"/>
      <c r="AT10" s="394" t="str">
        <f>⑧入力シート!G75&amp;" "&amp;⑧入力シート!L75</f>
        <v xml:space="preserve"> </v>
      </c>
      <c r="AU10" s="395"/>
      <c r="AV10" s="395"/>
      <c r="AW10" s="395"/>
      <c r="AX10" s="395"/>
      <c r="AY10" s="395"/>
      <c r="AZ10" s="395"/>
      <c r="BA10" s="395"/>
      <c r="BB10" s="395"/>
      <c r="BC10" s="395"/>
      <c r="BD10" s="396"/>
      <c r="BE10" s="38"/>
      <c r="BF10" s="380">
        <v>68</v>
      </c>
      <c r="BG10" s="381"/>
      <c r="BH10" s="382"/>
      <c r="BI10" s="382"/>
      <c r="BJ10" s="382"/>
      <c r="BK10" s="382"/>
      <c r="BL10" s="383"/>
      <c r="BM10" s="383"/>
      <c r="BN10" s="383"/>
      <c r="BO10" s="384"/>
      <c r="BP10" s="391" t="str">
        <f>""&amp;⑧入力シート!C105</f>
        <v/>
      </c>
      <c r="BQ10" s="392"/>
      <c r="BR10" s="392"/>
      <c r="BS10" s="393"/>
      <c r="BT10" s="935" t="str">
        <f>LEFT(""&amp;⑧入力シート!E105,1)</f>
        <v/>
      </c>
      <c r="BU10" s="393"/>
      <c r="BV10" s="935" t="str">
        <f>⑧入力シート!G105&amp;" "&amp;⑧入力シート!L105</f>
        <v xml:space="preserve"> </v>
      </c>
      <c r="BW10" s="392"/>
      <c r="BX10" s="392"/>
      <c r="BY10" s="392"/>
      <c r="BZ10" s="392"/>
      <c r="CA10" s="392"/>
      <c r="CB10" s="392"/>
      <c r="CC10" s="392"/>
      <c r="CD10" s="392"/>
      <c r="CE10" s="392"/>
      <c r="CF10" s="936"/>
      <c r="CG10" s="92"/>
      <c r="CH10" s="957">
        <v>98</v>
      </c>
      <c r="CI10" s="586"/>
      <c r="CJ10" s="586"/>
      <c r="CK10" s="382"/>
      <c r="CL10" s="382"/>
      <c r="CM10" s="382"/>
      <c r="CN10" s="382"/>
      <c r="CO10" s="383"/>
      <c r="CP10" s="383"/>
      <c r="CQ10" s="383"/>
      <c r="CR10" s="384"/>
      <c r="CS10" s="391" t="str">
        <f>""&amp;⑧入力シート!C135</f>
        <v/>
      </c>
      <c r="CT10" s="392"/>
      <c r="CU10" s="392"/>
      <c r="CV10" s="393"/>
      <c r="CW10" s="935" t="str">
        <f>LEFT(""&amp;⑧入力シート!E135,1)</f>
        <v/>
      </c>
      <c r="CX10" s="393"/>
      <c r="CY10" s="935" t="str">
        <f>⑧入力シート!G135&amp;" "&amp;⑧入力シート!L135</f>
        <v xml:space="preserve"> </v>
      </c>
      <c r="CZ10" s="392"/>
      <c r="DA10" s="392"/>
      <c r="DB10" s="392"/>
      <c r="DC10" s="392"/>
      <c r="DD10" s="392"/>
      <c r="DE10" s="392"/>
      <c r="DF10" s="392"/>
      <c r="DG10" s="392"/>
      <c r="DH10" s="392"/>
      <c r="DI10" s="936"/>
      <c r="DN10" s="112"/>
      <c r="DO10" s="112"/>
      <c r="DP10" s="112" t="s">
        <v>10</v>
      </c>
    </row>
    <row r="11" spans="1:120" ht="18.600000000000001" customHeight="1" x14ac:dyDescent="0.15">
      <c r="A11" s="960">
        <v>9</v>
      </c>
      <c r="B11" s="961"/>
      <c r="C11" s="962"/>
      <c r="D11" s="935"/>
      <c r="E11" s="392"/>
      <c r="F11" s="392"/>
      <c r="G11" s="393"/>
      <c r="H11" s="384"/>
      <c r="I11" s="958"/>
      <c r="J11" s="958"/>
      <c r="K11" s="959"/>
      <c r="L11" s="391" t="str">
        <f>""&amp;⑧入力シート!C46</f>
        <v/>
      </c>
      <c r="M11" s="392"/>
      <c r="N11" s="392"/>
      <c r="O11" s="393"/>
      <c r="P11" s="935" t="str">
        <f>LEFT(""&amp;⑧入力シート!E46,1)</f>
        <v/>
      </c>
      <c r="Q11" s="393"/>
      <c r="R11" s="394" t="str">
        <f>⑧入力シート!G46&amp;" "&amp;⑧入力シート!L46</f>
        <v xml:space="preserve"> </v>
      </c>
      <c r="S11" s="395"/>
      <c r="T11" s="395"/>
      <c r="U11" s="395"/>
      <c r="V11" s="395"/>
      <c r="W11" s="395"/>
      <c r="X11" s="395"/>
      <c r="Y11" s="395"/>
      <c r="Z11" s="395"/>
      <c r="AA11" s="395"/>
      <c r="AB11" s="396"/>
      <c r="AC11" s="90"/>
      <c r="AD11" s="380">
        <v>39</v>
      </c>
      <c r="AE11" s="381"/>
      <c r="AF11" s="935"/>
      <c r="AG11" s="392"/>
      <c r="AH11" s="392"/>
      <c r="AI11" s="393"/>
      <c r="AJ11" s="384"/>
      <c r="AK11" s="958"/>
      <c r="AL11" s="958"/>
      <c r="AM11" s="959"/>
      <c r="AN11" s="391" t="str">
        <f>""&amp;⑧入力シート!C76</f>
        <v/>
      </c>
      <c r="AO11" s="392"/>
      <c r="AP11" s="392"/>
      <c r="AQ11" s="393"/>
      <c r="AR11" s="935" t="str">
        <f>LEFT(""&amp;⑧入力シート!E76,1)</f>
        <v/>
      </c>
      <c r="AS11" s="393"/>
      <c r="AT11" s="394" t="str">
        <f>⑧入力シート!G76&amp;" "&amp;⑧入力シート!L76</f>
        <v xml:space="preserve"> </v>
      </c>
      <c r="AU11" s="395"/>
      <c r="AV11" s="395"/>
      <c r="AW11" s="395"/>
      <c r="AX11" s="395"/>
      <c r="AY11" s="395"/>
      <c r="AZ11" s="395"/>
      <c r="BA11" s="395"/>
      <c r="BB11" s="395"/>
      <c r="BC11" s="395"/>
      <c r="BD11" s="396"/>
      <c r="BE11" s="38"/>
      <c r="BF11" s="380">
        <v>69</v>
      </c>
      <c r="BG11" s="381"/>
      <c r="BH11" s="382"/>
      <c r="BI11" s="382"/>
      <c r="BJ11" s="382"/>
      <c r="BK11" s="382"/>
      <c r="BL11" s="383"/>
      <c r="BM11" s="383"/>
      <c r="BN11" s="383"/>
      <c r="BO11" s="384"/>
      <c r="BP11" s="391" t="str">
        <f>""&amp;⑧入力シート!C106</f>
        <v/>
      </c>
      <c r="BQ11" s="392"/>
      <c r="BR11" s="392"/>
      <c r="BS11" s="393"/>
      <c r="BT11" s="935" t="str">
        <f>LEFT(""&amp;⑧入力シート!E106,1)</f>
        <v/>
      </c>
      <c r="BU11" s="393"/>
      <c r="BV11" s="935" t="str">
        <f>⑧入力シート!G106&amp;" "&amp;⑧入力シート!L106</f>
        <v xml:space="preserve"> </v>
      </c>
      <c r="BW11" s="392"/>
      <c r="BX11" s="392"/>
      <c r="BY11" s="392"/>
      <c r="BZ11" s="392"/>
      <c r="CA11" s="392"/>
      <c r="CB11" s="392"/>
      <c r="CC11" s="392"/>
      <c r="CD11" s="392"/>
      <c r="CE11" s="392"/>
      <c r="CF11" s="936"/>
      <c r="CG11" s="92"/>
      <c r="CH11" s="957">
        <v>99</v>
      </c>
      <c r="CI11" s="586"/>
      <c r="CJ11" s="586"/>
      <c r="CK11" s="382"/>
      <c r="CL11" s="382"/>
      <c r="CM11" s="382"/>
      <c r="CN11" s="382"/>
      <c r="CO11" s="383"/>
      <c r="CP11" s="383"/>
      <c r="CQ11" s="383"/>
      <c r="CR11" s="384"/>
      <c r="CS11" s="391" t="str">
        <f>""&amp;⑧入力シート!C136</f>
        <v/>
      </c>
      <c r="CT11" s="392"/>
      <c r="CU11" s="392"/>
      <c r="CV11" s="393"/>
      <c r="CW11" s="935" t="str">
        <f>LEFT(""&amp;⑧入力シート!E136,1)</f>
        <v/>
      </c>
      <c r="CX11" s="393"/>
      <c r="CY11" s="935" t="str">
        <f>⑧入力シート!G136&amp;" "&amp;⑧入力シート!L136</f>
        <v xml:space="preserve"> </v>
      </c>
      <c r="CZ11" s="392"/>
      <c r="DA11" s="392"/>
      <c r="DB11" s="392"/>
      <c r="DC11" s="392"/>
      <c r="DD11" s="392"/>
      <c r="DE11" s="392"/>
      <c r="DF11" s="392"/>
      <c r="DG11" s="392"/>
      <c r="DH11" s="392"/>
      <c r="DI11" s="936"/>
      <c r="DN11" s="112"/>
      <c r="DO11" s="112"/>
      <c r="DP11" s="112" t="s">
        <v>11</v>
      </c>
    </row>
    <row r="12" spans="1:120" ht="18.600000000000001" customHeight="1" x14ac:dyDescent="0.15">
      <c r="A12" s="960">
        <v>10</v>
      </c>
      <c r="B12" s="961"/>
      <c r="C12" s="962"/>
      <c r="D12" s="935"/>
      <c r="E12" s="392"/>
      <c r="F12" s="392"/>
      <c r="G12" s="393"/>
      <c r="H12" s="384"/>
      <c r="I12" s="958"/>
      <c r="J12" s="958"/>
      <c r="K12" s="959"/>
      <c r="L12" s="391" t="str">
        <f>""&amp;⑧入力シート!C47</f>
        <v/>
      </c>
      <c r="M12" s="392"/>
      <c r="N12" s="392"/>
      <c r="O12" s="393"/>
      <c r="P12" s="935" t="str">
        <f>LEFT(""&amp;⑧入力シート!E47,1)</f>
        <v/>
      </c>
      <c r="Q12" s="393"/>
      <c r="R12" s="394" t="str">
        <f>⑧入力シート!G47&amp;" "&amp;⑧入力シート!L47</f>
        <v xml:space="preserve"> </v>
      </c>
      <c r="S12" s="395"/>
      <c r="T12" s="395"/>
      <c r="U12" s="395"/>
      <c r="V12" s="395"/>
      <c r="W12" s="395"/>
      <c r="X12" s="395"/>
      <c r="Y12" s="395"/>
      <c r="Z12" s="395"/>
      <c r="AA12" s="395"/>
      <c r="AB12" s="396"/>
      <c r="AC12" s="90"/>
      <c r="AD12" s="380">
        <v>40</v>
      </c>
      <c r="AE12" s="381"/>
      <c r="AF12" s="935"/>
      <c r="AG12" s="392"/>
      <c r="AH12" s="392"/>
      <c r="AI12" s="393"/>
      <c r="AJ12" s="384"/>
      <c r="AK12" s="958"/>
      <c r="AL12" s="958"/>
      <c r="AM12" s="959"/>
      <c r="AN12" s="391" t="str">
        <f>""&amp;⑧入力シート!C77</f>
        <v/>
      </c>
      <c r="AO12" s="392"/>
      <c r="AP12" s="392"/>
      <c r="AQ12" s="393"/>
      <c r="AR12" s="935" t="str">
        <f>LEFT(""&amp;⑧入力シート!E77,1)</f>
        <v/>
      </c>
      <c r="AS12" s="393"/>
      <c r="AT12" s="394" t="str">
        <f>⑧入力シート!G77&amp;" "&amp;⑧入力シート!L77</f>
        <v xml:space="preserve"> </v>
      </c>
      <c r="AU12" s="395"/>
      <c r="AV12" s="395"/>
      <c r="AW12" s="395"/>
      <c r="AX12" s="395"/>
      <c r="AY12" s="395"/>
      <c r="AZ12" s="395"/>
      <c r="BA12" s="395"/>
      <c r="BB12" s="395"/>
      <c r="BC12" s="395"/>
      <c r="BD12" s="396"/>
      <c r="BE12" s="38"/>
      <c r="BF12" s="380">
        <v>70</v>
      </c>
      <c r="BG12" s="381"/>
      <c r="BH12" s="382"/>
      <c r="BI12" s="382"/>
      <c r="BJ12" s="382"/>
      <c r="BK12" s="382"/>
      <c r="BL12" s="383"/>
      <c r="BM12" s="383"/>
      <c r="BN12" s="383"/>
      <c r="BO12" s="384"/>
      <c r="BP12" s="391" t="str">
        <f>""&amp;⑧入力シート!C107</f>
        <v/>
      </c>
      <c r="BQ12" s="392"/>
      <c r="BR12" s="392"/>
      <c r="BS12" s="393"/>
      <c r="BT12" s="935" t="str">
        <f>LEFT(""&amp;⑧入力シート!E107,1)</f>
        <v/>
      </c>
      <c r="BU12" s="393"/>
      <c r="BV12" s="935" t="str">
        <f>⑧入力シート!G107&amp;" "&amp;⑧入力シート!L107</f>
        <v xml:space="preserve"> </v>
      </c>
      <c r="BW12" s="392"/>
      <c r="BX12" s="392"/>
      <c r="BY12" s="392"/>
      <c r="BZ12" s="392"/>
      <c r="CA12" s="392"/>
      <c r="CB12" s="392"/>
      <c r="CC12" s="392"/>
      <c r="CD12" s="392"/>
      <c r="CE12" s="392"/>
      <c r="CF12" s="936"/>
      <c r="CG12" s="92"/>
      <c r="CH12" s="957">
        <v>100</v>
      </c>
      <c r="CI12" s="586"/>
      <c r="CJ12" s="586"/>
      <c r="CK12" s="382"/>
      <c r="CL12" s="382"/>
      <c r="CM12" s="382"/>
      <c r="CN12" s="382"/>
      <c r="CO12" s="383"/>
      <c r="CP12" s="383"/>
      <c r="CQ12" s="383"/>
      <c r="CR12" s="384"/>
      <c r="CS12" s="391" t="str">
        <f>""&amp;⑧入力シート!C137</f>
        <v/>
      </c>
      <c r="CT12" s="392"/>
      <c r="CU12" s="392"/>
      <c r="CV12" s="393"/>
      <c r="CW12" s="935" t="str">
        <f>LEFT(""&amp;⑧入力シート!E137,1)</f>
        <v/>
      </c>
      <c r="CX12" s="393"/>
      <c r="CY12" s="935" t="str">
        <f>⑧入力シート!G137&amp;" "&amp;⑧入力シート!L137</f>
        <v xml:space="preserve"> </v>
      </c>
      <c r="CZ12" s="392"/>
      <c r="DA12" s="392"/>
      <c r="DB12" s="392"/>
      <c r="DC12" s="392"/>
      <c r="DD12" s="392"/>
      <c r="DE12" s="392"/>
      <c r="DF12" s="392"/>
      <c r="DG12" s="392"/>
      <c r="DH12" s="392"/>
      <c r="DI12" s="936"/>
      <c r="DN12" s="112"/>
      <c r="DO12" s="112"/>
      <c r="DP12" s="112" t="s">
        <v>12</v>
      </c>
    </row>
    <row r="13" spans="1:120" ht="18.600000000000001" customHeight="1" x14ac:dyDescent="0.15">
      <c r="A13" s="960">
        <v>11</v>
      </c>
      <c r="B13" s="961"/>
      <c r="C13" s="962"/>
      <c r="D13" s="935"/>
      <c r="E13" s="392"/>
      <c r="F13" s="392"/>
      <c r="G13" s="393"/>
      <c r="H13" s="384"/>
      <c r="I13" s="958"/>
      <c r="J13" s="958"/>
      <c r="K13" s="959"/>
      <c r="L13" s="391" t="str">
        <f>""&amp;⑧入力シート!C48</f>
        <v/>
      </c>
      <c r="M13" s="392"/>
      <c r="N13" s="392"/>
      <c r="O13" s="393"/>
      <c r="P13" s="935" t="str">
        <f>LEFT(""&amp;⑧入力シート!E48,1)</f>
        <v/>
      </c>
      <c r="Q13" s="393"/>
      <c r="R13" s="394" t="str">
        <f>⑧入力シート!G48&amp;" "&amp;⑧入力シート!L48</f>
        <v xml:space="preserve"> </v>
      </c>
      <c r="S13" s="395"/>
      <c r="T13" s="395"/>
      <c r="U13" s="395"/>
      <c r="V13" s="395"/>
      <c r="W13" s="395"/>
      <c r="X13" s="395"/>
      <c r="Y13" s="395"/>
      <c r="Z13" s="395"/>
      <c r="AA13" s="395"/>
      <c r="AB13" s="396"/>
      <c r="AC13" s="90"/>
      <c r="AD13" s="380">
        <v>41</v>
      </c>
      <c r="AE13" s="381"/>
      <c r="AF13" s="935"/>
      <c r="AG13" s="392"/>
      <c r="AH13" s="392"/>
      <c r="AI13" s="393"/>
      <c r="AJ13" s="384"/>
      <c r="AK13" s="958"/>
      <c r="AL13" s="958"/>
      <c r="AM13" s="959"/>
      <c r="AN13" s="391" t="str">
        <f>""&amp;⑧入力シート!C78</f>
        <v/>
      </c>
      <c r="AO13" s="392"/>
      <c r="AP13" s="392"/>
      <c r="AQ13" s="393"/>
      <c r="AR13" s="935" t="str">
        <f>LEFT(""&amp;⑧入力シート!E78,1)</f>
        <v/>
      </c>
      <c r="AS13" s="393"/>
      <c r="AT13" s="394" t="str">
        <f>⑧入力シート!G78&amp;" "&amp;⑧入力シート!L78</f>
        <v xml:space="preserve"> </v>
      </c>
      <c r="AU13" s="395"/>
      <c r="AV13" s="395"/>
      <c r="AW13" s="395"/>
      <c r="AX13" s="395"/>
      <c r="AY13" s="395"/>
      <c r="AZ13" s="395"/>
      <c r="BA13" s="395"/>
      <c r="BB13" s="395"/>
      <c r="BC13" s="395"/>
      <c r="BD13" s="396"/>
      <c r="BE13" s="38"/>
      <c r="BF13" s="380">
        <v>71</v>
      </c>
      <c r="BG13" s="381"/>
      <c r="BH13" s="382"/>
      <c r="BI13" s="382"/>
      <c r="BJ13" s="382"/>
      <c r="BK13" s="382"/>
      <c r="BL13" s="383"/>
      <c r="BM13" s="383"/>
      <c r="BN13" s="383"/>
      <c r="BO13" s="384"/>
      <c r="BP13" s="391" t="str">
        <f>""&amp;⑧入力シート!C108</f>
        <v/>
      </c>
      <c r="BQ13" s="392"/>
      <c r="BR13" s="392"/>
      <c r="BS13" s="393"/>
      <c r="BT13" s="935" t="str">
        <f>LEFT(""&amp;⑧入力シート!E108,1)</f>
        <v/>
      </c>
      <c r="BU13" s="393"/>
      <c r="BV13" s="935" t="str">
        <f>⑧入力シート!G108&amp;" "&amp;⑧入力シート!L108</f>
        <v xml:space="preserve"> </v>
      </c>
      <c r="BW13" s="392"/>
      <c r="BX13" s="392"/>
      <c r="BY13" s="392"/>
      <c r="BZ13" s="392"/>
      <c r="CA13" s="392"/>
      <c r="CB13" s="392"/>
      <c r="CC13" s="392"/>
      <c r="CD13" s="392"/>
      <c r="CE13" s="392"/>
      <c r="CF13" s="936"/>
      <c r="CG13" s="92"/>
      <c r="CH13" s="957">
        <v>101</v>
      </c>
      <c r="CI13" s="586"/>
      <c r="CJ13" s="586"/>
      <c r="CK13" s="382"/>
      <c r="CL13" s="382"/>
      <c r="CM13" s="382"/>
      <c r="CN13" s="382"/>
      <c r="CO13" s="383"/>
      <c r="CP13" s="383"/>
      <c r="CQ13" s="383"/>
      <c r="CR13" s="384"/>
      <c r="CS13" s="391" t="str">
        <f>""&amp;⑧入力シート!C138</f>
        <v/>
      </c>
      <c r="CT13" s="392"/>
      <c r="CU13" s="392"/>
      <c r="CV13" s="393"/>
      <c r="CW13" s="935" t="str">
        <f>LEFT(""&amp;⑧入力シート!E138,1)</f>
        <v/>
      </c>
      <c r="CX13" s="393"/>
      <c r="CY13" s="935" t="str">
        <f>⑧入力シート!G138&amp;" "&amp;⑧入力シート!L138</f>
        <v xml:space="preserve"> </v>
      </c>
      <c r="CZ13" s="392"/>
      <c r="DA13" s="392"/>
      <c r="DB13" s="392"/>
      <c r="DC13" s="392"/>
      <c r="DD13" s="392"/>
      <c r="DE13" s="392"/>
      <c r="DF13" s="392"/>
      <c r="DG13" s="392"/>
      <c r="DH13" s="392"/>
      <c r="DI13" s="936"/>
      <c r="DN13" s="112"/>
      <c r="DO13" s="112"/>
      <c r="DP13" s="112" t="s">
        <v>13</v>
      </c>
    </row>
    <row r="14" spans="1:120" ht="18.600000000000001" customHeight="1" x14ac:dyDescent="0.15">
      <c r="A14" s="960">
        <v>12</v>
      </c>
      <c r="B14" s="961"/>
      <c r="C14" s="962"/>
      <c r="D14" s="935"/>
      <c r="E14" s="392"/>
      <c r="F14" s="392"/>
      <c r="G14" s="393"/>
      <c r="H14" s="384"/>
      <c r="I14" s="958"/>
      <c r="J14" s="958"/>
      <c r="K14" s="959"/>
      <c r="L14" s="391" t="str">
        <f>""&amp;⑧入力シート!C49</f>
        <v/>
      </c>
      <c r="M14" s="392"/>
      <c r="N14" s="392"/>
      <c r="O14" s="393"/>
      <c r="P14" s="935" t="str">
        <f>LEFT(""&amp;⑧入力シート!E49,1)</f>
        <v/>
      </c>
      <c r="Q14" s="393"/>
      <c r="R14" s="394" t="str">
        <f>⑧入力シート!G49&amp;" "&amp;⑧入力シート!L49</f>
        <v xml:space="preserve"> </v>
      </c>
      <c r="S14" s="395"/>
      <c r="T14" s="395"/>
      <c r="U14" s="395"/>
      <c r="V14" s="395"/>
      <c r="W14" s="395"/>
      <c r="X14" s="395"/>
      <c r="Y14" s="395"/>
      <c r="Z14" s="395"/>
      <c r="AA14" s="395"/>
      <c r="AB14" s="396"/>
      <c r="AC14" s="90"/>
      <c r="AD14" s="380">
        <v>42</v>
      </c>
      <c r="AE14" s="381"/>
      <c r="AF14" s="935"/>
      <c r="AG14" s="392"/>
      <c r="AH14" s="392"/>
      <c r="AI14" s="393"/>
      <c r="AJ14" s="384"/>
      <c r="AK14" s="958"/>
      <c r="AL14" s="958"/>
      <c r="AM14" s="959"/>
      <c r="AN14" s="391" t="str">
        <f>""&amp;⑧入力シート!C79</f>
        <v/>
      </c>
      <c r="AO14" s="392"/>
      <c r="AP14" s="392"/>
      <c r="AQ14" s="393"/>
      <c r="AR14" s="935" t="str">
        <f>LEFT(""&amp;⑧入力シート!E79,1)</f>
        <v/>
      </c>
      <c r="AS14" s="393"/>
      <c r="AT14" s="394" t="str">
        <f>⑧入力シート!G79&amp;" "&amp;⑧入力シート!L79</f>
        <v xml:space="preserve"> </v>
      </c>
      <c r="AU14" s="395"/>
      <c r="AV14" s="395"/>
      <c r="AW14" s="395"/>
      <c r="AX14" s="395"/>
      <c r="AY14" s="395"/>
      <c r="AZ14" s="395"/>
      <c r="BA14" s="395"/>
      <c r="BB14" s="395"/>
      <c r="BC14" s="395"/>
      <c r="BD14" s="396"/>
      <c r="BE14" s="38"/>
      <c r="BF14" s="380">
        <v>72</v>
      </c>
      <c r="BG14" s="381"/>
      <c r="BH14" s="382"/>
      <c r="BI14" s="382"/>
      <c r="BJ14" s="382"/>
      <c r="BK14" s="382"/>
      <c r="BL14" s="383"/>
      <c r="BM14" s="383"/>
      <c r="BN14" s="383"/>
      <c r="BO14" s="384"/>
      <c r="BP14" s="391" t="str">
        <f>""&amp;⑧入力シート!C109</f>
        <v/>
      </c>
      <c r="BQ14" s="392"/>
      <c r="BR14" s="392"/>
      <c r="BS14" s="393"/>
      <c r="BT14" s="935" t="str">
        <f>LEFT(""&amp;⑧入力シート!E109,1)</f>
        <v/>
      </c>
      <c r="BU14" s="393"/>
      <c r="BV14" s="935" t="str">
        <f>⑧入力シート!G109&amp;" "&amp;⑧入力シート!L109</f>
        <v xml:space="preserve"> </v>
      </c>
      <c r="BW14" s="392"/>
      <c r="BX14" s="392"/>
      <c r="BY14" s="392"/>
      <c r="BZ14" s="392"/>
      <c r="CA14" s="392"/>
      <c r="CB14" s="392"/>
      <c r="CC14" s="392"/>
      <c r="CD14" s="392"/>
      <c r="CE14" s="392"/>
      <c r="CF14" s="936"/>
      <c r="CG14" s="92"/>
      <c r="CH14" s="957">
        <v>102</v>
      </c>
      <c r="CI14" s="586"/>
      <c r="CJ14" s="586"/>
      <c r="CK14" s="382"/>
      <c r="CL14" s="382"/>
      <c r="CM14" s="382"/>
      <c r="CN14" s="382"/>
      <c r="CO14" s="383"/>
      <c r="CP14" s="383"/>
      <c r="CQ14" s="383"/>
      <c r="CR14" s="384"/>
      <c r="CS14" s="391" t="str">
        <f>""&amp;⑧入力シート!C139</f>
        <v/>
      </c>
      <c r="CT14" s="392"/>
      <c r="CU14" s="392"/>
      <c r="CV14" s="393"/>
      <c r="CW14" s="935" t="str">
        <f>LEFT(""&amp;⑧入力シート!E139,1)</f>
        <v/>
      </c>
      <c r="CX14" s="393"/>
      <c r="CY14" s="935" t="str">
        <f>⑧入力シート!G139&amp;" "&amp;⑧入力シート!L139</f>
        <v xml:space="preserve"> </v>
      </c>
      <c r="CZ14" s="392"/>
      <c r="DA14" s="392"/>
      <c r="DB14" s="392"/>
      <c r="DC14" s="392"/>
      <c r="DD14" s="392"/>
      <c r="DE14" s="392"/>
      <c r="DF14" s="392"/>
      <c r="DG14" s="392"/>
      <c r="DH14" s="392"/>
      <c r="DI14" s="936"/>
      <c r="DN14" s="112"/>
      <c r="DO14" s="112"/>
      <c r="DP14" s="112" t="s">
        <v>14</v>
      </c>
    </row>
    <row r="15" spans="1:120" ht="18.600000000000001" customHeight="1" x14ac:dyDescent="0.15">
      <c r="A15" s="960">
        <v>13</v>
      </c>
      <c r="B15" s="961"/>
      <c r="C15" s="962"/>
      <c r="D15" s="935"/>
      <c r="E15" s="392"/>
      <c r="F15" s="392"/>
      <c r="G15" s="393"/>
      <c r="H15" s="384"/>
      <c r="I15" s="958"/>
      <c r="J15" s="958"/>
      <c r="K15" s="959"/>
      <c r="L15" s="391" t="str">
        <f>""&amp;⑧入力シート!C50</f>
        <v/>
      </c>
      <c r="M15" s="392"/>
      <c r="N15" s="392"/>
      <c r="O15" s="393"/>
      <c r="P15" s="935" t="str">
        <f>LEFT(""&amp;⑧入力シート!E50,1)</f>
        <v/>
      </c>
      <c r="Q15" s="393"/>
      <c r="R15" s="394" t="str">
        <f>⑧入力シート!G50&amp;" "&amp;⑧入力シート!L50</f>
        <v xml:space="preserve"> </v>
      </c>
      <c r="S15" s="395"/>
      <c r="T15" s="395"/>
      <c r="U15" s="395"/>
      <c r="V15" s="395"/>
      <c r="W15" s="395"/>
      <c r="X15" s="395"/>
      <c r="Y15" s="395"/>
      <c r="Z15" s="395"/>
      <c r="AA15" s="395"/>
      <c r="AB15" s="396"/>
      <c r="AC15" s="90"/>
      <c r="AD15" s="380">
        <v>43</v>
      </c>
      <c r="AE15" s="381"/>
      <c r="AF15" s="935"/>
      <c r="AG15" s="392"/>
      <c r="AH15" s="392"/>
      <c r="AI15" s="393"/>
      <c r="AJ15" s="384"/>
      <c r="AK15" s="958"/>
      <c r="AL15" s="958"/>
      <c r="AM15" s="959"/>
      <c r="AN15" s="391" t="str">
        <f>""&amp;⑧入力シート!C80</f>
        <v/>
      </c>
      <c r="AO15" s="392"/>
      <c r="AP15" s="392"/>
      <c r="AQ15" s="393"/>
      <c r="AR15" s="935" t="str">
        <f>LEFT(""&amp;⑧入力シート!E80,1)</f>
        <v/>
      </c>
      <c r="AS15" s="393"/>
      <c r="AT15" s="394" t="str">
        <f>⑧入力シート!G80&amp;" "&amp;⑧入力シート!L80</f>
        <v xml:space="preserve"> </v>
      </c>
      <c r="AU15" s="395"/>
      <c r="AV15" s="395"/>
      <c r="AW15" s="395"/>
      <c r="AX15" s="395"/>
      <c r="AY15" s="395"/>
      <c r="AZ15" s="395"/>
      <c r="BA15" s="395"/>
      <c r="BB15" s="395"/>
      <c r="BC15" s="395"/>
      <c r="BD15" s="396"/>
      <c r="BE15" s="38"/>
      <c r="BF15" s="380">
        <v>73</v>
      </c>
      <c r="BG15" s="381"/>
      <c r="BH15" s="382"/>
      <c r="BI15" s="382"/>
      <c r="BJ15" s="382"/>
      <c r="BK15" s="382"/>
      <c r="BL15" s="383"/>
      <c r="BM15" s="383"/>
      <c r="BN15" s="383"/>
      <c r="BO15" s="384"/>
      <c r="BP15" s="391" t="str">
        <f>""&amp;⑧入力シート!C110</f>
        <v/>
      </c>
      <c r="BQ15" s="392"/>
      <c r="BR15" s="392"/>
      <c r="BS15" s="393"/>
      <c r="BT15" s="935" t="str">
        <f>LEFT(""&amp;⑧入力シート!E110,1)</f>
        <v/>
      </c>
      <c r="BU15" s="393"/>
      <c r="BV15" s="935" t="str">
        <f>⑧入力シート!G110&amp;" "&amp;⑧入力シート!L110</f>
        <v xml:space="preserve"> </v>
      </c>
      <c r="BW15" s="392"/>
      <c r="BX15" s="392"/>
      <c r="BY15" s="392"/>
      <c r="BZ15" s="392"/>
      <c r="CA15" s="392"/>
      <c r="CB15" s="392"/>
      <c r="CC15" s="392"/>
      <c r="CD15" s="392"/>
      <c r="CE15" s="392"/>
      <c r="CF15" s="936"/>
      <c r="CG15" s="92"/>
      <c r="CH15" s="957">
        <v>103</v>
      </c>
      <c r="CI15" s="586"/>
      <c r="CJ15" s="586"/>
      <c r="CK15" s="382"/>
      <c r="CL15" s="382"/>
      <c r="CM15" s="382"/>
      <c r="CN15" s="382"/>
      <c r="CO15" s="383"/>
      <c r="CP15" s="383"/>
      <c r="CQ15" s="383"/>
      <c r="CR15" s="384"/>
      <c r="CS15" s="391" t="str">
        <f>""&amp;⑧入力シート!C140</f>
        <v/>
      </c>
      <c r="CT15" s="392"/>
      <c r="CU15" s="392"/>
      <c r="CV15" s="393"/>
      <c r="CW15" s="935" t="str">
        <f>LEFT(""&amp;⑧入力シート!E140,1)</f>
        <v/>
      </c>
      <c r="CX15" s="393"/>
      <c r="CY15" s="935" t="str">
        <f>⑧入力シート!G140&amp;" "&amp;⑧入力シート!L140</f>
        <v xml:space="preserve"> </v>
      </c>
      <c r="CZ15" s="392"/>
      <c r="DA15" s="392"/>
      <c r="DB15" s="392"/>
      <c r="DC15" s="392"/>
      <c r="DD15" s="392"/>
      <c r="DE15" s="392"/>
      <c r="DF15" s="392"/>
      <c r="DG15" s="392"/>
      <c r="DH15" s="392"/>
      <c r="DI15" s="936"/>
      <c r="DP15" s="112" t="s">
        <v>328</v>
      </c>
    </row>
    <row r="16" spans="1:120" ht="18.600000000000001" customHeight="1" x14ac:dyDescent="0.15">
      <c r="A16" s="960">
        <v>14</v>
      </c>
      <c r="B16" s="961"/>
      <c r="C16" s="962"/>
      <c r="D16" s="935"/>
      <c r="E16" s="392"/>
      <c r="F16" s="392"/>
      <c r="G16" s="393"/>
      <c r="H16" s="384"/>
      <c r="I16" s="958"/>
      <c r="J16" s="958"/>
      <c r="K16" s="959"/>
      <c r="L16" s="391" t="str">
        <f>""&amp;⑧入力シート!C51</f>
        <v/>
      </c>
      <c r="M16" s="392"/>
      <c r="N16" s="392"/>
      <c r="O16" s="393"/>
      <c r="P16" s="935" t="str">
        <f>LEFT(""&amp;⑧入力シート!E51,1)</f>
        <v/>
      </c>
      <c r="Q16" s="393"/>
      <c r="R16" s="394" t="str">
        <f>⑧入力シート!G51&amp;" "&amp;⑧入力シート!L51</f>
        <v xml:space="preserve"> </v>
      </c>
      <c r="S16" s="395"/>
      <c r="T16" s="395"/>
      <c r="U16" s="395"/>
      <c r="V16" s="395"/>
      <c r="W16" s="395"/>
      <c r="X16" s="395"/>
      <c r="Y16" s="395"/>
      <c r="Z16" s="395"/>
      <c r="AA16" s="395"/>
      <c r="AB16" s="396"/>
      <c r="AC16" s="90"/>
      <c r="AD16" s="380">
        <v>44</v>
      </c>
      <c r="AE16" s="381"/>
      <c r="AF16" s="935"/>
      <c r="AG16" s="392"/>
      <c r="AH16" s="392"/>
      <c r="AI16" s="393"/>
      <c r="AJ16" s="384"/>
      <c r="AK16" s="958"/>
      <c r="AL16" s="958"/>
      <c r="AM16" s="959"/>
      <c r="AN16" s="391" t="str">
        <f>""&amp;⑧入力シート!C81</f>
        <v/>
      </c>
      <c r="AO16" s="392"/>
      <c r="AP16" s="392"/>
      <c r="AQ16" s="393"/>
      <c r="AR16" s="935" t="str">
        <f>LEFT(""&amp;⑧入力シート!E81,1)</f>
        <v/>
      </c>
      <c r="AS16" s="393"/>
      <c r="AT16" s="394" t="str">
        <f>⑧入力シート!G81&amp;" "&amp;⑧入力シート!L81</f>
        <v xml:space="preserve"> </v>
      </c>
      <c r="AU16" s="395"/>
      <c r="AV16" s="395"/>
      <c r="AW16" s="395"/>
      <c r="AX16" s="395"/>
      <c r="AY16" s="395"/>
      <c r="AZ16" s="395"/>
      <c r="BA16" s="395"/>
      <c r="BB16" s="395"/>
      <c r="BC16" s="395"/>
      <c r="BD16" s="396"/>
      <c r="BE16" s="38"/>
      <c r="BF16" s="380">
        <v>74</v>
      </c>
      <c r="BG16" s="381"/>
      <c r="BH16" s="382"/>
      <c r="BI16" s="382"/>
      <c r="BJ16" s="382"/>
      <c r="BK16" s="382"/>
      <c r="BL16" s="383"/>
      <c r="BM16" s="383"/>
      <c r="BN16" s="383"/>
      <c r="BO16" s="384"/>
      <c r="BP16" s="391" t="str">
        <f>""&amp;⑧入力シート!C111</f>
        <v/>
      </c>
      <c r="BQ16" s="392"/>
      <c r="BR16" s="392"/>
      <c r="BS16" s="393"/>
      <c r="BT16" s="935" t="str">
        <f>LEFT(""&amp;⑧入力シート!E111,1)</f>
        <v/>
      </c>
      <c r="BU16" s="393"/>
      <c r="BV16" s="935" t="str">
        <f>⑧入力シート!G111&amp;" "&amp;⑧入力シート!L111</f>
        <v xml:space="preserve"> </v>
      </c>
      <c r="BW16" s="392"/>
      <c r="BX16" s="392"/>
      <c r="BY16" s="392"/>
      <c r="BZ16" s="392"/>
      <c r="CA16" s="392"/>
      <c r="CB16" s="392"/>
      <c r="CC16" s="392"/>
      <c r="CD16" s="392"/>
      <c r="CE16" s="392"/>
      <c r="CF16" s="936"/>
      <c r="CG16" s="92"/>
      <c r="CH16" s="957">
        <v>104</v>
      </c>
      <c r="CI16" s="586"/>
      <c r="CJ16" s="586"/>
      <c r="CK16" s="382"/>
      <c r="CL16" s="382"/>
      <c r="CM16" s="382"/>
      <c r="CN16" s="382"/>
      <c r="CO16" s="383"/>
      <c r="CP16" s="383"/>
      <c r="CQ16" s="383"/>
      <c r="CR16" s="384"/>
      <c r="CS16" s="391" t="str">
        <f>""&amp;⑧入力シート!C141</f>
        <v/>
      </c>
      <c r="CT16" s="392"/>
      <c r="CU16" s="392"/>
      <c r="CV16" s="393"/>
      <c r="CW16" s="935" t="str">
        <f>LEFT(""&amp;⑧入力シート!E141,1)</f>
        <v/>
      </c>
      <c r="CX16" s="393"/>
      <c r="CY16" s="935" t="str">
        <f>⑧入力シート!G141&amp;" "&amp;⑧入力シート!L141</f>
        <v xml:space="preserve"> </v>
      </c>
      <c r="CZ16" s="392"/>
      <c r="DA16" s="392"/>
      <c r="DB16" s="392"/>
      <c r="DC16" s="392"/>
      <c r="DD16" s="392"/>
      <c r="DE16" s="392"/>
      <c r="DF16" s="392"/>
      <c r="DG16" s="392"/>
      <c r="DH16" s="392"/>
      <c r="DI16" s="936"/>
      <c r="DP16" s="112" t="s">
        <v>329</v>
      </c>
    </row>
    <row r="17" spans="1:120" ht="18.600000000000001" customHeight="1" x14ac:dyDescent="0.15">
      <c r="A17" s="960">
        <v>15</v>
      </c>
      <c r="B17" s="961"/>
      <c r="C17" s="962"/>
      <c r="D17" s="935"/>
      <c r="E17" s="392"/>
      <c r="F17" s="392"/>
      <c r="G17" s="393"/>
      <c r="H17" s="384"/>
      <c r="I17" s="958"/>
      <c r="J17" s="958"/>
      <c r="K17" s="959"/>
      <c r="L17" s="391" t="str">
        <f>""&amp;⑧入力シート!C52</f>
        <v/>
      </c>
      <c r="M17" s="392"/>
      <c r="N17" s="392"/>
      <c r="O17" s="393"/>
      <c r="P17" s="935" t="str">
        <f>LEFT(""&amp;⑧入力シート!E52,1)</f>
        <v/>
      </c>
      <c r="Q17" s="393"/>
      <c r="R17" s="394" t="str">
        <f>⑧入力シート!G52&amp;" "&amp;⑧入力シート!L52</f>
        <v xml:space="preserve"> </v>
      </c>
      <c r="S17" s="395"/>
      <c r="T17" s="395"/>
      <c r="U17" s="395"/>
      <c r="V17" s="395"/>
      <c r="W17" s="395"/>
      <c r="X17" s="395"/>
      <c r="Y17" s="395"/>
      <c r="Z17" s="395"/>
      <c r="AA17" s="395"/>
      <c r="AB17" s="396"/>
      <c r="AC17" s="90"/>
      <c r="AD17" s="380">
        <v>45</v>
      </c>
      <c r="AE17" s="381"/>
      <c r="AF17" s="935"/>
      <c r="AG17" s="392"/>
      <c r="AH17" s="392"/>
      <c r="AI17" s="393"/>
      <c r="AJ17" s="384"/>
      <c r="AK17" s="958"/>
      <c r="AL17" s="958"/>
      <c r="AM17" s="959"/>
      <c r="AN17" s="391" t="str">
        <f>""&amp;⑧入力シート!C82</f>
        <v/>
      </c>
      <c r="AO17" s="392"/>
      <c r="AP17" s="392"/>
      <c r="AQ17" s="393"/>
      <c r="AR17" s="935" t="str">
        <f>LEFT(""&amp;⑧入力シート!E82,1)</f>
        <v/>
      </c>
      <c r="AS17" s="393"/>
      <c r="AT17" s="394" t="str">
        <f>⑧入力シート!G82&amp;" "&amp;⑧入力シート!L82</f>
        <v xml:space="preserve"> </v>
      </c>
      <c r="AU17" s="395"/>
      <c r="AV17" s="395"/>
      <c r="AW17" s="395"/>
      <c r="AX17" s="395"/>
      <c r="AY17" s="395"/>
      <c r="AZ17" s="395"/>
      <c r="BA17" s="395"/>
      <c r="BB17" s="395"/>
      <c r="BC17" s="395"/>
      <c r="BD17" s="396"/>
      <c r="BE17" s="38"/>
      <c r="BF17" s="380">
        <v>75</v>
      </c>
      <c r="BG17" s="381"/>
      <c r="BH17" s="382"/>
      <c r="BI17" s="382"/>
      <c r="BJ17" s="382"/>
      <c r="BK17" s="382"/>
      <c r="BL17" s="383"/>
      <c r="BM17" s="383"/>
      <c r="BN17" s="383"/>
      <c r="BO17" s="384"/>
      <c r="BP17" s="391" t="str">
        <f>""&amp;⑧入力シート!C112</f>
        <v/>
      </c>
      <c r="BQ17" s="392"/>
      <c r="BR17" s="392"/>
      <c r="BS17" s="393"/>
      <c r="BT17" s="935" t="str">
        <f>LEFT(""&amp;⑧入力シート!E112,1)</f>
        <v/>
      </c>
      <c r="BU17" s="393"/>
      <c r="BV17" s="935" t="str">
        <f>⑧入力シート!G112&amp;" "&amp;⑧入力シート!L112</f>
        <v xml:space="preserve"> </v>
      </c>
      <c r="BW17" s="392"/>
      <c r="BX17" s="392"/>
      <c r="BY17" s="392"/>
      <c r="BZ17" s="392"/>
      <c r="CA17" s="392"/>
      <c r="CB17" s="392"/>
      <c r="CC17" s="392"/>
      <c r="CD17" s="392"/>
      <c r="CE17" s="392"/>
      <c r="CF17" s="936"/>
      <c r="CG17" s="92"/>
      <c r="CH17" s="957">
        <v>105</v>
      </c>
      <c r="CI17" s="586"/>
      <c r="CJ17" s="586"/>
      <c r="CK17" s="382"/>
      <c r="CL17" s="382"/>
      <c r="CM17" s="382"/>
      <c r="CN17" s="382"/>
      <c r="CO17" s="383"/>
      <c r="CP17" s="383"/>
      <c r="CQ17" s="383"/>
      <c r="CR17" s="384"/>
      <c r="CS17" s="391" t="str">
        <f>""&amp;⑧入力シート!C142</f>
        <v/>
      </c>
      <c r="CT17" s="392"/>
      <c r="CU17" s="392"/>
      <c r="CV17" s="393"/>
      <c r="CW17" s="935" t="str">
        <f>LEFT(""&amp;⑧入力シート!E142,1)</f>
        <v/>
      </c>
      <c r="CX17" s="393"/>
      <c r="CY17" s="935" t="str">
        <f>⑧入力シート!G142&amp;" "&amp;⑧入力シート!L142</f>
        <v xml:space="preserve"> </v>
      </c>
      <c r="CZ17" s="392"/>
      <c r="DA17" s="392"/>
      <c r="DB17" s="392"/>
      <c r="DC17" s="392"/>
      <c r="DD17" s="392"/>
      <c r="DE17" s="392"/>
      <c r="DF17" s="392"/>
      <c r="DG17" s="392"/>
      <c r="DH17" s="392"/>
      <c r="DI17" s="936"/>
      <c r="DP17" s="112" t="s">
        <v>330</v>
      </c>
    </row>
    <row r="18" spans="1:120" ht="18.600000000000001" customHeight="1" x14ac:dyDescent="0.15">
      <c r="A18" s="960">
        <v>16</v>
      </c>
      <c r="B18" s="961"/>
      <c r="C18" s="962"/>
      <c r="D18" s="935"/>
      <c r="E18" s="392"/>
      <c r="F18" s="392"/>
      <c r="G18" s="393"/>
      <c r="H18" s="384"/>
      <c r="I18" s="958"/>
      <c r="J18" s="958"/>
      <c r="K18" s="959"/>
      <c r="L18" s="391" t="str">
        <f>""&amp;⑧入力シート!C53</f>
        <v/>
      </c>
      <c r="M18" s="392"/>
      <c r="N18" s="392"/>
      <c r="O18" s="393"/>
      <c r="P18" s="935" t="str">
        <f>LEFT(""&amp;⑧入力シート!E53,1)</f>
        <v/>
      </c>
      <c r="Q18" s="393"/>
      <c r="R18" s="394" t="str">
        <f>⑧入力シート!G53&amp;" "&amp;⑧入力シート!L53</f>
        <v xml:space="preserve"> </v>
      </c>
      <c r="S18" s="395"/>
      <c r="T18" s="395"/>
      <c r="U18" s="395"/>
      <c r="V18" s="395"/>
      <c r="W18" s="395"/>
      <c r="X18" s="395"/>
      <c r="Y18" s="395"/>
      <c r="Z18" s="395"/>
      <c r="AA18" s="395"/>
      <c r="AB18" s="396"/>
      <c r="AC18" s="90"/>
      <c r="AD18" s="380">
        <v>46</v>
      </c>
      <c r="AE18" s="381"/>
      <c r="AF18" s="935"/>
      <c r="AG18" s="392"/>
      <c r="AH18" s="392"/>
      <c r="AI18" s="393"/>
      <c r="AJ18" s="384"/>
      <c r="AK18" s="958"/>
      <c r="AL18" s="958"/>
      <c r="AM18" s="959"/>
      <c r="AN18" s="391" t="str">
        <f>""&amp;⑧入力シート!C83</f>
        <v/>
      </c>
      <c r="AO18" s="392"/>
      <c r="AP18" s="392"/>
      <c r="AQ18" s="393"/>
      <c r="AR18" s="935" t="str">
        <f>LEFT(""&amp;⑧入力シート!E83,1)</f>
        <v/>
      </c>
      <c r="AS18" s="393"/>
      <c r="AT18" s="394" t="str">
        <f>⑧入力シート!G83&amp;" "&amp;⑧入力シート!L83</f>
        <v xml:space="preserve"> </v>
      </c>
      <c r="AU18" s="395"/>
      <c r="AV18" s="395"/>
      <c r="AW18" s="395"/>
      <c r="AX18" s="395"/>
      <c r="AY18" s="395"/>
      <c r="AZ18" s="395"/>
      <c r="BA18" s="395"/>
      <c r="BB18" s="395"/>
      <c r="BC18" s="395"/>
      <c r="BD18" s="396"/>
      <c r="BE18" s="38"/>
      <c r="BF18" s="380">
        <v>76</v>
      </c>
      <c r="BG18" s="381"/>
      <c r="BH18" s="382"/>
      <c r="BI18" s="382"/>
      <c r="BJ18" s="382"/>
      <c r="BK18" s="382"/>
      <c r="BL18" s="383"/>
      <c r="BM18" s="383"/>
      <c r="BN18" s="383"/>
      <c r="BO18" s="384"/>
      <c r="BP18" s="391" t="str">
        <f>""&amp;⑧入力シート!C113</f>
        <v/>
      </c>
      <c r="BQ18" s="392"/>
      <c r="BR18" s="392"/>
      <c r="BS18" s="393"/>
      <c r="BT18" s="935" t="str">
        <f>LEFT(""&amp;⑧入力シート!E113,1)</f>
        <v/>
      </c>
      <c r="BU18" s="393"/>
      <c r="BV18" s="935" t="str">
        <f>⑧入力シート!G113&amp;" "&amp;⑧入力シート!L113</f>
        <v xml:space="preserve"> </v>
      </c>
      <c r="BW18" s="392"/>
      <c r="BX18" s="392"/>
      <c r="BY18" s="392"/>
      <c r="BZ18" s="392"/>
      <c r="CA18" s="392"/>
      <c r="CB18" s="392"/>
      <c r="CC18" s="392"/>
      <c r="CD18" s="392"/>
      <c r="CE18" s="392"/>
      <c r="CF18" s="936"/>
      <c r="CG18" s="92"/>
      <c r="CH18" s="957">
        <v>106</v>
      </c>
      <c r="CI18" s="586"/>
      <c r="CJ18" s="586"/>
      <c r="CK18" s="382"/>
      <c r="CL18" s="382"/>
      <c r="CM18" s="382"/>
      <c r="CN18" s="382"/>
      <c r="CO18" s="383"/>
      <c r="CP18" s="383"/>
      <c r="CQ18" s="383"/>
      <c r="CR18" s="384"/>
      <c r="CS18" s="391" t="str">
        <f>""&amp;⑧入力シート!C143</f>
        <v/>
      </c>
      <c r="CT18" s="392"/>
      <c r="CU18" s="392"/>
      <c r="CV18" s="393"/>
      <c r="CW18" s="935" t="str">
        <f>LEFT(""&amp;⑧入力シート!E143,1)</f>
        <v/>
      </c>
      <c r="CX18" s="393"/>
      <c r="CY18" s="935" t="str">
        <f>⑧入力シート!G143&amp;" "&amp;⑧入力シート!L143</f>
        <v xml:space="preserve"> </v>
      </c>
      <c r="CZ18" s="392"/>
      <c r="DA18" s="392"/>
      <c r="DB18" s="392"/>
      <c r="DC18" s="392"/>
      <c r="DD18" s="392"/>
      <c r="DE18" s="392"/>
      <c r="DF18" s="392"/>
      <c r="DG18" s="392"/>
      <c r="DH18" s="392"/>
      <c r="DI18" s="936"/>
    </row>
    <row r="19" spans="1:120" ht="18.600000000000001" customHeight="1" x14ac:dyDescent="0.15">
      <c r="A19" s="960">
        <v>17</v>
      </c>
      <c r="B19" s="961"/>
      <c r="C19" s="962"/>
      <c r="D19" s="935"/>
      <c r="E19" s="392"/>
      <c r="F19" s="392"/>
      <c r="G19" s="393"/>
      <c r="H19" s="384"/>
      <c r="I19" s="958"/>
      <c r="J19" s="958"/>
      <c r="K19" s="959"/>
      <c r="L19" s="391" t="str">
        <f>""&amp;⑧入力シート!C54</f>
        <v/>
      </c>
      <c r="M19" s="392"/>
      <c r="N19" s="392"/>
      <c r="O19" s="393"/>
      <c r="P19" s="935" t="str">
        <f>LEFT(""&amp;⑧入力シート!E54,1)</f>
        <v/>
      </c>
      <c r="Q19" s="393"/>
      <c r="R19" s="394" t="str">
        <f>⑧入力シート!G54&amp;" "&amp;⑧入力シート!L54</f>
        <v xml:space="preserve"> </v>
      </c>
      <c r="S19" s="395"/>
      <c r="T19" s="395"/>
      <c r="U19" s="395"/>
      <c r="V19" s="395"/>
      <c r="W19" s="395"/>
      <c r="X19" s="395"/>
      <c r="Y19" s="395"/>
      <c r="Z19" s="395"/>
      <c r="AA19" s="395"/>
      <c r="AB19" s="396"/>
      <c r="AC19" s="90"/>
      <c r="AD19" s="380">
        <v>47</v>
      </c>
      <c r="AE19" s="381"/>
      <c r="AF19" s="935"/>
      <c r="AG19" s="392"/>
      <c r="AH19" s="392"/>
      <c r="AI19" s="393"/>
      <c r="AJ19" s="384"/>
      <c r="AK19" s="958"/>
      <c r="AL19" s="958"/>
      <c r="AM19" s="959"/>
      <c r="AN19" s="391" t="str">
        <f>""&amp;⑧入力シート!C84</f>
        <v/>
      </c>
      <c r="AO19" s="392"/>
      <c r="AP19" s="392"/>
      <c r="AQ19" s="393"/>
      <c r="AR19" s="935" t="str">
        <f>LEFT(""&amp;⑧入力シート!E84,1)</f>
        <v/>
      </c>
      <c r="AS19" s="393"/>
      <c r="AT19" s="394" t="str">
        <f>⑧入力シート!G84&amp;" "&amp;⑧入力シート!L84</f>
        <v xml:space="preserve"> </v>
      </c>
      <c r="AU19" s="395"/>
      <c r="AV19" s="395"/>
      <c r="AW19" s="395"/>
      <c r="AX19" s="395"/>
      <c r="AY19" s="395"/>
      <c r="AZ19" s="395"/>
      <c r="BA19" s="395"/>
      <c r="BB19" s="395"/>
      <c r="BC19" s="395"/>
      <c r="BD19" s="396"/>
      <c r="BE19" s="38"/>
      <c r="BF19" s="380">
        <v>77</v>
      </c>
      <c r="BG19" s="381"/>
      <c r="BH19" s="382"/>
      <c r="BI19" s="382"/>
      <c r="BJ19" s="382"/>
      <c r="BK19" s="382"/>
      <c r="BL19" s="383"/>
      <c r="BM19" s="383"/>
      <c r="BN19" s="383"/>
      <c r="BO19" s="384"/>
      <c r="BP19" s="391" t="str">
        <f>""&amp;⑧入力シート!C114</f>
        <v/>
      </c>
      <c r="BQ19" s="392"/>
      <c r="BR19" s="392"/>
      <c r="BS19" s="393"/>
      <c r="BT19" s="935" t="str">
        <f>LEFT(""&amp;⑧入力シート!E114,1)</f>
        <v/>
      </c>
      <c r="BU19" s="393"/>
      <c r="BV19" s="935" t="str">
        <f>⑧入力シート!G114&amp;" "&amp;⑧入力シート!L114</f>
        <v xml:space="preserve"> </v>
      </c>
      <c r="BW19" s="392"/>
      <c r="BX19" s="392"/>
      <c r="BY19" s="392"/>
      <c r="BZ19" s="392"/>
      <c r="CA19" s="392"/>
      <c r="CB19" s="392"/>
      <c r="CC19" s="392"/>
      <c r="CD19" s="392"/>
      <c r="CE19" s="392"/>
      <c r="CF19" s="936"/>
      <c r="CG19" s="92"/>
      <c r="CH19" s="957">
        <v>107</v>
      </c>
      <c r="CI19" s="586"/>
      <c r="CJ19" s="586"/>
      <c r="CK19" s="382"/>
      <c r="CL19" s="382"/>
      <c r="CM19" s="382"/>
      <c r="CN19" s="382"/>
      <c r="CO19" s="383"/>
      <c r="CP19" s="383"/>
      <c r="CQ19" s="383"/>
      <c r="CR19" s="384"/>
      <c r="CS19" s="391" t="str">
        <f>""&amp;⑧入力シート!C144</f>
        <v/>
      </c>
      <c r="CT19" s="392"/>
      <c r="CU19" s="392"/>
      <c r="CV19" s="393"/>
      <c r="CW19" s="935" t="str">
        <f>LEFT(""&amp;⑧入力シート!E144,1)</f>
        <v/>
      </c>
      <c r="CX19" s="393"/>
      <c r="CY19" s="935" t="str">
        <f>⑧入力シート!G144&amp;" "&amp;⑧入力シート!L144</f>
        <v xml:space="preserve"> </v>
      </c>
      <c r="CZ19" s="392"/>
      <c r="DA19" s="392"/>
      <c r="DB19" s="392"/>
      <c r="DC19" s="392"/>
      <c r="DD19" s="392"/>
      <c r="DE19" s="392"/>
      <c r="DF19" s="392"/>
      <c r="DG19" s="392"/>
      <c r="DH19" s="392"/>
      <c r="DI19" s="936"/>
    </row>
    <row r="20" spans="1:120" ht="18.600000000000001" customHeight="1" x14ac:dyDescent="0.15">
      <c r="A20" s="960">
        <v>18</v>
      </c>
      <c r="B20" s="961"/>
      <c r="C20" s="962"/>
      <c r="D20" s="935"/>
      <c r="E20" s="392"/>
      <c r="F20" s="392"/>
      <c r="G20" s="393"/>
      <c r="H20" s="384"/>
      <c r="I20" s="958"/>
      <c r="J20" s="958"/>
      <c r="K20" s="959"/>
      <c r="L20" s="391" t="str">
        <f>""&amp;⑧入力シート!C55</f>
        <v/>
      </c>
      <c r="M20" s="392"/>
      <c r="N20" s="392"/>
      <c r="O20" s="393"/>
      <c r="P20" s="935" t="str">
        <f>LEFT(""&amp;⑧入力シート!E55,1)</f>
        <v/>
      </c>
      <c r="Q20" s="393"/>
      <c r="R20" s="394" t="str">
        <f>⑧入力シート!G55&amp;" "&amp;⑧入力シート!L55</f>
        <v xml:space="preserve"> </v>
      </c>
      <c r="S20" s="395"/>
      <c r="T20" s="395"/>
      <c r="U20" s="395"/>
      <c r="V20" s="395"/>
      <c r="W20" s="395"/>
      <c r="X20" s="395"/>
      <c r="Y20" s="395"/>
      <c r="Z20" s="395"/>
      <c r="AA20" s="395"/>
      <c r="AB20" s="396"/>
      <c r="AC20" s="90"/>
      <c r="AD20" s="380">
        <v>48</v>
      </c>
      <c r="AE20" s="381"/>
      <c r="AF20" s="935"/>
      <c r="AG20" s="392"/>
      <c r="AH20" s="392"/>
      <c r="AI20" s="393"/>
      <c r="AJ20" s="384"/>
      <c r="AK20" s="958"/>
      <c r="AL20" s="958"/>
      <c r="AM20" s="959"/>
      <c r="AN20" s="391" t="str">
        <f>""&amp;⑧入力シート!C85</f>
        <v/>
      </c>
      <c r="AO20" s="392"/>
      <c r="AP20" s="392"/>
      <c r="AQ20" s="393"/>
      <c r="AR20" s="935" t="str">
        <f>LEFT(""&amp;⑧入力シート!E85,1)</f>
        <v/>
      </c>
      <c r="AS20" s="393"/>
      <c r="AT20" s="394" t="str">
        <f>⑧入力シート!G85&amp;" "&amp;⑧入力シート!L85</f>
        <v xml:space="preserve"> </v>
      </c>
      <c r="AU20" s="395"/>
      <c r="AV20" s="395"/>
      <c r="AW20" s="395"/>
      <c r="AX20" s="395"/>
      <c r="AY20" s="395"/>
      <c r="AZ20" s="395"/>
      <c r="BA20" s="395"/>
      <c r="BB20" s="395"/>
      <c r="BC20" s="395"/>
      <c r="BD20" s="396"/>
      <c r="BE20" s="38"/>
      <c r="BF20" s="380">
        <v>78</v>
      </c>
      <c r="BG20" s="381"/>
      <c r="BH20" s="382"/>
      <c r="BI20" s="382"/>
      <c r="BJ20" s="382"/>
      <c r="BK20" s="382"/>
      <c r="BL20" s="383"/>
      <c r="BM20" s="383"/>
      <c r="BN20" s="383"/>
      <c r="BO20" s="384"/>
      <c r="BP20" s="391" t="str">
        <f>""&amp;⑧入力シート!C115</f>
        <v/>
      </c>
      <c r="BQ20" s="392"/>
      <c r="BR20" s="392"/>
      <c r="BS20" s="393"/>
      <c r="BT20" s="935" t="str">
        <f>LEFT(""&amp;⑧入力シート!E115,1)</f>
        <v/>
      </c>
      <c r="BU20" s="393"/>
      <c r="BV20" s="935" t="str">
        <f>⑧入力シート!G115&amp;" "&amp;⑧入力シート!L115</f>
        <v xml:space="preserve"> </v>
      </c>
      <c r="BW20" s="392"/>
      <c r="BX20" s="392"/>
      <c r="BY20" s="392"/>
      <c r="BZ20" s="392"/>
      <c r="CA20" s="392"/>
      <c r="CB20" s="392"/>
      <c r="CC20" s="392"/>
      <c r="CD20" s="392"/>
      <c r="CE20" s="392"/>
      <c r="CF20" s="936"/>
      <c r="CG20" s="92"/>
      <c r="CH20" s="957">
        <v>108</v>
      </c>
      <c r="CI20" s="586"/>
      <c r="CJ20" s="586"/>
      <c r="CK20" s="382"/>
      <c r="CL20" s="382"/>
      <c r="CM20" s="382"/>
      <c r="CN20" s="382"/>
      <c r="CO20" s="383"/>
      <c r="CP20" s="383"/>
      <c r="CQ20" s="383"/>
      <c r="CR20" s="384"/>
      <c r="CS20" s="391" t="str">
        <f>""&amp;⑧入力シート!C145</f>
        <v/>
      </c>
      <c r="CT20" s="392"/>
      <c r="CU20" s="392"/>
      <c r="CV20" s="393"/>
      <c r="CW20" s="935" t="str">
        <f>LEFT(""&amp;⑧入力シート!E145,1)</f>
        <v/>
      </c>
      <c r="CX20" s="393"/>
      <c r="CY20" s="935" t="str">
        <f>⑧入力シート!G145&amp;" "&amp;⑧入力シート!L145</f>
        <v xml:space="preserve"> </v>
      </c>
      <c r="CZ20" s="392"/>
      <c r="DA20" s="392"/>
      <c r="DB20" s="392"/>
      <c r="DC20" s="392"/>
      <c r="DD20" s="392"/>
      <c r="DE20" s="392"/>
      <c r="DF20" s="392"/>
      <c r="DG20" s="392"/>
      <c r="DH20" s="392"/>
      <c r="DI20" s="936"/>
    </row>
    <row r="21" spans="1:120" ht="18.600000000000001" customHeight="1" x14ac:dyDescent="0.15">
      <c r="A21" s="960">
        <v>19</v>
      </c>
      <c r="B21" s="961"/>
      <c r="C21" s="962"/>
      <c r="D21" s="935"/>
      <c r="E21" s="392"/>
      <c r="F21" s="392"/>
      <c r="G21" s="393"/>
      <c r="H21" s="384"/>
      <c r="I21" s="958"/>
      <c r="J21" s="958"/>
      <c r="K21" s="959"/>
      <c r="L21" s="391" t="str">
        <f>""&amp;⑧入力シート!C56</f>
        <v/>
      </c>
      <c r="M21" s="392"/>
      <c r="N21" s="392"/>
      <c r="O21" s="393"/>
      <c r="P21" s="935" t="str">
        <f>LEFT(""&amp;⑧入力シート!E56,1)</f>
        <v/>
      </c>
      <c r="Q21" s="393"/>
      <c r="R21" s="394" t="str">
        <f>⑧入力シート!G56&amp;" "&amp;⑧入力シート!L56</f>
        <v xml:space="preserve"> </v>
      </c>
      <c r="S21" s="395"/>
      <c r="T21" s="395"/>
      <c r="U21" s="395"/>
      <c r="V21" s="395"/>
      <c r="W21" s="395"/>
      <c r="X21" s="395"/>
      <c r="Y21" s="395"/>
      <c r="Z21" s="395"/>
      <c r="AA21" s="395"/>
      <c r="AB21" s="396"/>
      <c r="AC21" s="90"/>
      <c r="AD21" s="380">
        <v>49</v>
      </c>
      <c r="AE21" s="381"/>
      <c r="AF21" s="935"/>
      <c r="AG21" s="392"/>
      <c r="AH21" s="392"/>
      <c r="AI21" s="393"/>
      <c r="AJ21" s="384"/>
      <c r="AK21" s="958"/>
      <c r="AL21" s="958"/>
      <c r="AM21" s="959"/>
      <c r="AN21" s="391" t="str">
        <f>""&amp;⑧入力シート!C86</f>
        <v/>
      </c>
      <c r="AO21" s="392"/>
      <c r="AP21" s="392"/>
      <c r="AQ21" s="393"/>
      <c r="AR21" s="935" t="str">
        <f>LEFT(""&amp;⑧入力シート!E86,1)</f>
        <v/>
      </c>
      <c r="AS21" s="393"/>
      <c r="AT21" s="394" t="str">
        <f>⑧入力シート!G86&amp;" "&amp;⑧入力シート!L86</f>
        <v xml:space="preserve"> </v>
      </c>
      <c r="AU21" s="395"/>
      <c r="AV21" s="395"/>
      <c r="AW21" s="395"/>
      <c r="AX21" s="395"/>
      <c r="AY21" s="395"/>
      <c r="AZ21" s="395"/>
      <c r="BA21" s="395"/>
      <c r="BB21" s="395"/>
      <c r="BC21" s="395"/>
      <c r="BD21" s="396"/>
      <c r="BE21" s="38"/>
      <c r="BF21" s="380">
        <v>79</v>
      </c>
      <c r="BG21" s="381"/>
      <c r="BH21" s="382"/>
      <c r="BI21" s="382"/>
      <c r="BJ21" s="382"/>
      <c r="BK21" s="382"/>
      <c r="BL21" s="383"/>
      <c r="BM21" s="383"/>
      <c r="BN21" s="383"/>
      <c r="BO21" s="384"/>
      <c r="BP21" s="391" t="str">
        <f>""&amp;⑧入力シート!C116</f>
        <v/>
      </c>
      <c r="BQ21" s="392"/>
      <c r="BR21" s="392"/>
      <c r="BS21" s="393"/>
      <c r="BT21" s="935" t="str">
        <f>LEFT(""&amp;⑧入力シート!E116,1)</f>
        <v/>
      </c>
      <c r="BU21" s="393"/>
      <c r="BV21" s="935" t="str">
        <f>⑧入力シート!G116&amp;" "&amp;⑧入力シート!L116</f>
        <v xml:space="preserve"> </v>
      </c>
      <c r="BW21" s="392"/>
      <c r="BX21" s="392"/>
      <c r="BY21" s="392"/>
      <c r="BZ21" s="392"/>
      <c r="CA21" s="392"/>
      <c r="CB21" s="392"/>
      <c r="CC21" s="392"/>
      <c r="CD21" s="392"/>
      <c r="CE21" s="392"/>
      <c r="CF21" s="936"/>
      <c r="CG21" s="92"/>
      <c r="CH21" s="957">
        <v>109</v>
      </c>
      <c r="CI21" s="586"/>
      <c r="CJ21" s="586"/>
      <c r="CK21" s="382"/>
      <c r="CL21" s="382"/>
      <c r="CM21" s="382"/>
      <c r="CN21" s="382"/>
      <c r="CO21" s="383"/>
      <c r="CP21" s="383"/>
      <c r="CQ21" s="383"/>
      <c r="CR21" s="384"/>
      <c r="CS21" s="391" t="str">
        <f>""&amp;⑧入力シート!C146</f>
        <v/>
      </c>
      <c r="CT21" s="392"/>
      <c r="CU21" s="392"/>
      <c r="CV21" s="393"/>
      <c r="CW21" s="935" t="str">
        <f>LEFT(""&amp;⑧入力シート!E146,1)</f>
        <v/>
      </c>
      <c r="CX21" s="393"/>
      <c r="CY21" s="935" t="str">
        <f>⑧入力シート!G146&amp;" "&amp;⑧入力シート!L146</f>
        <v xml:space="preserve"> </v>
      </c>
      <c r="CZ21" s="392"/>
      <c r="DA21" s="392"/>
      <c r="DB21" s="392"/>
      <c r="DC21" s="392"/>
      <c r="DD21" s="392"/>
      <c r="DE21" s="392"/>
      <c r="DF21" s="392"/>
      <c r="DG21" s="392"/>
      <c r="DH21" s="392"/>
      <c r="DI21" s="936"/>
    </row>
    <row r="22" spans="1:120" ht="18.600000000000001" customHeight="1" x14ac:dyDescent="0.15">
      <c r="A22" s="960">
        <v>20</v>
      </c>
      <c r="B22" s="961"/>
      <c r="C22" s="962"/>
      <c r="D22" s="935"/>
      <c r="E22" s="392"/>
      <c r="F22" s="392"/>
      <c r="G22" s="393"/>
      <c r="H22" s="384"/>
      <c r="I22" s="958"/>
      <c r="J22" s="958"/>
      <c r="K22" s="959"/>
      <c r="L22" s="391" t="str">
        <f>""&amp;⑧入力シート!C57</f>
        <v/>
      </c>
      <c r="M22" s="392"/>
      <c r="N22" s="392"/>
      <c r="O22" s="393"/>
      <c r="P22" s="935" t="str">
        <f>LEFT(""&amp;⑧入力シート!E57,1)</f>
        <v/>
      </c>
      <c r="Q22" s="393"/>
      <c r="R22" s="394" t="str">
        <f>⑧入力シート!G57&amp;" "&amp;⑧入力シート!L57</f>
        <v xml:space="preserve"> </v>
      </c>
      <c r="S22" s="395"/>
      <c r="T22" s="395"/>
      <c r="U22" s="395"/>
      <c r="V22" s="395"/>
      <c r="W22" s="395"/>
      <c r="X22" s="395"/>
      <c r="Y22" s="395"/>
      <c r="Z22" s="395"/>
      <c r="AA22" s="395"/>
      <c r="AB22" s="396"/>
      <c r="AC22" s="90"/>
      <c r="AD22" s="380">
        <v>50</v>
      </c>
      <c r="AE22" s="381"/>
      <c r="AF22" s="935"/>
      <c r="AG22" s="392"/>
      <c r="AH22" s="392"/>
      <c r="AI22" s="393"/>
      <c r="AJ22" s="384"/>
      <c r="AK22" s="958"/>
      <c r="AL22" s="958"/>
      <c r="AM22" s="959"/>
      <c r="AN22" s="391" t="str">
        <f>""&amp;⑧入力シート!C87</f>
        <v/>
      </c>
      <c r="AO22" s="392"/>
      <c r="AP22" s="392"/>
      <c r="AQ22" s="393"/>
      <c r="AR22" s="935" t="str">
        <f>LEFT(""&amp;⑧入力シート!E87,1)</f>
        <v/>
      </c>
      <c r="AS22" s="393"/>
      <c r="AT22" s="394" t="str">
        <f>⑧入力シート!G87&amp;" "&amp;⑧入力シート!L87</f>
        <v xml:space="preserve"> </v>
      </c>
      <c r="AU22" s="395"/>
      <c r="AV22" s="395"/>
      <c r="AW22" s="395"/>
      <c r="AX22" s="395"/>
      <c r="AY22" s="395"/>
      <c r="AZ22" s="395"/>
      <c r="BA22" s="395"/>
      <c r="BB22" s="395"/>
      <c r="BC22" s="395"/>
      <c r="BD22" s="396"/>
      <c r="BE22" s="38"/>
      <c r="BF22" s="380">
        <v>80</v>
      </c>
      <c r="BG22" s="381"/>
      <c r="BH22" s="382"/>
      <c r="BI22" s="382"/>
      <c r="BJ22" s="382"/>
      <c r="BK22" s="382"/>
      <c r="BL22" s="383"/>
      <c r="BM22" s="383"/>
      <c r="BN22" s="383"/>
      <c r="BO22" s="384"/>
      <c r="BP22" s="391" t="str">
        <f>""&amp;⑧入力シート!C117</f>
        <v/>
      </c>
      <c r="BQ22" s="392"/>
      <c r="BR22" s="392"/>
      <c r="BS22" s="393"/>
      <c r="BT22" s="935" t="str">
        <f>LEFT(""&amp;⑧入力シート!E117,1)</f>
        <v/>
      </c>
      <c r="BU22" s="393"/>
      <c r="BV22" s="935" t="str">
        <f>⑧入力シート!G117&amp;" "&amp;⑧入力シート!L117</f>
        <v xml:space="preserve"> </v>
      </c>
      <c r="BW22" s="392"/>
      <c r="BX22" s="392"/>
      <c r="BY22" s="392"/>
      <c r="BZ22" s="392"/>
      <c r="CA22" s="392"/>
      <c r="CB22" s="392"/>
      <c r="CC22" s="392"/>
      <c r="CD22" s="392"/>
      <c r="CE22" s="392"/>
      <c r="CF22" s="936"/>
      <c r="CG22" s="92"/>
      <c r="CH22" s="957">
        <v>110</v>
      </c>
      <c r="CI22" s="586"/>
      <c r="CJ22" s="586"/>
      <c r="CK22" s="382"/>
      <c r="CL22" s="382"/>
      <c r="CM22" s="382"/>
      <c r="CN22" s="382"/>
      <c r="CO22" s="383"/>
      <c r="CP22" s="383"/>
      <c r="CQ22" s="383"/>
      <c r="CR22" s="384"/>
      <c r="CS22" s="391" t="str">
        <f>""&amp;⑧入力シート!C147</f>
        <v/>
      </c>
      <c r="CT22" s="392"/>
      <c r="CU22" s="392"/>
      <c r="CV22" s="393"/>
      <c r="CW22" s="935" t="str">
        <f>LEFT(""&amp;⑧入力シート!E147,1)</f>
        <v/>
      </c>
      <c r="CX22" s="393"/>
      <c r="CY22" s="935" t="str">
        <f>⑧入力シート!G147&amp;" "&amp;⑧入力シート!L147</f>
        <v xml:space="preserve"> </v>
      </c>
      <c r="CZ22" s="392"/>
      <c r="DA22" s="392"/>
      <c r="DB22" s="392"/>
      <c r="DC22" s="392"/>
      <c r="DD22" s="392"/>
      <c r="DE22" s="392"/>
      <c r="DF22" s="392"/>
      <c r="DG22" s="392"/>
      <c r="DH22" s="392"/>
      <c r="DI22" s="936"/>
    </row>
    <row r="23" spans="1:120" ht="18.600000000000001" customHeight="1" x14ac:dyDescent="0.15">
      <c r="A23" s="960">
        <v>21</v>
      </c>
      <c r="B23" s="961"/>
      <c r="C23" s="962"/>
      <c r="D23" s="935"/>
      <c r="E23" s="392"/>
      <c r="F23" s="392"/>
      <c r="G23" s="393"/>
      <c r="H23" s="384"/>
      <c r="I23" s="958"/>
      <c r="J23" s="958"/>
      <c r="K23" s="959"/>
      <c r="L23" s="391" t="str">
        <f>""&amp;⑧入力シート!C58</f>
        <v/>
      </c>
      <c r="M23" s="392"/>
      <c r="N23" s="392"/>
      <c r="O23" s="393"/>
      <c r="P23" s="935" t="str">
        <f>LEFT(""&amp;⑧入力シート!E58,1)</f>
        <v/>
      </c>
      <c r="Q23" s="393"/>
      <c r="R23" s="394" t="str">
        <f>⑧入力シート!G58&amp;" "&amp;⑧入力シート!L58</f>
        <v xml:space="preserve"> </v>
      </c>
      <c r="S23" s="395"/>
      <c r="T23" s="395"/>
      <c r="U23" s="395"/>
      <c r="V23" s="395"/>
      <c r="W23" s="395"/>
      <c r="X23" s="395"/>
      <c r="Y23" s="395"/>
      <c r="Z23" s="395"/>
      <c r="AA23" s="395"/>
      <c r="AB23" s="396"/>
      <c r="AC23" s="90"/>
      <c r="AD23" s="380">
        <v>51</v>
      </c>
      <c r="AE23" s="381"/>
      <c r="AF23" s="935"/>
      <c r="AG23" s="392"/>
      <c r="AH23" s="392"/>
      <c r="AI23" s="393"/>
      <c r="AJ23" s="384"/>
      <c r="AK23" s="958"/>
      <c r="AL23" s="958"/>
      <c r="AM23" s="959"/>
      <c r="AN23" s="391" t="str">
        <f>""&amp;⑧入力シート!C88</f>
        <v/>
      </c>
      <c r="AO23" s="392"/>
      <c r="AP23" s="392"/>
      <c r="AQ23" s="393"/>
      <c r="AR23" s="935" t="str">
        <f>LEFT(""&amp;⑧入力シート!E88,1)</f>
        <v/>
      </c>
      <c r="AS23" s="393"/>
      <c r="AT23" s="394" t="str">
        <f>⑧入力シート!G88&amp;" "&amp;⑧入力シート!L88</f>
        <v xml:space="preserve"> </v>
      </c>
      <c r="AU23" s="395"/>
      <c r="AV23" s="395"/>
      <c r="AW23" s="395"/>
      <c r="AX23" s="395"/>
      <c r="AY23" s="395"/>
      <c r="AZ23" s="395"/>
      <c r="BA23" s="395"/>
      <c r="BB23" s="395"/>
      <c r="BC23" s="395"/>
      <c r="BD23" s="396"/>
      <c r="BE23" s="38"/>
      <c r="BF23" s="380">
        <v>81</v>
      </c>
      <c r="BG23" s="381"/>
      <c r="BH23" s="382"/>
      <c r="BI23" s="382"/>
      <c r="BJ23" s="382"/>
      <c r="BK23" s="382"/>
      <c r="BL23" s="383"/>
      <c r="BM23" s="383"/>
      <c r="BN23" s="383"/>
      <c r="BO23" s="384"/>
      <c r="BP23" s="391" t="str">
        <f>""&amp;⑧入力シート!C118</f>
        <v/>
      </c>
      <c r="BQ23" s="392"/>
      <c r="BR23" s="392"/>
      <c r="BS23" s="393"/>
      <c r="BT23" s="935" t="str">
        <f>LEFT(""&amp;⑧入力シート!E118,1)</f>
        <v/>
      </c>
      <c r="BU23" s="393"/>
      <c r="BV23" s="935" t="str">
        <f>⑧入力シート!G118&amp;" "&amp;⑧入力シート!L118</f>
        <v xml:space="preserve"> </v>
      </c>
      <c r="BW23" s="392"/>
      <c r="BX23" s="392"/>
      <c r="BY23" s="392"/>
      <c r="BZ23" s="392"/>
      <c r="CA23" s="392"/>
      <c r="CB23" s="392"/>
      <c r="CC23" s="392"/>
      <c r="CD23" s="392"/>
      <c r="CE23" s="392"/>
      <c r="CF23" s="936"/>
      <c r="CG23" s="92"/>
      <c r="CH23" s="957">
        <v>111</v>
      </c>
      <c r="CI23" s="586"/>
      <c r="CJ23" s="586"/>
      <c r="CK23" s="382"/>
      <c r="CL23" s="382"/>
      <c r="CM23" s="382"/>
      <c r="CN23" s="382"/>
      <c r="CO23" s="383"/>
      <c r="CP23" s="383"/>
      <c r="CQ23" s="383"/>
      <c r="CR23" s="384"/>
      <c r="CS23" s="391" t="str">
        <f>""&amp;⑧入力シート!C148</f>
        <v/>
      </c>
      <c r="CT23" s="392"/>
      <c r="CU23" s="392"/>
      <c r="CV23" s="393"/>
      <c r="CW23" s="935" t="str">
        <f>LEFT(""&amp;⑧入力シート!E148,1)</f>
        <v/>
      </c>
      <c r="CX23" s="393"/>
      <c r="CY23" s="935" t="str">
        <f>⑧入力シート!G148&amp;" "&amp;⑧入力シート!L148</f>
        <v xml:space="preserve"> </v>
      </c>
      <c r="CZ23" s="392"/>
      <c r="DA23" s="392"/>
      <c r="DB23" s="392"/>
      <c r="DC23" s="392"/>
      <c r="DD23" s="392"/>
      <c r="DE23" s="392"/>
      <c r="DF23" s="392"/>
      <c r="DG23" s="392"/>
      <c r="DH23" s="392"/>
      <c r="DI23" s="936"/>
    </row>
    <row r="24" spans="1:120" ht="18.600000000000001" customHeight="1" x14ac:dyDescent="0.15">
      <c r="A24" s="960">
        <v>22</v>
      </c>
      <c r="B24" s="961"/>
      <c r="C24" s="962"/>
      <c r="D24" s="935"/>
      <c r="E24" s="392"/>
      <c r="F24" s="392"/>
      <c r="G24" s="393"/>
      <c r="H24" s="384"/>
      <c r="I24" s="958"/>
      <c r="J24" s="958"/>
      <c r="K24" s="959"/>
      <c r="L24" s="391" t="str">
        <f>""&amp;⑧入力シート!C59</f>
        <v/>
      </c>
      <c r="M24" s="392"/>
      <c r="N24" s="392"/>
      <c r="O24" s="393"/>
      <c r="P24" s="935" t="str">
        <f>LEFT(""&amp;⑧入力シート!E59,1)</f>
        <v/>
      </c>
      <c r="Q24" s="393"/>
      <c r="R24" s="394" t="str">
        <f>⑧入力シート!G59&amp;" "&amp;⑧入力シート!L59</f>
        <v xml:space="preserve"> </v>
      </c>
      <c r="S24" s="395"/>
      <c r="T24" s="395"/>
      <c r="U24" s="395"/>
      <c r="V24" s="395"/>
      <c r="W24" s="395"/>
      <c r="X24" s="395"/>
      <c r="Y24" s="395"/>
      <c r="Z24" s="395"/>
      <c r="AA24" s="395"/>
      <c r="AB24" s="396"/>
      <c r="AC24" s="90"/>
      <c r="AD24" s="380">
        <v>52</v>
      </c>
      <c r="AE24" s="381"/>
      <c r="AF24" s="935"/>
      <c r="AG24" s="392"/>
      <c r="AH24" s="392"/>
      <c r="AI24" s="393"/>
      <c r="AJ24" s="384"/>
      <c r="AK24" s="958"/>
      <c r="AL24" s="958"/>
      <c r="AM24" s="959"/>
      <c r="AN24" s="391" t="str">
        <f>""&amp;⑧入力シート!C89</f>
        <v/>
      </c>
      <c r="AO24" s="392"/>
      <c r="AP24" s="392"/>
      <c r="AQ24" s="393"/>
      <c r="AR24" s="935" t="str">
        <f>LEFT(""&amp;⑧入力シート!E89,1)</f>
        <v/>
      </c>
      <c r="AS24" s="393"/>
      <c r="AT24" s="394" t="str">
        <f>⑧入力シート!G89&amp;" "&amp;⑧入力シート!L89</f>
        <v xml:space="preserve"> </v>
      </c>
      <c r="AU24" s="395"/>
      <c r="AV24" s="395"/>
      <c r="AW24" s="395"/>
      <c r="AX24" s="395"/>
      <c r="AY24" s="395"/>
      <c r="AZ24" s="395"/>
      <c r="BA24" s="395"/>
      <c r="BB24" s="395"/>
      <c r="BC24" s="395"/>
      <c r="BD24" s="396"/>
      <c r="BE24" s="38"/>
      <c r="BF24" s="380">
        <v>82</v>
      </c>
      <c r="BG24" s="381"/>
      <c r="BH24" s="382"/>
      <c r="BI24" s="382"/>
      <c r="BJ24" s="382"/>
      <c r="BK24" s="382"/>
      <c r="BL24" s="383"/>
      <c r="BM24" s="383"/>
      <c r="BN24" s="383"/>
      <c r="BO24" s="384"/>
      <c r="BP24" s="391" t="str">
        <f>""&amp;⑧入力シート!C119</f>
        <v/>
      </c>
      <c r="BQ24" s="392"/>
      <c r="BR24" s="392"/>
      <c r="BS24" s="393"/>
      <c r="BT24" s="935" t="str">
        <f>LEFT(""&amp;⑧入力シート!E119,1)</f>
        <v/>
      </c>
      <c r="BU24" s="393"/>
      <c r="BV24" s="935" t="str">
        <f>⑧入力シート!G119&amp;" "&amp;⑧入力シート!L119</f>
        <v xml:space="preserve"> </v>
      </c>
      <c r="BW24" s="392"/>
      <c r="BX24" s="392"/>
      <c r="BY24" s="392"/>
      <c r="BZ24" s="392"/>
      <c r="CA24" s="392"/>
      <c r="CB24" s="392"/>
      <c r="CC24" s="392"/>
      <c r="CD24" s="392"/>
      <c r="CE24" s="392"/>
      <c r="CF24" s="936"/>
      <c r="CG24" s="92"/>
      <c r="CH24" s="957">
        <v>112</v>
      </c>
      <c r="CI24" s="586"/>
      <c r="CJ24" s="586"/>
      <c r="CK24" s="382"/>
      <c r="CL24" s="382"/>
      <c r="CM24" s="382"/>
      <c r="CN24" s="382"/>
      <c r="CO24" s="383"/>
      <c r="CP24" s="383"/>
      <c r="CQ24" s="383"/>
      <c r="CR24" s="384"/>
      <c r="CS24" s="391" t="str">
        <f>""&amp;⑧入力シート!C149</f>
        <v/>
      </c>
      <c r="CT24" s="392"/>
      <c r="CU24" s="392"/>
      <c r="CV24" s="393"/>
      <c r="CW24" s="935" t="str">
        <f>LEFT(""&amp;⑧入力シート!E149,1)</f>
        <v/>
      </c>
      <c r="CX24" s="393"/>
      <c r="CY24" s="935" t="str">
        <f>⑧入力シート!G149&amp;" "&amp;⑧入力シート!L149</f>
        <v xml:space="preserve"> </v>
      </c>
      <c r="CZ24" s="392"/>
      <c r="DA24" s="392"/>
      <c r="DB24" s="392"/>
      <c r="DC24" s="392"/>
      <c r="DD24" s="392"/>
      <c r="DE24" s="392"/>
      <c r="DF24" s="392"/>
      <c r="DG24" s="392"/>
      <c r="DH24" s="392"/>
      <c r="DI24" s="936"/>
    </row>
    <row r="25" spans="1:120" ht="18.600000000000001" customHeight="1" x14ac:dyDescent="0.15">
      <c r="A25" s="960">
        <v>23</v>
      </c>
      <c r="B25" s="961"/>
      <c r="C25" s="962"/>
      <c r="D25" s="935"/>
      <c r="E25" s="392"/>
      <c r="F25" s="392"/>
      <c r="G25" s="393"/>
      <c r="H25" s="384"/>
      <c r="I25" s="958"/>
      <c r="J25" s="958"/>
      <c r="K25" s="959"/>
      <c r="L25" s="391" t="str">
        <f>""&amp;⑧入力シート!C60</f>
        <v/>
      </c>
      <c r="M25" s="392"/>
      <c r="N25" s="392"/>
      <c r="O25" s="393"/>
      <c r="P25" s="935" t="str">
        <f>LEFT(""&amp;⑧入力シート!E60,1)</f>
        <v/>
      </c>
      <c r="Q25" s="393"/>
      <c r="R25" s="394" t="str">
        <f>⑧入力シート!G60&amp;" "&amp;⑧入力シート!L60</f>
        <v xml:space="preserve"> </v>
      </c>
      <c r="S25" s="395"/>
      <c r="T25" s="395"/>
      <c r="U25" s="395"/>
      <c r="V25" s="395"/>
      <c r="W25" s="395"/>
      <c r="X25" s="395"/>
      <c r="Y25" s="395"/>
      <c r="Z25" s="395"/>
      <c r="AA25" s="395"/>
      <c r="AB25" s="396"/>
      <c r="AC25" s="90"/>
      <c r="AD25" s="380">
        <v>53</v>
      </c>
      <c r="AE25" s="381"/>
      <c r="AF25" s="935"/>
      <c r="AG25" s="392"/>
      <c r="AH25" s="392"/>
      <c r="AI25" s="393"/>
      <c r="AJ25" s="384"/>
      <c r="AK25" s="958"/>
      <c r="AL25" s="958"/>
      <c r="AM25" s="959"/>
      <c r="AN25" s="391" t="str">
        <f>""&amp;⑧入力シート!C90</f>
        <v/>
      </c>
      <c r="AO25" s="392"/>
      <c r="AP25" s="392"/>
      <c r="AQ25" s="393"/>
      <c r="AR25" s="935" t="str">
        <f>LEFT(""&amp;⑧入力シート!E90,1)</f>
        <v/>
      </c>
      <c r="AS25" s="393"/>
      <c r="AT25" s="394" t="str">
        <f>⑧入力シート!G90&amp;" "&amp;⑧入力シート!L90</f>
        <v xml:space="preserve"> </v>
      </c>
      <c r="AU25" s="395"/>
      <c r="AV25" s="395"/>
      <c r="AW25" s="395"/>
      <c r="AX25" s="395"/>
      <c r="AY25" s="395"/>
      <c r="AZ25" s="395"/>
      <c r="BA25" s="395"/>
      <c r="BB25" s="395"/>
      <c r="BC25" s="395"/>
      <c r="BD25" s="396"/>
      <c r="BE25" s="38"/>
      <c r="BF25" s="380">
        <v>83</v>
      </c>
      <c r="BG25" s="381"/>
      <c r="BH25" s="382"/>
      <c r="BI25" s="382"/>
      <c r="BJ25" s="382"/>
      <c r="BK25" s="382"/>
      <c r="BL25" s="383"/>
      <c r="BM25" s="383"/>
      <c r="BN25" s="383"/>
      <c r="BO25" s="384"/>
      <c r="BP25" s="391" t="str">
        <f>""&amp;⑧入力シート!C120</f>
        <v/>
      </c>
      <c r="BQ25" s="392"/>
      <c r="BR25" s="392"/>
      <c r="BS25" s="393"/>
      <c r="BT25" s="935" t="str">
        <f>LEFT(""&amp;⑧入力シート!E120,1)</f>
        <v/>
      </c>
      <c r="BU25" s="393"/>
      <c r="BV25" s="935" t="str">
        <f>⑧入力シート!G120&amp;" "&amp;⑧入力シート!L120</f>
        <v xml:space="preserve"> </v>
      </c>
      <c r="BW25" s="392"/>
      <c r="BX25" s="392"/>
      <c r="BY25" s="392"/>
      <c r="BZ25" s="392"/>
      <c r="CA25" s="392"/>
      <c r="CB25" s="392"/>
      <c r="CC25" s="392"/>
      <c r="CD25" s="392"/>
      <c r="CE25" s="392"/>
      <c r="CF25" s="936"/>
      <c r="CG25" s="92"/>
      <c r="CH25" s="957">
        <v>113</v>
      </c>
      <c r="CI25" s="586"/>
      <c r="CJ25" s="586"/>
      <c r="CK25" s="382"/>
      <c r="CL25" s="382"/>
      <c r="CM25" s="382"/>
      <c r="CN25" s="382"/>
      <c r="CO25" s="383"/>
      <c r="CP25" s="383"/>
      <c r="CQ25" s="383"/>
      <c r="CR25" s="384"/>
      <c r="CS25" s="391" t="str">
        <f>""&amp;⑧入力シート!C150</f>
        <v/>
      </c>
      <c r="CT25" s="392"/>
      <c r="CU25" s="392"/>
      <c r="CV25" s="393"/>
      <c r="CW25" s="935" t="str">
        <f>LEFT(""&amp;⑧入力シート!E150,1)</f>
        <v/>
      </c>
      <c r="CX25" s="393"/>
      <c r="CY25" s="935" t="str">
        <f>⑧入力シート!G150&amp;" "&amp;⑧入力シート!L150</f>
        <v xml:space="preserve"> </v>
      </c>
      <c r="CZ25" s="392"/>
      <c r="DA25" s="392"/>
      <c r="DB25" s="392"/>
      <c r="DC25" s="392"/>
      <c r="DD25" s="392"/>
      <c r="DE25" s="392"/>
      <c r="DF25" s="392"/>
      <c r="DG25" s="392"/>
      <c r="DH25" s="392"/>
      <c r="DI25" s="936"/>
    </row>
    <row r="26" spans="1:120" ht="18.600000000000001" customHeight="1" x14ac:dyDescent="0.15">
      <c r="A26" s="960">
        <v>24</v>
      </c>
      <c r="B26" s="961"/>
      <c r="C26" s="962"/>
      <c r="D26" s="935"/>
      <c r="E26" s="392"/>
      <c r="F26" s="392"/>
      <c r="G26" s="393"/>
      <c r="H26" s="384"/>
      <c r="I26" s="958"/>
      <c r="J26" s="958"/>
      <c r="K26" s="959"/>
      <c r="L26" s="391" t="str">
        <f>""&amp;⑧入力シート!C61</f>
        <v/>
      </c>
      <c r="M26" s="392"/>
      <c r="N26" s="392"/>
      <c r="O26" s="393"/>
      <c r="P26" s="935" t="str">
        <f>LEFT(""&amp;⑧入力シート!E61,1)</f>
        <v/>
      </c>
      <c r="Q26" s="393"/>
      <c r="R26" s="394" t="str">
        <f>⑧入力シート!G61&amp;" "&amp;⑧入力シート!L61</f>
        <v xml:space="preserve"> </v>
      </c>
      <c r="S26" s="395"/>
      <c r="T26" s="395"/>
      <c r="U26" s="395"/>
      <c r="V26" s="395"/>
      <c r="W26" s="395"/>
      <c r="X26" s="395"/>
      <c r="Y26" s="395"/>
      <c r="Z26" s="395"/>
      <c r="AA26" s="395"/>
      <c r="AB26" s="396"/>
      <c r="AC26" s="90"/>
      <c r="AD26" s="380">
        <v>54</v>
      </c>
      <c r="AE26" s="381"/>
      <c r="AF26" s="935"/>
      <c r="AG26" s="392"/>
      <c r="AH26" s="392"/>
      <c r="AI26" s="393"/>
      <c r="AJ26" s="384"/>
      <c r="AK26" s="958"/>
      <c r="AL26" s="958"/>
      <c r="AM26" s="959"/>
      <c r="AN26" s="391" t="str">
        <f>""&amp;⑧入力シート!C91</f>
        <v/>
      </c>
      <c r="AO26" s="392"/>
      <c r="AP26" s="392"/>
      <c r="AQ26" s="393"/>
      <c r="AR26" s="935" t="str">
        <f>LEFT(""&amp;⑧入力シート!E91,1)</f>
        <v/>
      </c>
      <c r="AS26" s="393"/>
      <c r="AT26" s="394" t="str">
        <f>⑧入力シート!G91&amp;" "&amp;⑧入力シート!L91</f>
        <v xml:space="preserve"> </v>
      </c>
      <c r="AU26" s="395"/>
      <c r="AV26" s="395"/>
      <c r="AW26" s="395"/>
      <c r="AX26" s="395"/>
      <c r="AY26" s="395"/>
      <c r="AZ26" s="395"/>
      <c r="BA26" s="395"/>
      <c r="BB26" s="395"/>
      <c r="BC26" s="395"/>
      <c r="BD26" s="396"/>
      <c r="BE26" s="38"/>
      <c r="BF26" s="380">
        <v>84</v>
      </c>
      <c r="BG26" s="381"/>
      <c r="BH26" s="382"/>
      <c r="BI26" s="382"/>
      <c r="BJ26" s="382"/>
      <c r="BK26" s="382"/>
      <c r="BL26" s="383"/>
      <c r="BM26" s="383"/>
      <c r="BN26" s="383"/>
      <c r="BO26" s="384"/>
      <c r="BP26" s="391" t="str">
        <f>""&amp;⑧入力シート!C121</f>
        <v/>
      </c>
      <c r="BQ26" s="392"/>
      <c r="BR26" s="392"/>
      <c r="BS26" s="393"/>
      <c r="BT26" s="935" t="str">
        <f>LEFT(""&amp;⑧入力シート!E121,1)</f>
        <v/>
      </c>
      <c r="BU26" s="393"/>
      <c r="BV26" s="935" t="str">
        <f>⑧入力シート!G121&amp;" "&amp;⑧入力シート!L121</f>
        <v xml:space="preserve"> </v>
      </c>
      <c r="BW26" s="392"/>
      <c r="BX26" s="392"/>
      <c r="BY26" s="392"/>
      <c r="BZ26" s="392"/>
      <c r="CA26" s="392"/>
      <c r="CB26" s="392"/>
      <c r="CC26" s="392"/>
      <c r="CD26" s="392"/>
      <c r="CE26" s="392"/>
      <c r="CF26" s="936"/>
      <c r="CG26" s="92"/>
      <c r="CH26" s="957">
        <v>114</v>
      </c>
      <c r="CI26" s="586"/>
      <c r="CJ26" s="586"/>
      <c r="CK26" s="382"/>
      <c r="CL26" s="382"/>
      <c r="CM26" s="382"/>
      <c r="CN26" s="382"/>
      <c r="CO26" s="383"/>
      <c r="CP26" s="383"/>
      <c r="CQ26" s="383"/>
      <c r="CR26" s="384"/>
      <c r="CS26" s="391" t="str">
        <f>""&amp;⑧入力シート!C151</f>
        <v/>
      </c>
      <c r="CT26" s="392"/>
      <c r="CU26" s="392"/>
      <c r="CV26" s="393"/>
      <c r="CW26" s="935" t="str">
        <f>LEFT(""&amp;⑧入力シート!E151,1)</f>
        <v/>
      </c>
      <c r="CX26" s="393"/>
      <c r="CY26" s="935" t="str">
        <f>⑧入力シート!G151&amp;" "&amp;⑧入力シート!L151</f>
        <v xml:space="preserve"> </v>
      </c>
      <c r="CZ26" s="392"/>
      <c r="DA26" s="392"/>
      <c r="DB26" s="392"/>
      <c r="DC26" s="392"/>
      <c r="DD26" s="392"/>
      <c r="DE26" s="392"/>
      <c r="DF26" s="392"/>
      <c r="DG26" s="392"/>
      <c r="DH26" s="392"/>
      <c r="DI26" s="936"/>
    </row>
    <row r="27" spans="1:120" ht="18.600000000000001" customHeight="1" x14ac:dyDescent="0.15">
      <c r="A27" s="960">
        <v>25</v>
      </c>
      <c r="B27" s="961"/>
      <c r="C27" s="962"/>
      <c r="D27" s="935"/>
      <c r="E27" s="392"/>
      <c r="F27" s="392"/>
      <c r="G27" s="393"/>
      <c r="H27" s="384"/>
      <c r="I27" s="958"/>
      <c r="J27" s="958"/>
      <c r="K27" s="959"/>
      <c r="L27" s="391" t="str">
        <f>""&amp;⑧入力シート!C62</f>
        <v/>
      </c>
      <c r="M27" s="392"/>
      <c r="N27" s="392"/>
      <c r="O27" s="393"/>
      <c r="P27" s="935" t="str">
        <f>LEFT(""&amp;⑧入力シート!E62,1)</f>
        <v/>
      </c>
      <c r="Q27" s="393"/>
      <c r="R27" s="394" t="str">
        <f>⑧入力シート!G62&amp;" "&amp;⑧入力シート!L62</f>
        <v xml:space="preserve"> </v>
      </c>
      <c r="S27" s="395"/>
      <c r="T27" s="395"/>
      <c r="U27" s="395"/>
      <c r="V27" s="395"/>
      <c r="W27" s="395"/>
      <c r="X27" s="395"/>
      <c r="Y27" s="395"/>
      <c r="Z27" s="395"/>
      <c r="AA27" s="395"/>
      <c r="AB27" s="396"/>
      <c r="AC27" s="90"/>
      <c r="AD27" s="380">
        <v>55</v>
      </c>
      <c r="AE27" s="381"/>
      <c r="AF27" s="935"/>
      <c r="AG27" s="392"/>
      <c r="AH27" s="392"/>
      <c r="AI27" s="393"/>
      <c r="AJ27" s="384"/>
      <c r="AK27" s="958"/>
      <c r="AL27" s="958"/>
      <c r="AM27" s="959"/>
      <c r="AN27" s="391" t="str">
        <f>""&amp;⑧入力シート!C92</f>
        <v/>
      </c>
      <c r="AO27" s="392"/>
      <c r="AP27" s="392"/>
      <c r="AQ27" s="393"/>
      <c r="AR27" s="935" t="str">
        <f>LEFT(""&amp;⑧入力シート!E92,1)</f>
        <v/>
      </c>
      <c r="AS27" s="393"/>
      <c r="AT27" s="394" t="str">
        <f>⑧入力シート!G92&amp;" "&amp;⑧入力シート!L92</f>
        <v xml:space="preserve"> </v>
      </c>
      <c r="AU27" s="395"/>
      <c r="AV27" s="395"/>
      <c r="AW27" s="395"/>
      <c r="AX27" s="395"/>
      <c r="AY27" s="395"/>
      <c r="AZ27" s="395"/>
      <c r="BA27" s="395"/>
      <c r="BB27" s="395"/>
      <c r="BC27" s="395"/>
      <c r="BD27" s="396"/>
      <c r="BE27" s="38"/>
      <c r="BF27" s="380">
        <v>85</v>
      </c>
      <c r="BG27" s="381"/>
      <c r="BH27" s="382"/>
      <c r="BI27" s="382"/>
      <c r="BJ27" s="382"/>
      <c r="BK27" s="382"/>
      <c r="BL27" s="383"/>
      <c r="BM27" s="383"/>
      <c r="BN27" s="383"/>
      <c r="BO27" s="384"/>
      <c r="BP27" s="391" t="str">
        <f>""&amp;⑧入力シート!C122</f>
        <v/>
      </c>
      <c r="BQ27" s="392"/>
      <c r="BR27" s="392"/>
      <c r="BS27" s="393"/>
      <c r="BT27" s="935" t="str">
        <f>LEFT(""&amp;⑧入力シート!E122,1)</f>
        <v/>
      </c>
      <c r="BU27" s="393"/>
      <c r="BV27" s="935" t="str">
        <f>⑧入力シート!G122&amp;" "&amp;⑧入力シート!L122</f>
        <v xml:space="preserve"> </v>
      </c>
      <c r="BW27" s="392"/>
      <c r="BX27" s="392"/>
      <c r="BY27" s="392"/>
      <c r="BZ27" s="392"/>
      <c r="CA27" s="392"/>
      <c r="CB27" s="392"/>
      <c r="CC27" s="392"/>
      <c r="CD27" s="392"/>
      <c r="CE27" s="392"/>
      <c r="CF27" s="936"/>
      <c r="CG27" s="92"/>
      <c r="CH27" s="957">
        <v>115</v>
      </c>
      <c r="CI27" s="586"/>
      <c r="CJ27" s="586"/>
      <c r="CK27" s="382"/>
      <c r="CL27" s="382"/>
      <c r="CM27" s="382"/>
      <c r="CN27" s="382"/>
      <c r="CO27" s="383"/>
      <c r="CP27" s="383"/>
      <c r="CQ27" s="383"/>
      <c r="CR27" s="384"/>
      <c r="CS27" s="391" t="str">
        <f>""&amp;⑧入力シート!C152</f>
        <v/>
      </c>
      <c r="CT27" s="392"/>
      <c r="CU27" s="392"/>
      <c r="CV27" s="393"/>
      <c r="CW27" s="935" t="str">
        <f>LEFT(""&amp;⑧入力シート!E152,1)</f>
        <v/>
      </c>
      <c r="CX27" s="393"/>
      <c r="CY27" s="935" t="str">
        <f>⑧入力シート!G152&amp;" "&amp;⑧入力シート!L152</f>
        <v xml:space="preserve"> </v>
      </c>
      <c r="CZ27" s="392"/>
      <c r="DA27" s="392"/>
      <c r="DB27" s="392"/>
      <c r="DC27" s="392"/>
      <c r="DD27" s="392"/>
      <c r="DE27" s="392"/>
      <c r="DF27" s="392"/>
      <c r="DG27" s="392"/>
      <c r="DH27" s="392"/>
      <c r="DI27" s="936"/>
    </row>
    <row r="28" spans="1:120" ht="18.600000000000001" customHeight="1" x14ac:dyDescent="0.15">
      <c r="A28" s="960">
        <v>26</v>
      </c>
      <c r="B28" s="961"/>
      <c r="C28" s="962"/>
      <c r="D28" s="935"/>
      <c r="E28" s="392"/>
      <c r="F28" s="392"/>
      <c r="G28" s="393"/>
      <c r="H28" s="384"/>
      <c r="I28" s="958"/>
      <c r="J28" s="958"/>
      <c r="K28" s="959"/>
      <c r="L28" s="391" t="str">
        <f>""&amp;⑧入力シート!C63</f>
        <v/>
      </c>
      <c r="M28" s="392"/>
      <c r="N28" s="392"/>
      <c r="O28" s="393"/>
      <c r="P28" s="935" t="str">
        <f>LEFT(""&amp;⑧入力シート!E63,1)</f>
        <v/>
      </c>
      <c r="Q28" s="393"/>
      <c r="R28" s="394" t="str">
        <f>⑧入力シート!G63&amp;" "&amp;⑧入力シート!L63</f>
        <v xml:space="preserve"> </v>
      </c>
      <c r="S28" s="395"/>
      <c r="T28" s="395"/>
      <c r="U28" s="395"/>
      <c r="V28" s="395"/>
      <c r="W28" s="395"/>
      <c r="X28" s="395"/>
      <c r="Y28" s="395"/>
      <c r="Z28" s="395"/>
      <c r="AA28" s="395"/>
      <c r="AB28" s="396"/>
      <c r="AC28" s="90"/>
      <c r="AD28" s="380">
        <v>56</v>
      </c>
      <c r="AE28" s="381"/>
      <c r="AF28" s="935"/>
      <c r="AG28" s="392"/>
      <c r="AH28" s="392"/>
      <c r="AI28" s="393"/>
      <c r="AJ28" s="384"/>
      <c r="AK28" s="958"/>
      <c r="AL28" s="958"/>
      <c r="AM28" s="959"/>
      <c r="AN28" s="391" t="str">
        <f>""&amp;⑧入力シート!C93</f>
        <v/>
      </c>
      <c r="AO28" s="392"/>
      <c r="AP28" s="392"/>
      <c r="AQ28" s="393"/>
      <c r="AR28" s="935" t="str">
        <f>LEFT(""&amp;⑧入力シート!E93,1)</f>
        <v/>
      </c>
      <c r="AS28" s="393"/>
      <c r="AT28" s="394" t="str">
        <f>⑧入力シート!G93&amp;" "&amp;⑧入力シート!L93</f>
        <v xml:space="preserve"> </v>
      </c>
      <c r="AU28" s="395"/>
      <c r="AV28" s="395"/>
      <c r="AW28" s="395"/>
      <c r="AX28" s="395"/>
      <c r="AY28" s="395"/>
      <c r="AZ28" s="395"/>
      <c r="BA28" s="395"/>
      <c r="BB28" s="395"/>
      <c r="BC28" s="395"/>
      <c r="BD28" s="396"/>
      <c r="BE28" s="38"/>
      <c r="BF28" s="380">
        <v>86</v>
      </c>
      <c r="BG28" s="381"/>
      <c r="BH28" s="382"/>
      <c r="BI28" s="382"/>
      <c r="BJ28" s="382"/>
      <c r="BK28" s="382"/>
      <c r="BL28" s="383"/>
      <c r="BM28" s="383"/>
      <c r="BN28" s="383"/>
      <c r="BO28" s="384"/>
      <c r="BP28" s="391" t="str">
        <f>""&amp;⑧入力シート!C123</f>
        <v/>
      </c>
      <c r="BQ28" s="392"/>
      <c r="BR28" s="392"/>
      <c r="BS28" s="393"/>
      <c r="BT28" s="935" t="str">
        <f>LEFT(""&amp;⑧入力シート!E123,1)</f>
        <v/>
      </c>
      <c r="BU28" s="393"/>
      <c r="BV28" s="935" t="str">
        <f>⑧入力シート!G123&amp;" "&amp;⑧入力シート!L123</f>
        <v xml:space="preserve"> </v>
      </c>
      <c r="BW28" s="392"/>
      <c r="BX28" s="392"/>
      <c r="BY28" s="392"/>
      <c r="BZ28" s="392"/>
      <c r="CA28" s="392"/>
      <c r="CB28" s="392"/>
      <c r="CC28" s="392"/>
      <c r="CD28" s="392"/>
      <c r="CE28" s="392"/>
      <c r="CF28" s="936"/>
      <c r="CG28" s="92"/>
      <c r="CH28" s="957">
        <v>116</v>
      </c>
      <c r="CI28" s="586"/>
      <c r="CJ28" s="586"/>
      <c r="CK28" s="382"/>
      <c r="CL28" s="382"/>
      <c r="CM28" s="382"/>
      <c r="CN28" s="382"/>
      <c r="CO28" s="383"/>
      <c r="CP28" s="383"/>
      <c r="CQ28" s="383"/>
      <c r="CR28" s="384"/>
      <c r="CS28" s="391" t="str">
        <f>""&amp;⑧入力シート!C153</f>
        <v/>
      </c>
      <c r="CT28" s="392"/>
      <c r="CU28" s="392"/>
      <c r="CV28" s="393"/>
      <c r="CW28" s="935" t="str">
        <f>LEFT(""&amp;⑧入力シート!E153,1)</f>
        <v/>
      </c>
      <c r="CX28" s="393"/>
      <c r="CY28" s="935" t="str">
        <f>⑧入力シート!G153&amp;" "&amp;⑧入力シート!L153</f>
        <v xml:space="preserve"> </v>
      </c>
      <c r="CZ28" s="392"/>
      <c r="DA28" s="392"/>
      <c r="DB28" s="392"/>
      <c r="DC28" s="392"/>
      <c r="DD28" s="392"/>
      <c r="DE28" s="392"/>
      <c r="DF28" s="392"/>
      <c r="DG28" s="392"/>
      <c r="DH28" s="392"/>
      <c r="DI28" s="936"/>
    </row>
    <row r="29" spans="1:120" ht="18.600000000000001" customHeight="1" x14ac:dyDescent="0.15">
      <c r="A29" s="960">
        <v>27</v>
      </c>
      <c r="B29" s="961"/>
      <c r="C29" s="962"/>
      <c r="D29" s="935"/>
      <c r="E29" s="392"/>
      <c r="F29" s="392"/>
      <c r="G29" s="393"/>
      <c r="H29" s="384"/>
      <c r="I29" s="958"/>
      <c r="J29" s="958"/>
      <c r="K29" s="959"/>
      <c r="L29" s="391" t="str">
        <f>""&amp;⑧入力シート!C64</f>
        <v/>
      </c>
      <c r="M29" s="392"/>
      <c r="N29" s="392"/>
      <c r="O29" s="393"/>
      <c r="P29" s="935" t="str">
        <f>LEFT(""&amp;⑧入力シート!E64,1)</f>
        <v/>
      </c>
      <c r="Q29" s="393"/>
      <c r="R29" s="394" t="str">
        <f>⑧入力シート!G64&amp;" "&amp;⑧入力シート!L64</f>
        <v xml:space="preserve"> </v>
      </c>
      <c r="S29" s="395"/>
      <c r="T29" s="395"/>
      <c r="U29" s="395"/>
      <c r="V29" s="395"/>
      <c r="W29" s="395"/>
      <c r="X29" s="395"/>
      <c r="Y29" s="395"/>
      <c r="Z29" s="395"/>
      <c r="AA29" s="395"/>
      <c r="AB29" s="396"/>
      <c r="AC29" s="90"/>
      <c r="AD29" s="380">
        <v>57</v>
      </c>
      <c r="AE29" s="381"/>
      <c r="AF29" s="935"/>
      <c r="AG29" s="392"/>
      <c r="AH29" s="392"/>
      <c r="AI29" s="393"/>
      <c r="AJ29" s="384"/>
      <c r="AK29" s="958"/>
      <c r="AL29" s="958"/>
      <c r="AM29" s="959"/>
      <c r="AN29" s="391" t="str">
        <f>""&amp;⑧入力シート!C94</f>
        <v/>
      </c>
      <c r="AO29" s="392"/>
      <c r="AP29" s="392"/>
      <c r="AQ29" s="393"/>
      <c r="AR29" s="935" t="str">
        <f>LEFT(""&amp;⑧入力シート!E94,1)</f>
        <v/>
      </c>
      <c r="AS29" s="393"/>
      <c r="AT29" s="394" t="str">
        <f>⑧入力シート!G94&amp;" "&amp;⑧入力シート!L94</f>
        <v xml:space="preserve"> </v>
      </c>
      <c r="AU29" s="395"/>
      <c r="AV29" s="395"/>
      <c r="AW29" s="395"/>
      <c r="AX29" s="395"/>
      <c r="AY29" s="395"/>
      <c r="AZ29" s="395"/>
      <c r="BA29" s="395"/>
      <c r="BB29" s="395"/>
      <c r="BC29" s="395"/>
      <c r="BD29" s="396"/>
      <c r="BE29" s="38"/>
      <c r="BF29" s="380">
        <v>87</v>
      </c>
      <c r="BG29" s="381"/>
      <c r="BH29" s="382"/>
      <c r="BI29" s="382"/>
      <c r="BJ29" s="382"/>
      <c r="BK29" s="382"/>
      <c r="BL29" s="383"/>
      <c r="BM29" s="383"/>
      <c r="BN29" s="383"/>
      <c r="BO29" s="384"/>
      <c r="BP29" s="391" t="str">
        <f>""&amp;⑧入力シート!C124</f>
        <v/>
      </c>
      <c r="BQ29" s="392"/>
      <c r="BR29" s="392"/>
      <c r="BS29" s="393"/>
      <c r="BT29" s="935" t="str">
        <f>LEFT(""&amp;⑧入力シート!E124,1)</f>
        <v/>
      </c>
      <c r="BU29" s="393"/>
      <c r="BV29" s="935" t="str">
        <f>⑧入力シート!G124&amp;" "&amp;⑧入力シート!L124</f>
        <v xml:space="preserve"> </v>
      </c>
      <c r="BW29" s="392"/>
      <c r="BX29" s="392"/>
      <c r="BY29" s="392"/>
      <c r="BZ29" s="392"/>
      <c r="CA29" s="392"/>
      <c r="CB29" s="392"/>
      <c r="CC29" s="392"/>
      <c r="CD29" s="392"/>
      <c r="CE29" s="392"/>
      <c r="CF29" s="936"/>
      <c r="CG29" s="92"/>
      <c r="CH29" s="957">
        <v>117</v>
      </c>
      <c r="CI29" s="586"/>
      <c r="CJ29" s="586"/>
      <c r="CK29" s="382"/>
      <c r="CL29" s="382"/>
      <c r="CM29" s="382"/>
      <c r="CN29" s="382"/>
      <c r="CO29" s="383"/>
      <c r="CP29" s="383"/>
      <c r="CQ29" s="383"/>
      <c r="CR29" s="384"/>
      <c r="CS29" s="391" t="str">
        <f>""&amp;⑧入力シート!C154</f>
        <v/>
      </c>
      <c r="CT29" s="392"/>
      <c r="CU29" s="392"/>
      <c r="CV29" s="393"/>
      <c r="CW29" s="935" t="str">
        <f>LEFT(""&amp;⑧入力シート!E154,1)</f>
        <v/>
      </c>
      <c r="CX29" s="393"/>
      <c r="CY29" s="935" t="str">
        <f>⑧入力シート!G154&amp;" "&amp;⑧入力シート!L154</f>
        <v xml:space="preserve"> </v>
      </c>
      <c r="CZ29" s="392"/>
      <c r="DA29" s="392"/>
      <c r="DB29" s="392"/>
      <c r="DC29" s="392"/>
      <c r="DD29" s="392"/>
      <c r="DE29" s="392"/>
      <c r="DF29" s="392"/>
      <c r="DG29" s="392"/>
      <c r="DH29" s="392"/>
      <c r="DI29" s="936"/>
    </row>
    <row r="30" spans="1:120" ht="18.600000000000001" customHeight="1" x14ac:dyDescent="0.15">
      <c r="A30" s="960">
        <v>28</v>
      </c>
      <c r="B30" s="961"/>
      <c r="C30" s="962"/>
      <c r="D30" s="935"/>
      <c r="E30" s="392"/>
      <c r="F30" s="392"/>
      <c r="G30" s="393"/>
      <c r="H30" s="384"/>
      <c r="I30" s="958"/>
      <c r="J30" s="958"/>
      <c r="K30" s="959"/>
      <c r="L30" s="391" t="str">
        <f>""&amp;⑧入力シート!C65</f>
        <v/>
      </c>
      <c r="M30" s="392"/>
      <c r="N30" s="392"/>
      <c r="O30" s="393"/>
      <c r="P30" s="935" t="str">
        <f>LEFT(""&amp;⑧入力シート!E65,1)</f>
        <v/>
      </c>
      <c r="Q30" s="393"/>
      <c r="R30" s="394" t="str">
        <f>⑧入力シート!G65&amp;" "&amp;⑧入力シート!L65</f>
        <v xml:space="preserve"> </v>
      </c>
      <c r="S30" s="395"/>
      <c r="T30" s="395"/>
      <c r="U30" s="395"/>
      <c r="V30" s="395"/>
      <c r="W30" s="395"/>
      <c r="X30" s="395"/>
      <c r="Y30" s="395"/>
      <c r="Z30" s="395"/>
      <c r="AA30" s="395"/>
      <c r="AB30" s="396"/>
      <c r="AC30" s="90"/>
      <c r="AD30" s="380">
        <v>58</v>
      </c>
      <c r="AE30" s="381"/>
      <c r="AF30" s="935"/>
      <c r="AG30" s="392"/>
      <c r="AH30" s="392"/>
      <c r="AI30" s="393"/>
      <c r="AJ30" s="384"/>
      <c r="AK30" s="958"/>
      <c r="AL30" s="958"/>
      <c r="AM30" s="959"/>
      <c r="AN30" s="391" t="str">
        <f>""&amp;⑧入力シート!C95</f>
        <v/>
      </c>
      <c r="AO30" s="392"/>
      <c r="AP30" s="392"/>
      <c r="AQ30" s="393"/>
      <c r="AR30" s="935" t="str">
        <f>LEFT(""&amp;⑧入力シート!E95,1)</f>
        <v/>
      </c>
      <c r="AS30" s="393"/>
      <c r="AT30" s="394" t="str">
        <f>⑧入力シート!G95&amp;" "&amp;⑧入力シート!L95</f>
        <v xml:space="preserve"> </v>
      </c>
      <c r="AU30" s="395"/>
      <c r="AV30" s="395"/>
      <c r="AW30" s="395"/>
      <c r="AX30" s="395"/>
      <c r="AY30" s="395"/>
      <c r="AZ30" s="395"/>
      <c r="BA30" s="395"/>
      <c r="BB30" s="395"/>
      <c r="BC30" s="395"/>
      <c r="BD30" s="396"/>
      <c r="BE30" s="38"/>
      <c r="BF30" s="380">
        <v>88</v>
      </c>
      <c r="BG30" s="381"/>
      <c r="BH30" s="382"/>
      <c r="BI30" s="382"/>
      <c r="BJ30" s="382"/>
      <c r="BK30" s="382"/>
      <c r="BL30" s="383"/>
      <c r="BM30" s="383"/>
      <c r="BN30" s="383"/>
      <c r="BO30" s="384"/>
      <c r="BP30" s="391" t="str">
        <f>""&amp;⑧入力シート!C125</f>
        <v/>
      </c>
      <c r="BQ30" s="392"/>
      <c r="BR30" s="392"/>
      <c r="BS30" s="393"/>
      <c r="BT30" s="935" t="str">
        <f>LEFT(""&amp;⑧入力シート!E125,1)</f>
        <v/>
      </c>
      <c r="BU30" s="393"/>
      <c r="BV30" s="935" t="str">
        <f>⑧入力シート!G125&amp;" "&amp;⑧入力シート!L125</f>
        <v xml:space="preserve"> </v>
      </c>
      <c r="BW30" s="392"/>
      <c r="BX30" s="392"/>
      <c r="BY30" s="392"/>
      <c r="BZ30" s="392"/>
      <c r="CA30" s="392"/>
      <c r="CB30" s="392"/>
      <c r="CC30" s="392"/>
      <c r="CD30" s="392"/>
      <c r="CE30" s="392"/>
      <c r="CF30" s="936"/>
      <c r="CG30" s="92"/>
      <c r="CH30" s="957">
        <v>118</v>
      </c>
      <c r="CI30" s="586"/>
      <c r="CJ30" s="586"/>
      <c r="CK30" s="382"/>
      <c r="CL30" s="382"/>
      <c r="CM30" s="382"/>
      <c r="CN30" s="382"/>
      <c r="CO30" s="383"/>
      <c r="CP30" s="383"/>
      <c r="CQ30" s="383"/>
      <c r="CR30" s="384"/>
      <c r="CS30" s="391" t="str">
        <f>""&amp;⑧入力シート!C155</f>
        <v/>
      </c>
      <c r="CT30" s="392"/>
      <c r="CU30" s="392"/>
      <c r="CV30" s="393"/>
      <c r="CW30" s="935" t="str">
        <f>LEFT(""&amp;⑧入力シート!E155,1)</f>
        <v/>
      </c>
      <c r="CX30" s="393"/>
      <c r="CY30" s="935" t="str">
        <f>⑧入力シート!G155&amp;" "&amp;⑧入力シート!L155</f>
        <v xml:space="preserve"> </v>
      </c>
      <c r="CZ30" s="392"/>
      <c r="DA30" s="392"/>
      <c r="DB30" s="392"/>
      <c r="DC30" s="392"/>
      <c r="DD30" s="392"/>
      <c r="DE30" s="392"/>
      <c r="DF30" s="392"/>
      <c r="DG30" s="392"/>
      <c r="DH30" s="392"/>
      <c r="DI30" s="936"/>
    </row>
    <row r="31" spans="1:120" ht="18.600000000000001" customHeight="1" x14ac:dyDescent="0.15">
      <c r="A31" s="960">
        <v>29</v>
      </c>
      <c r="B31" s="961"/>
      <c r="C31" s="962"/>
      <c r="D31" s="935"/>
      <c r="E31" s="392"/>
      <c r="F31" s="392"/>
      <c r="G31" s="393"/>
      <c r="H31" s="384"/>
      <c r="I31" s="958"/>
      <c r="J31" s="958"/>
      <c r="K31" s="959"/>
      <c r="L31" s="391" t="str">
        <f>""&amp;⑧入力シート!C66</f>
        <v/>
      </c>
      <c r="M31" s="392"/>
      <c r="N31" s="392"/>
      <c r="O31" s="393"/>
      <c r="P31" s="935" t="str">
        <f>LEFT(""&amp;⑧入力シート!E66,1)</f>
        <v/>
      </c>
      <c r="Q31" s="393"/>
      <c r="R31" s="394" t="str">
        <f>⑧入力シート!G66&amp;" "&amp;⑧入力シート!L66</f>
        <v xml:space="preserve"> </v>
      </c>
      <c r="S31" s="395"/>
      <c r="T31" s="395"/>
      <c r="U31" s="395"/>
      <c r="V31" s="395"/>
      <c r="W31" s="395"/>
      <c r="X31" s="395"/>
      <c r="Y31" s="395"/>
      <c r="Z31" s="395"/>
      <c r="AA31" s="395"/>
      <c r="AB31" s="396"/>
      <c r="AC31" s="90"/>
      <c r="AD31" s="380">
        <v>59</v>
      </c>
      <c r="AE31" s="381"/>
      <c r="AF31" s="935"/>
      <c r="AG31" s="392"/>
      <c r="AH31" s="392"/>
      <c r="AI31" s="393"/>
      <c r="AJ31" s="384"/>
      <c r="AK31" s="958"/>
      <c r="AL31" s="958"/>
      <c r="AM31" s="959"/>
      <c r="AN31" s="391" t="str">
        <f>""&amp;⑧入力シート!C96</f>
        <v/>
      </c>
      <c r="AO31" s="392"/>
      <c r="AP31" s="392"/>
      <c r="AQ31" s="393"/>
      <c r="AR31" s="935" t="str">
        <f>LEFT(""&amp;⑧入力シート!E96,1)</f>
        <v/>
      </c>
      <c r="AS31" s="393"/>
      <c r="AT31" s="394" t="str">
        <f>⑧入力シート!G96&amp;" "&amp;⑧入力シート!L96</f>
        <v xml:space="preserve"> </v>
      </c>
      <c r="AU31" s="395"/>
      <c r="AV31" s="395"/>
      <c r="AW31" s="395"/>
      <c r="AX31" s="395"/>
      <c r="AY31" s="395"/>
      <c r="AZ31" s="395"/>
      <c r="BA31" s="395"/>
      <c r="BB31" s="395"/>
      <c r="BC31" s="395"/>
      <c r="BD31" s="396"/>
      <c r="BE31" s="38"/>
      <c r="BF31" s="380">
        <v>89</v>
      </c>
      <c r="BG31" s="381"/>
      <c r="BH31" s="382"/>
      <c r="BI31" s="382"/>
      <c r="BJ31" s="382"/>
      <c r="BK31" s="382"/>
      <c r="BL31" s="383"/>
      <c r="BM31" s="383"/>
      <c r="BN31" s="383"/>
      <c r="BO31" s="384"/>
      <c r="BP31" s="391" t="str">
        <f>""&amp;⑧入力シート!C126</f>
        <v/>
      </c>
      <c r="BQ31" s="392"/>
      <c r="BR31" s="392"/>
      <c r="BS31" s="393"/>
      <c r="BT31" s="935" t="str">
        <f>LEFT(""&amp;⑧入力シート!E126,1)</f>
        <v/>
      </c>
      <c r="BU31" s="393"/>
      <c r="BV31" s="935" t="str">
        <f>⑧入力シート!G126&amp;" "&amp;⑧入力シート!L126</f>
        <v xml:space="preserve"> </v>
      </c>
      <c r="BW31" s="392"/>
      <c r="BX31" s="392"/>
      <c r="BY31" s="392"/>
      <c r="BZ31" s="392"/>
      <c r="CA31" s="392"/>
      <c r="CB31" s="392"/>
      <c r="CC31" s="392"/>
      <c r="CD31" s="392"/>
      <c r="CE31" s="392"/>
      <c r="CF31" s="936"/>
      <c r="CG31" s="92"/>
      <c r="CH31" s="957">
        <v>119</v>
      </c>
      <c r="CI31" s="586"/>
      <c r="CJ31" s="586"/>
      <c r="CK31" s="382"/>
      <c r="CL31" s="382"/>
      <c r="CM31" s="382"/>
      <c r="CN31" s="382"/>
      <c r="CO31" s="383"/>
      <c r="CP31" s="383"/>
      <c r="CQ31" s="383"/>
      <c r="CR31" s="384"/>
      <c r="CS31" s="391" t="str">
        <f>""&amp;⑧入力シート!C156</f>
        <v/>
      </c>
      <c r="CT31" s="392"/>
      <c r="CU31" s="392"/>
      <c r="CV31" s="393"/>
      <c r="CW31" s="935" t="str">
        <f>LEFT(""&amp;⑧入力シート!E156,1)</f>
        <v/>
      </c>
      <c r="CX31" s="393"/>
      <c r="CY31" s="935" t="str">
        <f>⑧入力シート!G156&amp;" "&amp;⑧入力シート!L156</f>
        <v xml:space="preserve"> </v>
      </c>
      <c r="CZ31" s="392"/>
      <c r="DA31" s="392"/>
      <c r="DB31" s="392"/>
      <c r="DC31" s="392"/>
      <c r="DD31" s="392"/>
      <c r="DE31" s="392"/>
      <c r="DF31" s="392"/>
      <c r="DG31" s="392"/>
      <c r="DH31" s="392"/>
      <c r="DI31" s="936"/>
    </row>
    <row r="32" spans="1:120" ht="18.600000000000001" customHeight="1" thickBot="1" x14ac:dyDescent="0.2">
      <c r="A32" s="960">
        <v>30</v>
      </c>
      <c r="B32" s="961"/>
      <c r="C32" s="962"/>
      <c r="D32" s="935"/>
      <c r="E32" s="392"/>
      <c r="F32" s="392"/>
      <c r="G32" s="393"/>
      <c r="H32" s="384"/>
      <c r="I32" s="958"/>
      <c r="J32" s="958"/>
      <c r="K32" s="959"/>
      <c r="L32" s="385" t="str">
        <f>""&amp;⑧入力シート!C67</f>
        <v/>
      </c>
      <c r="M32" s="386"/>
      <c r="N32" s="386"/>
      <c r="O32" s="387"/>
      <c r="P32" s="937" t="str">
        <f>LEFT(""&amp;⑧入力シート!E67,1)</f>
        <v/>
      </c>
      <c r="Q32" s="387"/>
      <c r="R32" s="388" t="str">
        <f>⑧入力シート!G67&amp;" "&amp;⑧入力シート!L67</f>
        <v xml:space="preserve"> </v>
      </c>
      <c r="S32" s="389"/>
      <c r="T32" s="389"/>
      <c r="U32" s="389"/>
      <c r="V32" s="389"/>
      <c r="W32" s="389"/>
      <c r="X32" s="389"/>
      <c r="Y32" s="389"/>
      <c r="Z32" s="389"/>
      <c r="AA32" s="389"/>
      <c r="AB32" s="390"/>
      <c r="AC32" s="90"/>
      <c r="AD32" s="380">
        <v>60</v>
      </c>
      <c r="AE32" s="381"/>
      <c r="AF32" s="935"/>
      <c r="AG32" s="392"/>
      <c r="AH32" s="392"/>
      <c r="AI32" s="393"/>
      <c r="AJ32" s="384"/>
      <c r="AK32" s="958"/>
      <c r="AL32" s="958"/>
      <c r="AM32" s="959"/>
      <c r="AN32" s="385" t="str">
        <f>""&amp;⑧入力シート!C97</f>
        <v/>
      </c>
      <c r="AO32" s="386"/>
      <c r="AP32" s="386"/>
      <c r="AQ32" s="387"/>
      <c r="AR32" s="937" t="str">
        <f>LEFT(""&amp;⑧入力シート!E97,1)</f>
        <v/>
      </c>
      <c r="AS32" s="387"/>
      <c r="AT32" s="388" t="str">
        <f>⑧入力シート!G97&amp;" "&amp;⑧入力シート!L97</f>
        <v xml:space="preserve"> </v>
      </c>
      <c r="AU32" s="389"/>
      <c r="AV32" s="389"/>
      <c r="AW32" s="389"/>
      <c r="AX32" s="389"/>
      <c r="AY32" s="389"/>
      <c r="AZ32" s="389"/>
      <c r="BA32" s="389"/>
      <c r="BB32" s="389"/>
      <c r="BC32" s="389"/>
      <c r="BD32" s="390"/>
      <c r="BE32" s="38"/>
      <c r="BF32" s="380">
        <v>90</v>
      </c>
      <c r="BG32" s="381"/>
      <c r="BH32" s="382"/>
      <c r="BI32" s="382"/>
      <c r="BJ32" s="382"/>
      <c r="BK32" s="382"/>
      <c r="BL32" s="383"/>
      <c r="BM32" s="383"/>
      <c r="BN32" s="383"/>
      <c r="BO32" s="384"/>
      <c r="BP32" s="385" t="str">
        <f>""&amp;⑧入力シート!C127</f>
        <v/>
      </c>
      <c r="BQ32" s="386"/>
      <c r="BR32" s="386"/>
      <c r="BS32" s="387"/>
      <c r="BT32" s="937" t="str">
        <f>LEFT(""&amp;⑧入力シート!E127,1)</f>
        <v/>
      </c>
      <c r="BU32" s="387"/>
      <c r="BV32" s="937" t="str">
        <f>⑧入力シート!G127&amp;" "&amp;⑧入力シート!L127</f>
        <v xml:space="preserve"> </v>
      </c>
      <c r="BW32" s="386"/>
      <c r="BX32" s="386"/>
      <c r="BY32" s="386"/>
      <c r="BZ32" s="386"/>
      <c r="CA32" s="386"/>
      <c r="CB32" s="386"/>
      <c r="CC32" s="386"/>
      <c r="CD32" s="386"/>
      <c r="CE32" s="386"/>
      <c r="CF32" s="938"/>
      <c r="CG32" s="92"/>
      <c r="CH32" s="957">
        <v>120</v>
      </c>
      <c r="CI32" s="586"/>
      <c r="CJ32" s="586"/>
      <c r="CK32" s="382"/>
      <c r="CL32" s="382"/>
      <c r="CM32" s="382"/>
      <c r="CN32" s="382"/>
      <c r="CO32" s="383"/>
      <c r="CP32" s="383"/>
      <c r="CQ32" s="383"/>
      <c r="CR32" s="384"/>
      <c r="CS32" s="385" t="str">
        <f>""&amp;⑧入力シート!C157</f>
        <v/>
      </c>
      <c r="CT32" s="386"/>
      <c r="CU32" s="386"/>
      <c r="CV32" s="387"/>
      <c r="CW32" s="937" t="str">
        <f>LEFT(""&amp;⑧入力シート!E157,1)</f>
        <v/>
      </c>
      <c r="CX32" s="387"/>
      <c r="CY32" s="937" t="str">
        <f>⑧入力シート!G157&amp;" "&amp;⑧入力シート!L157</f>
        <v xml:space="preserve"> </v>
      </c>
      <c r="CZ32" s="386"/>
      <c r="DA32" s="386"/>
      <c r="DB32" s="386"/>
      <c r="DC32" s="386"/>
      <c r="DD32" s="386"/>
      <c r="DE32" s="386"/>
      <c r="DF32" s="386"/>
      <c r="DG32" s="386"/>
      <c r="DH32" s="386"/>
      <c r="DI32" s="938"/>
    </row>
    <row r="33" spans="1:121" ht="9.9499999999999993" customHeight="1" thickBot="1" x14ac:dyDescent="0.2">
      <c r="A33" s="567" t="s">
        <v>21</v>
      </c>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c r="AO33" s="567"/>
      <c r="AP33" s="567"/>
      <c r="AQ33" s="34"/>
      <c r="AR33" s="34"/>
      <c r="AS33" s="34"/>
      <c r="AT33" s="34"/>
      <c r="AU33" s="34"/>
      <c r="AV33" s="34"/>
      <c r="AW33" s="34"/>
      <c r="AX33" s="34"/>
      <c r="AY33" s="34"/>
      <c r="AZ33" s="34"/>
      <c r="BA33" s="34"/>
      <c r="BB33" s="34"/>
      <c r="BC33" s="34"/>
      <c r="BD33" s="34"/>
      <c r="BE33" s="38"/>
      <c r="BF33" s="39"/>
      <c r="BG33" s="39"/>
      <c r="BH33" s="39"/>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39"/>
      <c r="CI33" s="39"/>
      <c r="CJ33" s="39"/>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row>
    <row r="34" spans="1:121" ht="9.9499999999999993" customHeight="1" thickTop="1" x14ac:dyDescent="0.15">
      <c r="A34" s="568"/>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34"/>
      <c r="AR34" s="527"/>
      <c r="AS34" s="527"/>
      <c r="AT34" s="527"/>
      <c r="AU34" s="527"/>
      <c r="AV34" s="527"/>
      <c r="AW34" s="527"/>
      <c r="AX34" s="527"/>
      <c r="AY34" s="527"/>
      <c r="AZ34" s="527"/>
      <c r="BA34" s="527"/>
      <c r="BB34" s="527"/>
      <c r="BC34" s="527"/>
      <c r="BD34" s="527"/>
      <c r="BE34" s="38"/>
      <c r="BF34" s="561" t="s">
        <v>19</v>
      </c>
      <c r="BG34" s="562"/>
      <c r="BH34" s="491" t="s">
        <v>25</v>
      </c>
      <c r="BI34" s="485"/>
      <c r="BJ34" s="485"/>
      <c r="BK34" s="485"/>
      <c r="BL34" s="485" t="s">
        <v>5</v>
      </c>
      <c r="BM34" s="485"/>
      <c r="BN34" s="485"/>
      <c r="BO34" s="485"/>
      <c r="BP34" s="485" t="s">
        <v>6</v>
      </c>
      <c r="BQ34" s="485"/>
      <c r="BR34" s="485"/>
      <c r="BS34" s="485"/>
      <c r="BT34" s="485" t="s">
        <v>7</v>
      </c>
      <c r="BU34" s="485"/>
      <c r="BV34" s="485"/>
      <c r="BW34" s="485"/>
      <c r="BX34" s="485" t="s">
        <v>8</v>
      </c>
      <c r="BY34" s="485"/>
      <c r="BZ34" s="485"/>
      <c r="CA34" s="485"/>
      <c r="CB34" s="485" t="s">
        <v>9</v>
      </c>
      <c r="CC34" s="485"/>
      <c r="CD34" s="485"/>
      <c r="CE34" s="485"/>
      <c r="CF34" s="485" t="s">
        <v>10</v>
      </c>
      <c r="CG34" s="485"/>
      <c r="CH34" s="485"/>
      <c r="CI34" s="485"/>
      <c r="CJ34" s="485" t="s">
        <v>11</v>
      </c>
      <c r="CK34" s="485"/>
      <c r="CL34" s="485"/>
      <c r="CM34" s="485"/>
      <c r="CN34" s="485" t="s">
        <v>12</v>
      </c>
      <c r="CO34" s="485"/>
      <c r="CP34" s="485"/>
      <c r="CQ34" s="485"/>
      <c r="CR34" s="485" t="s">
        <v>13</v>
      </c>
      <c r="CS34" s="485"/>
      <c r="CT34" s="485"/>
      <c r="CU34" s="485"/>
      <c r="CV34" s="485" t="s">
        <v>14</v>
      </c>
      <c r="CW34" s="485"/>
      <c r="CX34" s="485"/>
      <c r="CY34" s="485"/>
      <c r="CZ34" s="485" t="s">
        <v>332</v>
      </c>
      <c r="DA34" s="485"/>
      <c r="DB34" s="485"/>
      <c r="DC34" s="486"/>
      <c r="DD34" s="523" t="s">
        <v>26</v>
      </c>
      <c r="DE34" s="524"/>
      <c r="DF34" s="524"/>
      <c r="DG34" s="524"/>
      <c r="DH34" s="524"/>
      <c r="DI34" s="525"/>
      <c r="DN34" s="491" t="s">
        <v>333</v>
      </c>
      <c r="DO34" s="922" t="s">
        <v>331</v>
      </c>
      <c r="DP34" s="486" t="s">
        <v>334</v>
      </c>
      <c r="DQ34" s="928" t="s">
        <v>335</v>
      </c>
    </row>
    <row r="35" spans="1:121" ht="13.15" customHeight="1" x14ac:dyDescent="0.15">
      <c r="A35" s="569" t="s">
        <v>64</v>
      </c>
      <c r="B35" s="570"/>
      <c r="C35" s="570"/>
      <c r="D35" s="570"/>
      <c r="E35" s="570"/>
      <c r="F35" s="570"/>
      <c r="G35" s="570"/>
      <c r="H35" s="570"/>
      <c r="I35" s="570"/>
      <c r="J35" s="570"/>
      <c r="K35" s="570"/>
      <c r="L35" s="570"/>
      <c r="M35" s="88"/>
      <c r="N35" s="404" t="s">
        <v>22</v>
      </c>
      <c r="O35" s="405"/>
      <c r="P35" s="41" t="s">
        <v>17</v>
      </c>
      <c r="Q35" s="42"/>
      <c r="R35" s="585" t="str">
        <f>LEFT(⑧入力シート!E26,3)&amp;"-"&amp;RIGHT(⑧入力シート!E26,4)</f>
        <v>-</v>
      </c>
      <c r="S35" s="585"/>
      <c r="T35" s="585"/>
      <c r="U35" s="585"/>
      <c r="V35" s="585"/>
      <c r="W35" s="585"/>
      <c r="X35" s="585"/>
      <c r="Y35" s="42"/>
      <c r="Z35" s="42"/>
      <c r="AA35" s="42"/>
      <c r="AB35" s="42"/>
      <c r="AC35" s="42"/>
      <c r="AD35" s="42"/>
      <c r="AE35" s="42"/>
      <c r="AF35" s="42"/>
      <c r="AG35" s="42"/>
      <c r="AH35" s="42"/>
      <c r="AI35" s="42"/>
      <c r="AJ35" s="42"/>
      <c r="AK35" s="42"/>
      <c r="AL35" s="42"/>
      <c r="AM35" s="42"/>
      <c r="AN35" s="42"/>
      <c r="AO35" s="42"/>
      <c r="AP35" s="43"/>
      <c r="AQ35" s="93"/>
      <c r="AR35" s="527"/>
      <c r="AS35" s="527"/>
      <c r="AT35" s="527"/>
      <c r="AU35" s="527"/>
      <c r="AV35" s="527"/>
      <c r="AW35" s="527"/>
      <c r="AX35" s="527"/>
      <c r="AY35" s="527"/>
      <c r="AZ35" s="527"/>
      <c r="BA35" s="527"/>
      <c r="BB35" s="527"/>
      <c r="BC35" s="527"/>
      <c r="BD35" s="527"/>
      <c r="BE35" s="38"/>
      <c r="BF35" s="563"/>
      <c r="BG35" s="564"/>
      <c r="BH35" s="963"/>
      <c r="BI35" s="939"/>
      <c r="BJ35" s="939"/>
      <c r="BK35" s="939"/>
      <c r="BL35" s="939"/>
      <c r="BM35" s="939"/>
      <c r="BN35" s="939"/>
      <c r="BO35" s="939"/>
      <c r="BP35" s="939"/>
      <c r="BQ35" s="939"/>
      <c r="BR35" s="939"/>
      <c r="BS35" s="939"/>
      <c r="BT35" s="939"/>
      <c r="BU35" s="939"/>
      <c r="BV35" s="939"/>
      <c r="BW35" s="939"/>
      <c r="BX35" s="939"/>
      <c r="BY35" s="939"/>
      <c r="BZ35" s="939"/>
      <c r="CA35" s="939"/>
      <c r="CB35" s="939"/>
      <c r="CC35" s="939"/>
      <c r="CD35" s="939"/>
      <c r="CE35" s="939"/>
      <c r="CF35" s="939"/>
      <c r="CG35" s="939"/>
      <c r="CH35" s="939"/>
      <c r="CI35" s="939"/>
      <c r="CJ35" s="939"/>
      <c r="CK35" s="939"/>
      <c r="CL35" s="939"/>
      <c r="CM35" s="939"/>
      <c r="CN35" s="939"/>
      <c r="CO35" s="939"/>
      <c r="CP35" s="939"/>
      <c r="CQ35" s="939"/>
      <c r="CR35" s="939"/>
      <c r="CS35" s="939"/>
      <c r="CT35" s="939"/>
      <c r="CU35" s="939"/>
      <c r="CV35" s="939"/>
      <c r="CW35" s="939"/>
      <c r="CX35" s="939"/>
      <c r="CY35" s="939"/>
      <c r="CZ35" s="939"/>
      <c r="DA35" s="939"/>
      <c r="DB35" s="939"/>
      <c r="DC35" s="940"/>
      <c r="DD35" s="526"/>
      <c r="DE35" s="527"/>
      <c r="DF35" s="527"/>
      <c r="DG35" s="527"/>
      <c r="DH35" s="527"/>
      <c r="DI35" s="528"/>
      <c r="DN35" s="919"/>
      <c r="DO35" s="923"/>
      <c r="DP35" s="925"/>
      <c r="DQ35" s="929"/>
    </row>
    <row r="36" spans="1:121" ht="18.600000000000001" customHeight="1" x14ac:dyDescent="0.15">
      <c r="A36" s="571" t="str">
        <f>IFERROR(IF(VLOOKUP(⑧入力シート!D24,⑧入力シート!BB38:BC96,1,FALSE)="","",VLOOKUP(⑧入力シート!D24,⑧入力シート!BB38:BC96,2,FALSE)),"")</f>
        <v/>
      </c>
      <c r="B36" s="572"/>
      <c r="C36" s="572"/>
      <c r="D36" s="572"/>
      <c r="E36" s="572"/>
      <c r="F36" s="572"/>
      <c r="G36" s="572"/>
      <c r="H36" s="572"/>
      <c r="I36" s="572"/>
      <c r="J36" s="79"/>
      <c r="K36" s="79"/>
      <c r="L36" s="79"/>
      <c r="M36" s="80"/>
      <c r="N36" s="406"/>
      <c r="O36" s="407"/>
      <c r="P36" s="44"/>
      <c r="Q36" s="435" t="str">
        <f>" "&amp;⑧入力シート!D27</f>
        <v xml:space="preserve"> </v>
      </c>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6"/>
      <c r="AR36" s="580"/>
      <c r="AS36" s="580"/>
      <c r="AT36" s="580"/>
      <c r="AU36" s="580"/>
      <c r="AV36" s="580"/>
      <c r="AW36" s="580"/>
      <c r="AX36" s="580"/>
      <c r="AY36" s="580"/>
      <c r="AZ36" s="580"/>
      <c r="BA36" s="580"/>
      <c r="BB36" s="580"/>
      <c r="BC36" s="580"/>
      <c r="BD36" s="580"/>
      <c r="BE36" s="38"/>
      <c r="BF36" s="563"/>
      <c r="BG36" s="564"/>
      <c r="BH36" s="971" t="s">
        <v>251</v>
      </c>
      <c r="BI36" s="972"/>
      <c r="BJ36" s="972"/>
      <c r="BK36" s="972"/>
      <c r="BL36" s="972"/>
      <c r="BM36" s="972"/>
      <c r="BN36" s="972"/>
      <c r="BO36" s="972"/>
      <c r="BP36" s="463" t="s">
        <v>250</v>
      </c>
      <c r="BQ36" s="463"/>
      <c r="BR36" s="463"/>
      <c r="BS36" s="463"/>
      <c r="BT36" s="463"/>
      <c r="BU36" s="463"/>
      <c r="BV36" s="463"/>
      <c r="BW36" s="463"/>
      <c r="BX36" s="463"/>
      <c r="BY36" s="463"/>
      <c r="BZ36" s="463"/>
      <c r="CA36" s="463"/>
      <c r="CB36" s="463" t="s">
        <v>250</v>
      </c>
      <c r="CC36" s="463"/>
      <c r="CD36" s="463"/>
      <c r="CE36" s="463"/>
      <c r="CF36" s="463"/>
      <c r="CG36" s="463"/>
      <c r="CH36" s="463"/>
      <c r="CI36" s="463"/>
      <c r="CJ36" s="463"/>
      <c r="CK36" s="463"/>
      <c r="CL36" s="463"/>
      <c r="CM36" s="463"/>
      <c r="CN36" s="463" t="s">
        <v>252</v>
      </c>
      <c r="CO36" s="463"/>
      <c r="CP36" s="463"/>
      <c r="CQ36" s="463"/>
      <c r="CR36" s="463"/>
      <c r="CS36" s="463"/>
      <c r="CT36" s="463"/>
      <c r="CU36" s="463"/>
      <c r="CV36" s="463"/>
      <c r="CW36" s="463"/>
      <c r="CX36" s="463"/>
      <c r="CY36" s="463"/>
      <c r="CZ36" s="969" t="s">
        <v>253</v>
      </c>
      <c r="DA36" s="463"/>
      <c r="DB36" s="463"/>
      <c r="DC36" s="970"/>
      <c r="DD36" s="526"/>
      <c r="DE36" s="527"/>
      <c r="DF36" s="527"/>
      <c r="DG36" s="527"/>
      <c r="DH36" s="527"/>
      <c r="DI36" s="528"/>
      <c r="DN36" s="932" t="s">
        <v>253</v>
      </c>
      <c r="DO36" s="933"/>
      <c r="DP36" s="934"/>
      <c r="DQ36" s="219">
        <v>20</v>
      </c>
    </row>
    <row r="37" spans="1:121" ht="18.600000000000001" customHeight="1" x14ac:dyDescent="0.15">
      <c r="A37" s="571"/>
      <c r="B37" s="572"/>
      <c r="C37" s="572"/>
      <c r="D37" s="572"/>
      <c r="E37" s="572"/>
      <c r="F37" s="572"/>
      <c r="G37" s="572"/>
      <c r="H37" s="572"/>
      <c r="I37" s="572"/>
      <c r="J37" s="79"/>
      <c r="K37" s="79"/>
      <c r="L37" s="79"/>
      <c r="M37" s="80"/>
      <c r="N37" s="406"/>
      <c r="O37" s="407"/>
      <c r="P37" s="44"/>
      <c r="Q37" s="435" t="str">
        <f>" "&amp;⑧入力シート!D28</f>
        <v xml:space="preserve"> </v>
      </c>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6"/>
      <c r="AR37" s="45"/>
      <c r="AS37" s="542"/>
      <c r="AT37" s="542"/>
      <c r="AU37" s="542"/>
      <c r="AV37" s="542"/>
      <c r="AW37" s="542"/>
      <c r="AX37" s="542"/>
      <c r="AY37" s="542"/>
      <c r="AZ37" s="542"/>
      <c r="BA37" s="542"/>
      <c r="BB37" s="542"/>
      <c r="BC37" s="542"/>
      <c r="BD37" s="542"/>
      <c r="BE37" s="38"/>
      <c r="BF37" s="563"/>
      <c r="BG37" s="564"/>
      <c r="BH37" s="575">
        <f>COUNTIF($L$3:$O$32,BH34)+COUNTIF($AN$3:$AQ$32,BH34)+COUNTIF($BP$3:$BS$32,BH34)+COUNTIF($CS$3:$CV$32,BH34)</f>
        <v>0</v>
      </c>
      <c r="BI37" s="482"/>
      <c r="BJ37" s="482"/>
      <c r="BK37" s="482"/>
      <c r="BL37" s="476">
        <f>COUNTIF($L$3:$O$32,BL34)+COUNTIF($AN$3:$AQ$32,BL34)+COUNTIF($BP$3:$BS$32,BL34)+COUNTIF($CS$3:$CV$32,BL34)</f>
        <v>0</v>
      </c>
      <c r="BM37" s="477"/>
      <c r="BN37" s="477"/>
      <c r="BO37" s="478"/>
      <c r="BP37" s="476">
        <f>COUNTIF($L$3:$O$32,BP34)+COUNTIF($AN$3:$AQ$32,BP34)+COUNTIF($BP$3:$BS$32,BP34)+COUNTIF($CS$3:$CV$32,BP34)</f>
        <v>0</v>
      </c>
      <c r="BQ37" s="477"/>
      <c r="BR37" s="477"/>
      <c r="BS37" s="478"/>
      <c r="BT37" s="476">
        <f>COUNTIF($L$3:$O$32,BT34)+COUNTIF($AN$3:$AQ$32,BT34)+COUNTIF($BP$3:$BS$32,BT34)+COUNTIF($CS$3:$CV$32,BT34)</f>
        <v>0</v>
      </c>
      <c r="BU37" s="477"/>
      <c r="BV37" s="477"/>
      <c r="BW37" s="478"/>
      <c r="BX37" s="476">
        <f>COUNTIF($L$3:$O$32,BX34)+COUNTIF($AN$3:$AQ$32,BX34)+COUNTIF($BP$3:$BS$32,BX34)+COUNTIF($CS$3:$CV$32,BX34)</f>
        <v>0</v>
      </c>
      <c r="BY37" s="477"/>
      <c r="BZ37" s="477"/>
      <c r="CA37" s="478"/>
      <c r="CB37" s="476">
        <f>COUNTIF($L$3:$O$32,CB34)+COUNTIF($AN$3:$AQ$32,CB34)+COUNTIF($BP$3:$BS$32,CB34)+COUNTIF($CS$3:$CV$32,CB34)</f>
        <v>0</v>
      </c>
      <c r="CC37" s="477"/>
      <c r="CD37" s="477"/>
      <c r="CE37" s="478"/>
      <c r="CF37" s="476">
        <f>COUNTIF($L$3:$O$32,CF34)+COUNTIF($AN$3:$AQ$32,CF34)+COUNTIF($BP$3:$BS$32,CF34)+COUNTIF($CS$3:$CV$32,CF34)</f>
        <v>0</v>
      </c>
      <c r="CG37" s="477"/>
      <c r="CH37" s="477"/>
      <c r="CI37" s="478"/>
      <c r="CJ37" s="476">
        <f>COUNTIF($L$3:$O$32,CJ34)+COUNTIF($AN$3:$AQ$32,CJ34)+COUNTIF($BP$3:$BS$32,CJ34)+COUNTIF($CS$3:$CV$32,CJ34)</f>
        <v>0</v>
      </c>
      <c r="CK37" s="477"/>
      <c r="CL37" s="477"/>
      <c r="CM37" s="478"/>
      <c r="CN37" s="482">
        <f>COUNTIF($L$3:$O$32,CN34)+COUNTIF($AN$3:$AQ$32,CN34)+COUNTIF($BP$3:$BS$32,CN34)+COUNTIF($CS$3:$CV$32,CN34)</f>
        <v>0</v>
      </c>
      <c r="CO37" s="482"/>
      <c r="CP37" s="482"/>
      <c r="CQ37" s="482"/>
      <c r="CR37" s="482">
        <f>COUNTIF($L$3:$O$32,CR34)+COUNTIF($AN$3:$AQ$32,CR34)+COUNTIF($BP$3:$BS$32,CR34)+COUNTIF($CS$3:$CV$32,CR34)</f>
        <v>0</v>
      </c>
      <c r="CS37" s="482"/>
      <c r="CT37" s="482"/>
      <c r="CU37" s="482"/>
      <c r="CV37" s="482">
        <f>COUNTIF($L$3:$O$32,CV34)+COUNTIF($AN$3:$AQ$32,CV34)+COUNTIF($BP$3:$BS$32,CV34)+COUNTIF($CS$3:$CV$32,CV34)</f>
        <v>0</v>
      </c>
      <c r="CW37" s="482"/>
      <c r="CX37" s="482"/>
      <c r="CY37" s="482"/>
      <c r="CZ37" s="476">
        <f>DQ37</f>
        <v>0</v>
      </c>
      <c r="DA37" s="477"/>
      <c r="DB37" s="477"/>
      <c r="DC37" s="965"/>
      <c r="DD37" s="529" t="str">
        <f>IF(SUM(BH37:DC37),SUM(BH37:DC37),"")</f>
        <v/>
      </c>
      <c r="DE37" s="530"/>
      <c r="DF37" s="530"/>
      <c r="DG37" s="530"/>
      <c r="DH37" s="530"/>
      <c r="DI37" s="531"/>
      <c r="DN37" s="920">
        <f>COUNTIF($L$3:$O$32,DN34)+COUNTIF($AN$3:$AQ$32,DN34)+COUNTIF($BP$3:$BS$32,DN34)+COUNTIF($CS$3:$CV$32,DN34)</f>
        <v>0</v>
      </c>
      <c r="DO37" s="476">
        <f>COUNTIF($L$3:$O$32,DO34)+COUNTIF($AN$3:$AQ$32,DO34)+COUNTIF($BP$3:$BS$32,DO34)+COUNTIF($CS$3:$CV$32,DO34)</f>
        <v>0</v>
      </c>
      <c r="DP37" s="926">
        <f>COUNTIF($L$3:$O$32,DP34)+COUNTIF($AN$3:$AQ$32,DP34)+COUNTIF($BP$3:$BS$32,DP34)+COUNTIF($CS$3:$CV$32,DP34)</f>
        <v>0</v>
      </c>
      <c r="DQ37" s="930">
        <f>SUM(DN37:DP38)</f>
        <v>0</v>
      </c>
    </row>
    <row r="38" spans="1:121" ht="18.600000000000001" customHeight="1" thickBot="1" x14ac:dyDescent="0.2">
      <c r="A38" s="571"/>
      <c r="B38" s="572"/>
      <c r="C38" s="572"/>
      <c r="D38" s="572"/>
      <c r="E38" s="572"/>
      <c r="F38" s="572"/>
      <c r="G38" s="572"/>
      <c r="H38" s="572"/>
      <c r="I38" s="572"/>
      <c r="J38" s="79"/>
      <c r="K38" s="79"/>
      <c r="L38" s="79"/>
      <c r="M38" s="80"/>
      <c r="N38" s="408"/>
      <c r="O38" s="409"/>
      <c r="P38" s="44"/>
      <c r="Q38" s="967" t="str">
        <f>" "&amp;⑧入力シート!D29</f>
        <v xml:space="preserve"> </v>
      </c>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8"/>
      <c r="AR38" s="45"/>
      <c r="AS38" s="542"/>
      <c r="AT38" s="542"/>
      <c r="AU38" s="542"/>
      <c r="AV38" s="542"/>
      <c r="AW38" s="542"/>
      <c r="AX38" s="542"/>
      <c r="AY38" s="542"/>
      <c r="AZ38" s="542"/>
      <c r="BA38" s="542"/>
      <c r="BB38" s="542"/>
      <c r="BC38" s="542"/>
      <c r="BD38" s="542"/>
      <c r="BE38" s="38"/>
      <c r="BF38" s="565"/>
      <c r="BG38" s="566"/>
      <c r="BH38" s="576"/>
      <c r="BI38" s="483"/>
      <c r="BJ38" s="483"/>
      <c r="BK38" s="483"/>
      <c r="BL38" s="479"/>
      <c r="BM38" s="480"/>
      <c r="BN38" s="480"/>
      <c r="BO38" s="481"/>
      <c r="BP38" s="479"/>
      <c r="BQ38" s="480"/>
      <c r="BR38" s="480"/>
      <c r="BS38" s="481"/>
      <c r="BT38" s="479"/>
      <c r="BU38" s="480"/>
      <c r="BV38" s="480"/>
      <c r="BW38" s="481"/>
      <c r="BX38" s="479"/>
      <c r="BY38" s="480"/>
      <c r="BZ38" s="480"/>
      <c r="CA38" s="481"/>
      <c r="CB38" s="479"/>
      <c r="CC38" s="480"/>
      <c r="CD38" s="480"/>
      <c r="CE38" s="481"/>
      <c r="CF38" s="479"/>
      <c r="CG38" s="480"/>
      <c r="CH38" s="480"/>
      <c r="CI38" s="481"/>
      <c r="CJ38" s="479"/>
      <c r="CK38" s="480"/>
      <c r="CL38" s="480"/>
      <c r="CM38" s="481"/>
      <c r="CN38" s="483"/>
      <c r="CO38" s="483"/>
      <c r="CP38" s="483"/>
      <c r="CQ38" s="483"/>
      <c r="CR38" s="483"/>
      <c r="CS38" s="483"/>
      <c r="CT38" s="483"/>
      <c r="CU38" s="483"/>
      <c r="CV38" s="483"/>
      <c r="CW38" s="483"/>
      <c r="CX38" s="483"/>
      <c r="CY38" s="483"/>
      <c r="CZ38" s="479"/>
      <c r="DA38" s="480"/>
      <c r="DB38" s="480"/>
      <c r="DC38" s="966"/>
      <c r="DD38" s="532"/>
      <c r="DE38" s="533"/>
      <c r="DF38" s="533"/>
      <c r="DG38" s="533"/>
      <c r="DH38" s="533"/>
      <c r="DI38" s="534"/>
      <c r="DN38" s="921"/>
      <c r="DO38" s="924"/>
      <c r="DP38" s="927"/>
      <c r="DQ38" s="931"/>
    </row>
    <row r="39" spans="1:121" ht="9.9499999999999993" customHeight="1" thickTop="1" thickBot="1" x14ac:dyDescent="0.2">
      <c r="A39" s="571"/>
      <c r="B39" s="572"/>
      <c r="C39" s="572"/>
      <c r="D39" s="572"/>
      <c r="E39" s="572"/>
      <c r="F39" s="572"/>
      <c r="G39" s="572"/>
      <c r="H39" s="572"/>
      <c r="I39" s="572"/>
      <c r="J39" s="79"/>
      <c r="K39" s="79"/>
      <c r="L39" s="79"/>
      <c r="M39" s="80"/>
      <c r="N39" s="404" t="s">
        <v>33</v>
      </c>
      <c r="O39" s="573"/>
      <c r="P39" s="547" t="s">
        <v>24</v>
      </c>
      <c r="Q39" s="548"/>
      <c r="R39" s="548"/>
      <c r="S39" s="548"/>
      <c r="T39" s="548"/>
      <c r="U39" s="551" t="str">
        <f>" "&amp;⑧入力シート!D21</f>
        <v xml:space="preserve"> </v>
      </c>
      <c r="V39" s="551"/>
      <c r="W39" s="551"/>
      <c r="X39" s="551"/>
      <c r="Y39" s="551"/>
      <c r="Z39" s="551"/>
      <c r="AA39" s="551"/>
      <c r="AB39" s="551"/>
      <c r="AC39" s="551"/>
      <c r="AD39" s="551"/>
      <c r="AE39" s="551"/>
      <c r="AF39" s="551"/>
      <c r="AG39" s="551"/>
      <c r="AH39" s="551"/>
      <c r="AI39" s="551"/>
      <c r="AJ39" s="551"/>
      <c r="AK39" s="551"/>
      <c r="AL39" s="551"/>
      <c r="AM39" s="551"/>
      <c r="AN39" s="551"/>
      <c r="AO39" s="551"/>
      <c r="AP39" s="552"/>
      <c r="AR39" s="45"/>
      <c r="AS39" s="542"/>
      <c r="AT39" s="542"/>
      <c r="AU39" s="542"/>
      <c r="AV39" s="542"/>
      <c r="AW39" s="542"/>
      <c r="AX39" s="542"/>
      <c r="AY39" s="542"/>
      <c r="AZ39" s="542"/>
      <c r="BA39" s="542"/>
      <c r="BB39" s="542"/>
      <c r="BC39" s="542"/>
      <c r="BD39" s="542"/>
      <c r="BE39" s="38"/>
    </row>
    <row r="40" spans="1:121" ht="9.9499999999999993" customHeight="1" thickTop="1" x14ac:dyDescent="0.15">
      <c r="A40" s="571"/>
      <c r="B40" s="572"/>
      <c r="C40" s="572"/>
      <c r="D40" s="572"/>
      <c r="E40" s="572"/>
      <c r="F40" s="572"/>
      <c r="G40" s="572"/>
      <c r="H40" s="572"/>
      <c r="I40" s="572"/>
      <c r="J40" s="79"/>
      <c r="K40" s="79"/>
      <c r="L40" s="79"/>
      <c r="M40" s="80"/>
      <c r="N40" s="406"/>
      <c r="O40" s="574"/>
      <c r="P40" s="549"/>
      <c r="Q40" s="550"/>
      <c r="R40" s="550"/>
      <c r="S40" s="550"/>
      <c r="T40" s="550"/>
      <c r="U40" s="553"/>
      <c r="V40" s="553"/>
      <c r="W40" s="553"/>
      <c r="X40" s="553"/>
      <c r="Y40" s="553"/>
      <c r="Z40" s="553"/>
      <c r="AA40" s="553"/>
      <c r="AB40" s="553"/>
      <c r="AC40" s="553"/>
      <c r="AD40" s="553"/>
      <c r="AE40" s="553"/>
      <c r="AF40" s="553"/>
      <c r="AG40" s="553"/>
      <c r="AH40" s="553"/>
      <c r="AI40" s="553"/>
      <c r="AJ40" s="553"/>
      <c r="AK40" s="553"/>
      <c r="AL40" s="553"/>
      <c r="AM40" s="553"/>
      <c r="AN40" s="553"/>
      <c r="AO40" s="553"/>
      <c r="AP40" s="554"/>
      <c r="AR40" s="527"/>
      <c r="AS40" s="527"/>
      <c r="AT40" s="527"/>
      <c r="AU40" s="527"/>
      <c r="AV40" s="527"/>
      <c r="AW40" s="527"/>
      <c r="AX40" s="527"/>
      <c r="AY40" s="527"/>
      <c r="AZ40" s="527"/>
      <c r="BA40" s="527"/>
      <c r="BB40" s="527"/>
      <c r="BC40" s="527"/>
      <c r="BD40" s="527"/>
      <c r="BE40" s="38"/>
      <c r="BF40" s="535" t="s">
        <v>67</v>
      </c>
      <c r="BG40" s="536"/>
      <c r="BH40" s="536"/>
      <c r="BI40" s="536"/>
      <c r="BJ40" s="536"/>
      <c r="BK40" s="536"/>
      <c r="BL40" s="536"/>
      <c r="BM40" s="536"/>
      <c r="BN40" s="536"/>
      <c r="BO40" s="536"/>
      <c r="BP40" s="537"/>
      <c r="BR40" s="450" t="s">
        <v>27</v>
      </c>
      <c r="BS40" s="451"/>
      <c r="BT40" s="451"/>
      <c r="BU40" s="451"/>
      <c r="BV40" s="456" t="s">
        <v>17</v>
      </c>
      <c r="BW40" s="457"/>
      <c r="BX40" s="473" t="str">
        <f>LEFT(⑧入力シート!E26,3)&amp;"-"&amp;RIGHT(⑧入力シート!E26,4)</f>
        <v>-</v>
      </c>
      <c r="BY40" s="474"/>
      <c r="BZ40" s="474"/>
      <c r="CA40" s="474"/>
      <c r="CB40" s="474"/>
      <c r="CC40" s="474"/>
      <c r="CD40" s="474"/>
      <c r="CE40" s="474"/>
      <c r="CF40" s="474"/>
      <c r="CG40" s="474"/>
      <c r="CH40" s="474"/>
      <c r="CI40" s="474"/>
      <c r="CJ40" s="474"/>
      <c r="CK40" s="474"/>
      <c r="CL40" s="474"/>
      <c r="CM40" s="474"/>
      <c r="CN40" s="577" t="s">
        <v>74</v>
      </c>
      <c r="CO40" s="577"/>
      <c r="CP40" s="577"/>
      <c r="CQ40" s="577"/>
      <c r="CR40" s="493" t="s">
        <v>16</v>
      </c>
      <c r="CS40" s="494"/>
      <c r="CT40" s="494"/>
      <c r="CU40" s="494"/>
      <c r="CV40" s="497" t="str">
        <f>" "&amp;⑧入力シート!D21</f>
        <v xml:space="preserve"> </v>
      </c>
      <c r="CW40" s="497"/>
      <c r="CX40" s="497"/>
      <c r="CY40" s="497"/>
      <c r="CZ40" s="497"/>
      <c r="DA40" s="497"/>
      <c r="DB40" s="497"/>
      <c r="DC40" s="497"/>
      <c r="DD40" s="497"/>
      <c r="DE40" s="497"/>
      <c r="DF40" s="497"/>
      <c r="DG40" s="497"/>
      <c r="DH40" s="497"/>
      <c r="DI40" s="498"/>
    </row>
    <row r="41" spans="1:121" ht="9.9499999999999993" customHeight="1" x14ac:dyDescent="0.15">
      <c r="A41" s="78"/>
      <c r="B41" s="79"/>
      <c r="C41" s="79"/>
      <c r="D41" s="79"/>
      <c r="E41" s="79"/>
      <c r="F41" s="79"/>
      <c r="G41" s="79"/>
      <c r="H41" s="79"/>
      <c r="I41" s="79"/>
      <c r="J41" s="79"/>
      <c r="K41" s="79"/>
      <c r="L41" s="79"/>
      <c r="M41" s="80"/>
      <c r="N41" s="406"/>
      <c r="O41" s="574"/>
      <c r="P41" s="973" t="str">
        <f>"　"&amp;⑧入力シート!D22</f>
        <v>　</v>
      </c>
      <c r="Q41" s="974"/>
      <c r="R41" s="974"/>
      <c r="S41" s="974"/>
      <c r="T41" s="974"/>
      <c r="U41" s="974"/>
      <c r="V41" s="974"/>
      <c r="W41" s="974"/>
      <c r="X41" s="974"/>
      <c r="Y41" s="974"/>
      <c r="Z41" s="974"/>
      <c r="AA41" s="974"/>
      <c r="AB41" s="974"/>
      <c r="AC41" s="974"/>
      <c r="AD41" s="974"/>
      <c r="AE41" s="974"/>
      <c r="AF41" s="974"/>
      <c r="AG41" s="974"/>
      <c r="AH41" s="974"/>
      <c r="AI41" s="974"/>
      <c r="AJ41" s="974"/>
      <c r="AK41" s="974"/>
      <c r="AL41" s="974"/>
      <c r="AM41" s="974"/>
      <c r="AN41" s="974"/>
      <c r="AO41" s="974"/>
      <c r="AP41" s="975"/>
      <c r="AR41" s="527"/>
      <c r="AS41" s="527"/>
      <c r="AT41" s="527"/>
      <c r="AU41" s="527"/>
      <c r="AV41" s="527"/>
      <c r="AW41" s="527"/>
      <c r="AX41" s="527"/>
      <c r="AY41" s="527"/>
      <c r="AZ41" s="527"/>
      <c r="BA41" s="527"/>
      <c r="BB41" s="527"/>
      <c r="BC41" s="527"/>
      <c r="BD41" s="527"/>
      <c r="BE41" s="38"/>
      <c r="BF41" s="538"/>
      <c r="BG41" s="539"/>
      <c r="BH41" s="539"/>
      <c r="BI41" s="539"/>
      <c r="BJ41" s="539"/>
      <c r="BK41" s="539"/>
      <c r="BL41" s="539"/>
      <c r="BM41" s="539"/>
      <c r="BN41" s="539"/>
      <c r="BO41" s="539"/>
      <c r="BP41" s="540"/>
      <c r="BR41" s="452"/>
      <c r="BS41" s="453"/>
      <c r="BT41" s="453"/>
      <c r="BU41" s="453"/>
      <c r="BV41" s="458"/>
      <c r="BW41" s="459"/>
      <c r="BX41" s="436"/>
      <c r="BY41" s="475"/>
      <c r="BZ41" s="475"/>
      <c r="CA41" s="475"/>
      <c r="CB41" s="475"/>
      <c r="CC41" s="475"/>
      <c r="CD41" s="475"/>
      <c r="CE41" s="475"/>
      <c r="CF41" s="475"/>
      <c r="CG41" s="475"/>
      <c r="CH41" s="475"/>
      <c r="CI41" s="475"/>
      <c r="CJ41" s="475"/>
      <c r="CK41" s="475"/>
      <c r="CL41" s="475"/>
      <c r="CM41" s="475"/>
      <c r="CN41" s="578"/>
      <c r="CO41" s="578"/>
      <c r="CP41" s="578"/>
      <c r="CQ41" s="578"/>
      <c r="CR41" s="495"/>
      <c r="CS41" s="496"/>
      <c r="CT41" s="496"/>
      <c r="CU41" s="496"/>
      <c r="CV41" s="499"/>
      <c r="CW41" s="499"/>
      <c r="CX41" s="499"/>
      <c r="CY41" s="499"/>
      <c r="CZ41" s="499"/>
      <c r="DA41" s="499"/>
      <c r="DB41" s="499"/>
      <c r="DC41" s="499"/>
      <c r="DD41" s="499"/>
      <c r="DE41" s="499"/>
      <c r="DF41" s="499"/>
      <c r="DG41" s="499"/>
      <c r="DH41" s="499"/>
      <c r="DI41" s="500"/>
    </row>
    <row r="42" spans="1:121" ht="18.600000000000001" customHeight="1" x14ac:dyDescent="0.15">
      <c r="A42" s="81"/>
      <c r="B42" s="82"/>
      <c r="C42" s="82"/>
      <c r="D42" s="82"/>
      <c r="E42" s="82"/>
      <c r="F42" s="82"/>
      <c r="G42" s="82"/>
      <c r="H42" s="82"/>
      <c r="I42" s="82"/>
      <c r="J42" s="82"/>
      <c r="K42" s="82"/>
      <c r="L42" s="82"/>
      <c r="M42" s="83"/>
      <c r="N42" s="408"/>
      <c r="O42" s="964"/>
      <c r="P42" s="976" t="str">
        <f>""&amp;⑧入力シート!D23</f>
        <v/>
      </c>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8"/>
      <c r="AR42" s="45"/>
      <c r="AS42" s="541"/>
      <c r="AT42" s="542"/>
      <c r="AU42" s="542"/>
      <c r="AV42" s="542"/>
      <c r="AW42" s="542"/>
      <c r="AX42" s="542"/>
      <c r="AY42" s="542"/>
      <c r="AZ42" s="542"/>
      <c r="BA42" s="542"/>
      <c r="BB42" s="542"/>
      <c r="BC42" s="542"/>
      <c r="BD42" s="542"/>
      <c r="BE42" s="38"/>
      <c r="BF42" s="538"/>
      <c r="BG42" s="539"/>
      <c r="BH42" s="539"/>
      <c r="BI42" s="539"/>
      <c r="BJ42" s="539"/>
      <c r="BK42" s="539"/>
      <c r="BL42" s="539"/>
      <c r="BM42" s="539"/>
      <c r="BN42" s="539"/>
      <c r="BO42" s="539"/>
      <c r="BP42" s="540"/>
      <c r="BR42" s="452"/>
      <c r="BS42" s="453"/>
      <c r="BT42" s="453"/>
      <c r="BU42" s="453"/>
      <c r="BV42" s="434" t="str">
        <f>" "&amp;⑧入力シート!D27</f>
        <v xml:space="preserve"> </v>
      </c>
      <c r="BW42" s="435"/>
      <c r="BX42" s="435"/>
      <c r="BY42" s="435"/>
      <c r="BZ42" s="435"/>
      <c r="CA42" s="435"/>
      <c r="CB42" s="435"/>
      <c r="CC42" s="435"/>
      <c r="CD42" s="435"/>
      <c r="CE42" s="435"/>
      <c r="CF42" s="435"/>
      <c r="CG42" s="435"/>
      <c r="CH42" s="435"/>
      <c r="CI42" s="435"/>
      <c r="CJ42" s="435"/>
      <c r="CK42" s="435"/>
      <c r="CL42" s="435"/>
      <c r="CM42" s="436"/>
      <c r="CN42" s="578"/>
      <c r="CO42" s="578"/>
      <c r="CP42" s="578"/>
      <c r="CQ42" s="578"/>
      <c r="CR42" s="501" t="str">
        <f>" "&amp;⑧入力シート!D22</f>
        <v xml:space="preserve"> </v>
      </c>
      <c r="CS42" s="502"/>
      <c r="CT42" s="502"/>
      <c r="CU42" s="502"/>
      <c r="CV42" s="502"/>
      <c r="CW42" s="502"/>
      <c r="CX42" s="502"/>
      <c r="CY42" s="502"/>
      <c r="CZ42" s="502"/>
      <c r="DA42" s="502"/>
      <c r="DB42" s="502"/>
      <c r="DC42" s="502"/>
      <c r="DD42" s="502"/>
      <c r="DE42" s="502"/>
      <c r="DF42" s="502"/>
      <c r="DG42" s="502"/>
      <c r="DH42" s="502"/>
      <c r="DI42" s="503"/>
    </row>
    <row r="43" spans="1:121" ht="18.600000000000001" customHeight="1" x14ac:dyDescent="0.15">
      <c r="A43" s="404" t="s">
        <v>38</v>
      </c>
      <c r="B43" s="405"/>
      <c r="C43" s="410" t="s">
        <v>32</v>
      </c>
      <c r="D43" s="411"/>
      <c r="E43" s="411"/>
      <c r="F43" s="411"/>
      <c r="G43" s="411"/>
      <c r="H43" s="411"/>
      <c r="I43" s="411"/>
      <c r="J43" s="411"/>
      <c r="K43" s="411"/>
      <c r="L43" s="411"/>
      <c r="M43" s="412"/>
      <c r="N43" s="404" t="s">
        <v>35</v>
      </c>
      <c r="O43" s="405"/>
      <c r="P43" s="987"/>
      <c r="Q43" s="988"/>
      <c r="R43" s="988"/>
      <c r="S43" s="988"/>
      <c r="T43" s="988"/>
      <c r="U43" s="988"/>
      <c r="V43" s="988"/>
      <c r="W43" s="988"/>
      <c r="X43" s="988"/>
      <c r="Y43" s="988"/>
      <c r="Z43" s="988"/>
      <c r="AA43" s="988"/>
      <c r="AB43" s="988"/>
      <c r="AC43" s="988"/>
      <c r="AD43" s="988"/>
      <c r="AE43" s="988"/>
      <c r="AF43" s="988"/>
      <c r="AG43" s="988"/>
      <c r="AH43" s="988"/>
      <c r="AI43" s="988"/>
      <c r="AJ43" s="988"/>
      <c r="AK43" s="988"/>
      <c r="AL43" s="988"/>
      <c r="AM43" s="988"/>
      <c r="AN43" s="988"/>
      <c r="AO43" s="988"/>
      <c r="AP43" s="989"/>
      <c r="AR43" s="45"/>
      <c r="AS43" s="542"/>
      <c r="AT43" s="542"/>
      <c r="AU43" s="542"/>
      <c r="AV43" s="542"/>
      <c r="AW43" s="542"/>
      <c r="AX43" s="542"/>
      <c r="AY43" s="542"/>
      <c r="AZ43" s="542"/>
      <c r="BA43" s="542"/>
      <c r="BB43" s="542"/>
      <c r="BC43" s="542"/>
      <c r="BD43" s="542"/>
      <c r="BE43" s="38"/>
      <c r="BF43" s="990" t="s">
        <v>78</v>
      </c>
      <c r="BG43" s="991"/>
      <c r="BH43" s="991"/>
      <c r="BI43" s="991"/>
      <c r="BJ43" s="991"/>
      <c r="BK43" s="991"/>
      <c r="BL43" s="991"/>
      <c r="BM43" s="991"/>
      <c r="BN43" s="991"/>
      <c r="BO43" s="991"/>
      <c r="BP43" s="992"/>
      <c r="BR43" s="452"/>
      <c r="BS43" s="453"/>
      <c r="BT43" s="453"/>
      <c r="BU43" s="453"/>
      <c r="BV43" s="434" t="str">
        <f>" "&amp;⑧入力シート!D28</f>
        <v xml:space="preserve"> </v>
      </c>
      <c r="BW43" s="435"/>
      <c r="BX43" s="435"/>
      <c r="BY43" s="435"/>
      <c r="BZ43" s="435"/>
      <c r="CA43" s="435"/>
      <c r="CB43" s="435"/>
      <c r="CC43" s="435"/>
      <c r="CD43" s="435"/>
      <c r="CE43" s="435"/>
      <c r="CF43" s="435"/>
      <c r="CG43" s="435"/>
      <c r="CH43" s="435"/>
      <c r="CI43" s="435"/>
      <c r="CJ43" s="435"/>
      <c r="CK43" s="435"/>
      <c r="CL43" s="435"/>
      <c r="CM43" s="436"/>
      <c r="CN43" s="578"/>
      <c r="CO43" s="578"/>
      <c r="CP43" s="578"/>
      <c r="CQ43" s="578"/>
      <c r="CR43" s="501"/>
      <c r="CS43" s="502"/>
      <c r="CT43" s="502"/>
      <c r="CU43" s="502"/>
      <c r="CV43" s="502"/>
      <c r="CW43" s="502"/>
      <c r="CX43" s="502"/>
      <c r="CY43" s="502"/>
      <c r="CZ43" s="502"/>
      <c r="DA43" s="502"/>
      <c r="DB43" s="502"/>
      <c r="DC43" s="502"/>
      <c r="DD43" s="502"/>
      <c r="DE43" s="502"/>
      <c r="DF43" s="502"/>
      <c r="DG43" s="502"/>
      <c r="DH43" s="502"/>
      <c r="DI43" s="503"/>
    </row>
    <row r="44" spans="1:121" ht="18.600000000000001" customHeight="1" x14ac:dyDescent="0.15">
      <c r="A44" s="406"/>
      <c r="B44" s="407"/>
      <c r="C44" s="413"/>
      <c r="D44" s="414"/>
      <c r="E44" s="414"/>
      <c r="F44" s="414"/>
      <c r="G44" s="414"/>
      <c r="H44" s="414"/>
      <c r="I44" s="414"/>
      <c r="J44" s="414"/>
      <c r="K44" s="414"/>
      <c r="L44" s="414"/>
      <c r="M44" s="415"/>
      <c r="N44" s="406"/>
      <c r="O44" s="407"/>
      <c r="P44" s="996"/>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8"/>
      <c r="AR44" s="45"/>
      <c r="AS44" s="542"/>
      <c r="AT44" s="542"/>
      <c r="AU44" s="542"/>
      <c r="AV44" s="542"/>
      <c r="AW44" s="542"/>
      <c r="AX44" s="542"/>
      <c r="AY44" s="542"/>
      <c r="AZ44" s="542"/>
      <c r="BA44" s="542"/>
      <c r="BB44" s="542"/>
      <c r="BC44" s="542"/>
      <c r="BD44" s="542"/>
      <c r="BE44" s="38"/>
      <c r="BF44" s="990"/>
      <c r="BG44" s="991"/>
      <c r="BH44" s="991"/>
      <c r="BI44" s="991"/>
      <c r="BJ44" s="991"/>
      <c r="BK44" s="991"/>
      <c r="BL44" s="991"/>
      <c r="BM44" s="991"/>
      <c r="BN44" s="991"/>
      <c r="BO44" s="991"/>
      <c r="BP44" s="992"/>
      <c r="BR44" s="452"/>
      <c r="BS44" s="453"/>
      <c r="BT44" s="453"/>
      <c r="BU44" s="453"/>
      <c r="BV44" s="434" t="str">
        <f>" "&amp;⑧入力シート!D29</f>
        <v xml:space="preserve"> </v>
      </c>
      <c r="BW44" s="435"/>
      <c r="BX44" s="435"/>
      <c r="BY44" s="435"/>
      <c r="BZ44" s="435"/>
      <c r="CA44" s="435"/>
      <c r="CB44" s="435"/>
      <c r="CC44" s="435"/>
      <c r="CD44" s="435"/>
      <c r="CE44" s="435"/>
      <c r="CF44" s="435"/>
      <c r="CG44" s="435"/>
      <c r="CH44" s="435"/>
      <c r="CI44" s="435"/>
      <c r="CJ44" s="435"/>
      <c r="CK44" s="435"/>
      <c r="CL44" s="435"/>
      <c r="CM44" s="436"/>
      <c r="CN44" s="578"/>
      <c r="CO44" s="578"/>
      <c r="CP44" s="578"/>
      <c r="CQ44" s="578"/>
      <c r="CR44" s="504" t="str">
        <f>" "&amp;⑧入力シート!D23</f>
        <v xml:space="preserve"> </v>
      </c>
      <c r="CS44" s="505"/>
      <c r="CT44" s="505"/>
      <c r="CU44" s="505"/>
      <c r="CV44" s="505"/>
      <c r="CW44" s="505"/>
      <c r="CX44" s="505"/>
      <c r="CY44" s="505"/>
      <c r="CZ44" s="505"/>
      <c r="DA44" s="505"/>
      <c r="DB44" s="505"/>
      <c r="DC44" s="505"/>
      <c r="DD44" s="505"/>
      <c r="DE44" s="505"/>
      <c r="DF44" s="505"/>
      <c r="DG44" s="505"/>
      <c r="DH44" s="505"/>
      <c r="DI44" s="506"/>
    </row>
    <row r="45" spans="1:121" ht="18.600000000000001" customHeight="1" x14ac:dyDescent="0.15">
      <c r="A45" s="408"/>
      <c r="B45" s="409"/>
      <c r="C45" s="993"/>
      <c r="D45" s="994"/>
      <c r="E45" s="994"/>
      <c r="F45" s="994"/>
      <c r="G45" s="994"/>
      <c r="H45" s="994"/>
      <c r="I45" s="994"/>
      <c r="J45" s="994"/>
      <c r="K45" s="994"/>
      <c r="L45" s="994"/>
      <c r="M45" s="995"/>
      <c r="N45" s="408"/>
      <c r="O45" s="409"/>
      <c r="P45" s="999"/>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1"/>
      <c r="AR45" s="45"/>
      <c r="AS45" s="542"/>
      <c r="AT45" s="542"/>
      <c r="AU45" s="542"/>
      <c r="AV45" s="542"/>
      <c r="AW45" s="542"/>
      <c r="AX45" s="542"/>
      <c r="AY45" s="542"/>
      <c r="AZ45" s="542"/>
      <c r="BA45" s="542"/>
      <c r="BB45" s="542"/>
      <c r="BC45" s="542"/>
      <c r="BD45" s="542"/>
      <c r="BE45" s="38"/>
      <c r="BF45" s="990"/>
      <c r="BG45" s="991"/>
      <c r="BH45" s="991"/>
      <c r="BI45" s="991"/>
      <c r="BJ45" s="991"/>
      <c r="BK45" s="991"/>
      <c r="BL45" s="991"/>
      <c r="BM45" s="991"/>
      <c r="BN45" s="991"/>
      <c r="BO45" s="991"/>
      <c r="BP45" s="992"/>
      <c r="BR45" s="452"/>
      <c r="BS45" s="453"/>
      <c r="BT45" s="453"/>
      <c r="BU45" s="453"/>
      <c r="BV45" s="543" t="s">
        <v>72</v>
      </c>
      <c r="BW45" s="544"/>
      <c r="BX45" s="544"/>
      <c r="BY45" s="545" t="str">
        <f>⑧入力シート!D30&amp;"-"&amp;⑧入力シート!H30&amp;"-"&amp;⑧入力シート!L30</f>
        <v>--</v>
      </c>
      <c r="BZ45" s="545"/>
      <c r="CA45" s="545"/>
      <c r="CB45" s="545"/>
      <c r="CC45" s="545"/>
      <c r="CD45" s="545"/>
      <c r="CE45" s="545"/>
      <c r="CF45" s="545"/>
      <c r="CG45" s="545"/>
      <c r="CH45" s="545"/>
      <c r="CI45" s="545"/>
      <c r="CJ45" s="545"/>
      <c r="CK45" s="545"/>
      <c r="CL45" s="545"/>
      <c r="CM45" s="546"/>
      <c r="CN45" s="578"/>
      <c r="CO45" s="578"/>
      <c r="CP45" s="578"/>
      <c r="CQ45" s="578"/>
      <c r="CR45" s="504"/>
      <c r="CS45" s="505"/>
      <c r="CT45" s="505"/>
      <c r="CU45" s="505"/>
      <c r="CV45" s="505"/>
      <c r="CW45" s="505"/>
      <c r="CX45" s="505"/>
      <c r="CY45" s="505"/>
      <c r="CZ45" s="505"/>
      <c r="DA45" s="505"/>
      <c r="DB45" s="505"/>
      <c r="DC45" s="505"/>
      <c r="DD45" s="505"/>
      <c r="DE45" s="505"/>
      <c r="DF45" s="505"/>
      <c r="DG45" s="505"/>
      <c r="DH45" s="505"/>
      <c r="DI45" s="506"/>
    </row>
    <row r="46" spans="1:121" ht="18.600000000000001" customHeight="1" thickBot="1" x14ac:dyDescent="0.2">
      <c r="A46" s="404" t="s">
        <v>37</v>
      </c>
      <c r="B46" s="405"/>
      <c r="C46" s="416" t="s">
        <v>114</v>
      </c>
      <c r="D46" s="979"/>
      <c r="E46" s="979"/>
      <c r="F46" s="979"/>
      <c r="G46" s="979"/>
      <c r="H46" s="979"/>
      <c r="I46" s="979"/>
      <c r="J46" s="979"/>
      <c r="K46" s="979"/>
      <c r="L46" s="979"/>
      <c r="M46" s="980"/>
      <c r="N46" s="404" t="s">
        <v>36</v>
      </c>
      <c r="O46" s="405"/>
      <c r="P46" s="410" t="s">
        <v>34</v>
      </c>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2"/>
      <c r="AR46" s="45"/>
      <c r="AS46" s="542"/>
      <c r="AT46" s="542"/>
      <c r="AU46" s="542"/>
      <c r="AV46" s="542"/>
      <c r="AW46" s="542"/>
      <c r="AX46" s="542"/>
      <c r="AY46" s="542"/>
      <c r="AZ46" s="542"/>
      <c r="BA46" s="542"/>
      <c r="BB46" s="542"/>
      <c r="BC46" s="542"/>
      <c r="BD46" s="542"/>
      <c r="BE46" s="38"/>
      <c r="BF46" s="470" t="s">
        <v>79</v>
      </c>
      <c r="BG46" s="471"/>
      <c r="BH46" s="471"/>
      <c r="BI46" s="471"/>
      <c r="BJ46" s="471"/>
      <c r="BK46" s="471"/>
      <c r="BL46" s="471"/>
      <c r="BM46" s="471"/>
      <c r="BN46" s="471"/>
      <c r="BO46" s="471"/>
      <c r="BP46" s="472"/>
      <c r="BR46" s="454"/>
      <c r="BS46" s="455"/>
      <c r="BT46" s="455"/>
      <c r="BU46" s="455"/>
      <c r="BV46" s="583" t="s">
        <v>73</v>
      </c>
      <c r="BW46" s="583"/>
      <c r="BX46" s="584"/>
      <c r="BY46" s="437" t="str">
        <f>⑧入力シート!D31&amp;"-"&amp;⑧入力シート!H31&amp;"-"&amp;⑧入力シート!L31</f>
        <v>--</v>
      </c>
      <c r="BZ46" s="438"/>
      <c r="CA46" s="438"/>
      <c r="CB46" s="438"/>
      <c r="CC46" s="438"/>
      <c r="CD46" s="438"/>
      <c r="CE46" s="438"/>
      <c r="CF46" s="438"/>
      <c r="CG46" s="438"/>
      <c r="CH46" s="438"/>
      <c r="CI46" s="438"/>
      <c r="CJ46" s="438"/>
      <c r="CK46" s="438"/>
      <c r="CL46" s="438"/>
      <c r="CM46" s="438"/>
      <c r="CN46" s="578"/>
      <c r="CO46" s="578"/>
      <c r="CP46" s="578"/>
      <c r="CQ46" s="578"/>
      <c r="CR46" s="507"/>
      <c r="CS46" s="508"/>
      <c r="CT46" s="508"/>
      <c r="CU46" s="508"/>
      <c r="CV46" s="508"/>
      <c r="CW46" s="508"/>
      <c r="CX46" s="508"/>
      <c r="CY46" s="508"/>
      <c r="CZ46" s="508"/>
      <c r="DA46" s="508"/>
      <c r="DB46" s="508"/>
      <c r="DC46" s="508"/>
      <c r="DD46" s="508"/>
      <c r="DE46" s="508"/>
      <c r="DF46" s="508"/>
      <c r="DG46" s="508"/>
      <c r="DH46" s="508"/>
      <c r="DI46" s="509"/>
    </row>
    <row r="47" spans="1:121" ht="18.600000000000001" customHeight="1" thickTop="1" x14ac:dyDescent="0.15">
      <c r="A47" s="406"/>
      <c r="B47" s="407"/>
      <c r="C47" s="981"/>
      <c r="D47" s="982"/>
      <c r="E47" s="982"/>
      <c r="F47" s="982"/>
      <c r="G47" s="982"/>
      <c r="H47" s="982"/>
      <c r="I47" s="982"/>
      <c r="J47" s="982"/>
      <c r="K47" s="982"/>
      <c r="L47" s="982"/>
      <c r="M47" s="983"/>
      <c r="N47" s="406"/>
      <c r="O47" s="407"/>
      <c r="P47" s="1016"/>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8"/>
      <c r="AR47" s="45"/>
      <c r="AS47" s="542"/>
      <c r="AT47" s="542"/>
      <c r="AU47" s="542"/>
      <c r="AV47" s="542"/>
      <c r="AW47" s="542"/>
      <c r="AX47" s="542"/>
      <c r="AY47" s="542"/>
      <c r="AZ47" s="542"/>
      <c r="BA47" s="542"/>
      <c r="BB47" s="542"/>
      <c r="BC47" s="542"/>
      <c r="BD47" s="542"/>
      <c r="BE47" s="38"/>
      <c r="BF47" s="470"/>
      <c r="BG47" s="471"/>
      <c r="BH47" s="471"/>
      <c r="BI47" s="471"/>
      <c r="BJ47" s="471"/>
      <c r="BK47" s="471"/>
      <c r="BL47" s="471"/>
      <c r="BM47" s="471"/>
      <c r="BN47" s="471"/>
      <c r="BO47" s="471"/>
      <c r="BP47" s="472"/>
      <c r="BR47" s="460" t="s">
        <v>31</v>
      </c>
      <c r="BS47" s="461"/>
      <c r="BT47" s="461"/>
      <c r="BU47" s="461"/>
      <c r="BV47" s="463" t="s">
        <v>28</v>
      </c>
      <c r="BW47" s="463"/>
      <c r="BX47" s="463"/>
      <c r="BY47" s="463"/>
      <c r="BZ47" s="463"/>
      <c r="CA47" s="463"/>
      <c r="CB47" s="463">
        <f>COUNTIF($H$3:$K$32,DO4)+COUNTIF($AJ$3:$AM$32,DO4)+COUNTIF($BL$3:$BO$32,DO4)+COUNTIF($CO$3:$CR$32,DO4)</f>
        <v>0</v>
      </c>
      <c r="CC47" s="463"/>
      <c r="CD47" s="463"/>
      <c r="CE47" s="463"/>
      <c r="CF47" s="463"/>
      <c r="CG47" s="463"/>
      <c r="CH47" s="463"/>
      <c r="CI47" s="463"/>
      <c r="CJ47" s="463"/>
      <c r="CK47" s="463"/>
      <c r="CL47" s="463"/>
      <c r="CM47" s="464"/>
      <c r="CN47" s="510" t="s">
        <v>115</v>
      </c>
      <c r="CO47" s="511"/>
      <c r="CP47" s="511"/>
      <c r="CQ47" s="511"/>
      <c r="CR47" s="400" t="s">
        <v>28</v>
      </c>
      <c r="CS47" s="400"/>
      <c r="CT47" s="400"/>
      <c r="CU47" s="400"/>
      <c r="CV47" s="400"/>
      <c r="CW47" s="400"/>
      <c r="CX47" s="400">
        <f>COUNTIF(D3:G32,DN4)+COUNTIF(AF3:AI32,DN4)+COUNTIF(BH3:BK32,DN4)+COUNTIF(CK3:CN32,DN4)</f>
        <v>0</v>
      </c>
      <c r="CY47" s="400"/>
      <c r="CZ47" s="400"/>
      <c r="DA47" s="400"/>
      <c r="DB47" s="400"/>
      <c r="DC47" s="400"/>
      <c r="DD47" s="400"/>
      <c r="DE47" s="400"/>
      <c r="DF47" s="400"/>
      <c r="DG47" s="400"/>
      <c r="DH47" s="400"/>
      <c r="DI47" s="401"/>
    </row>
    <row r="48" spans="1:121" ht="18.600000000000001" customHeight="1" x14ac:dyDescent="0.15">
      <c r="A48" s="408"/>
      <c r="B48" s="409"/>
      <c r="C48" s="984"/>
      <c r="D48" s="985"/>
      <c r="E48" s="985"/>
      <c r="F48" s="985"/>
      <c r="G48" s="985"/>
      <c r="H48" s="985"/>
      <c r="I48" s="985"/>
      <c r="J48" s="985"/>
      <c r="K48" s="985"/>
      <c r="L48" s="985"/>
      <c r="M48" s="986"/>
      <c r="N48" s="408"/>
      <c r="O48" s="409"/>
      <c r="P48" s="1019"/>
      <c r="Q48" s="1020"/>
      <c r="R48" s="1020"/>
      <c r="S48" s="1020"/>
      <c r="T48" s="1020"/>
      <c r="U48" s="1020"/>
      <c r="V48" s="1020"/>
      <c r="W48" s="1020"/>
      <c r="X48" s="1020"/>
      <c r="Y48" s="1020"/>
      <c r="Z48" s="1020"/>
      <c r="AA48" s="1020"/>
      <c r="AB48" s="1020"/>
      <c r="AC48" s="1020"/>
      <c r="AD48" s="1020"/>
      <c r="AE48" s="1020"/>
      <c r="AF48" s="1020"/>
      <c r="AG48" s="1020"/>
      <c r="AH48" s="1020"/>
      <c r="AI48" s="1020"/>
      <c r="AJ48" s="1020"/>
      <c r="AK48" s="1020"/>
      <c r="AL48" s="1020"/>
      <c r="AM48" s="1020"/>
      <c r="AN48" s="1020"/>
      <c r="AO48" s="1020"/>
      <c r="AP48" s="1021"/>
      <c r="AR48" s="45"/>
      <c r="AS48" s="542"/>
      <c r="AT48" s="542"/>
      <c r="AU48" s="542"/>
      <c r="AV48" s="542"/>
      <c r="AW48" s="542"/>
      <c r="AX48" s="542"/>
      <c r="AY48" s="542"/>
      <c r="AZ48" s="542"/>
      <c r="BA48" s="542"/>
      <c r="BB48" s="542"/>
      <c r="BC48" s="542"/>
      <c r="BD48" s="542"/>
      <c r="BE48" s="38"/>
      <c r="BF48" s="113"/>
      <c r="BG48" s="114"/>
      <c r="BH48" s="114"/>
      <c r="BI48" s="114"/>
      <c r="BJ48" s="114"/>
      <c r="BK48" s="114"/>
      <c r="BL48" s="114"/>
      <c r="BM48" s="114"/>
      <c r="BN48" s="114"/>
      <c r="BO48" s="114"/>
      <c r="BP48" s="115"/>
      <c r="BR48" s="462"/>
      <c r="BS48" s="462"/>
      <c r="BT48" s="462"/>
      <c r="BU48" s="462"/>
      <c r="BV48" s="398" t="s">
        <v>29</v>
      </c>
      <c r="BW48" s="398"/>
      <c r="BX48" s="398"/>
      <c r="BY48" s="398"/>
      <c r="BZ48" s="398"/>
      <c r="CA48" s="398"/>
      <c r="CB48" s="398">
        <f>COUNTIF($H$3:$K$32,DO5)+COUNTIF($AJ$3:$AM$32,DO5)+COUNTIF($BL$3:$BO$32,DO5)+COUNTIF($CO$3:$CR$32,DO5)</f>
        <v>0</v>
      </c>
      <c r="CC48" s="398"/>
      <c r="CD48" s="398"/>
      <c r="CE48" s="398"/>
      <c r="CF48" s="398"/>
      <c r="CG48" s="398"/>
      <c r="CH48" s="398"/>
      <c r="CI48" s="398"/>
      <c r="CJ48" s="398"/>
      <c r="CK48" s="398"/>
      <c r="CL48" s="398"/>
      <c r="CM48" s="433"/>
      <c r="CN48" s="512"/>
      <c r="CO48" s="513"/>
      <c r="CP48" s="513"/>
      <c r="CQ48" s="513"/>
      <c r="CR48" s="398" t="s">
        <v>29</v>
      </c>
      <c r="CS48" s="398"/>
      <c r="CT48" s="398"/>
      <c r="CU48" s="398"/>
      <c r="CV48" s="398"/>
      <c r="CW48" s="398"/>
      <c r="CX48" s="398">
        <f>COUNTIF(D4:G33,DN5)+COUNTIF(AF4:AI33,DN5)+COUNTIF(BI4:BL33,DN5)+COUNTIF(CK4:CN33,DN5)</f>
        <v>0</v>
      </c>
      <c r="CY48" s="398"/>
      <c r="CZ48" s="398"/>
      <c r="DA48" s="398"/>
      <c r="DB48" s="398"/>
      <c r="DC48" s="398"/>
      <c r="DD48" s="398"/>
      <c r="DE48" s="398"/>
      <c r="DF48" s="398"/>
      <c r="DG48" s="398"/>
      <c r="DH48" s="398"/>
      <c r="DI48" s="516"/>
    </row>
    <row r="49" spans="1:113" ht="18.600000000000001" customHeight="1" x14ac:dyDescent="0.15">
      <c r="A49" s="1002" t="s">
        <v>23</v>
      </c>
      <c r="B49" s="1003"/>
      <c r="C49" s="1006"/>
      <c r="D49" s="1007"/>
      <c r="E49" s="1007"/>
      <c r="F49" s="1007"/>
      <c r="G49" s="1007"/>
      <c r="H49" s="1007"/>
      <c r="I49" s="1007"/>
      <c r="J49" s="1007"/>
      <c r="K49" s="1007"/>
      <c r="L49" s="1007"/>
      <c r="M49" s="1008"/>
      <c r="N49" s="427" t="s">
        <v>77</v>
      </c>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1012"/>
      <c r="AR49" s="45"/>
      <c r="AS49" s="542"/>
      <c r="AT49" s="542"/>
      <c r="AU49" s="542"/>
      <c r="AV49" s="542"/>
      <c r="AW49" s="542"/>
      <c r="AX49" s="542"/>
      <c r="AY49" s="542"/>
      <c r="AZ49" s="542"/>
      <c r="BA49" s="542"/>
      <c r="BB49" s="542"/>
      <c r="BC49" s="542"/>
      <c r="BD49" s="542"/>
      <c r="BE49" s="38"/>
      <c r="BF49" s="116"/>
      <c r="BG49" s="465" t="str">
        <f>""&amp;⑧入力シート!Z30</f>
        <v/>
      </c>
      <c r="BH49" s="465"/>
      <c r="BI49" s="465"/>
      <c r="BJ49" s="465"/>
      <c r="BK49" s="465"/>
      <c r="BL49" s="465"/>
      <c r="BM49" s="465"/>
      <c r="BN49" s="465"/>
      <c r="BO49" s="465"/>
      <c r="BP49" s="115"/>
      <c r="BR49" s="462"/>
      <c r="BS49" s="462"/>
      <c r="BT49" s="462"/>
      <c r="BU49" s="462"/>
      <c r="BV49" s="398" t="s">
        <v>30</v>
      </c>
      <c r="BW49" s="398"/>
      <c r="BX49" s="398"/>
      <c r="BY49" s="398"/>
      <c r="BZ49" s="398"/>
      <c r="CA49" s="398"/>
      <c r="CB49" s="398">
        <f>COUNTIF($H$3:$K$32,DO6)+COUNTIF($AJ$3:$AM$32,DO6)+COUNTIF($BL$3:$BO$32,DO6)+COUNTIF($CO$3:$CR$32,DO6)</f>
        <v>0</v>
      </c>
      <c r="CC49" s="398"/>
      <c r="CD49" s="398"/>
      <c r="CE49" s="398"/>
      <c r="CF49" s="398"/>
      <c r="CG49" s="398"/>
      <c r="CH49" s="398"/>
      <c r="CI49" s="398"/>
      <c r="CJ49" s="398"/>
      <c r="CK49" s="398"/>
      <c r="CL49" s="398"/>
      <c r="CM49" s="433"/>
      <c r="CN49" s="512"/>
      <c r="CO49" s="513"/>
      <c r="CP49" s="513"/>
      <c r="CQ49" s="513"/>
      <c r="CR49" s="398" t="s">
        <v>30</v>
      </c>
      <c r="CS49" s="398"/>
      <c r="CT49" s="398"/>
      <c r="CU49" s="398"/>
      <c r="CV49" s="398"/>
      <c r="CW49" s="398"/>
      <c r="CX49" s="398">
        <f>COUNTIF(D5:G34,DN6)+COUNTIF(AF5:AI34,DN6)+COUNTIF(BI5:BL34,DN6)+COUNTIF(CK5:CN34,DN6)</f>
        <v>0</v>
      </c>
      <c r="CY49" s="398"/>
      <c r="CZ49" s="398"/>
      <c r="DA49" s="398"/>
      <c r="DB49" s="398"/>
      <c r="DC49" s="398"/>
      <c r="DD49" s="398"/>
      <c r="DE49" s="398"/>
      <c r="DF49" s="398"/>
      <c r="DG49" s="398"/>
      <c r="DH49" s="398"/>
      <c r="DI49" s="516"/>
    </row>
    <row r="50" spans="1:113" ht="18.600000000000001" customHeight="1" thickBot="1" x14ac:dyDescent="0.2">
      <c r="A50" s="1004"/>
      <c r="B50" s="1005"/>
      <c r="C50" s="1009"/>
      <c r="D50" s="1010"/>
      <c r="E50" s="1010"/>
      <c r="F50" s="1010"/>
      <c r="G50" s="1010"/>
      <c r="H50" s="1010"/>
      <c r="I50" s="1010"/>
      <c r="J50" s="1010"/>
      <c r="K50" s="1010"/>
      <c r="L50" s="1010"/>
      <c r="M50" s="1011"/>
      <c r="N50" s="1013"/>
      <c r="O50" s="1014"/>
      <c r="P50" s="1014"/>
      <c r="Q50" s="1014"/>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5"/>
      <c r="AR50" s="34"/>
      <c r="AS50" s="542"/>
      <c r="AT50" s="542"/>
      <c r="AU50" s="542"/>
      <c r="AV50" s="542"/>
      <c r="AW50" s="542"/>
      <c r="AX50" s="542"/>
      <c r="AY50" s="542"/>
      <c r="AZ50" s="542"/>
      <c r="BA50" s="542"/>
      <c r="BB50" s="542"/>
      <c r="BC50" s="542"/>
      <c r="BD50" s="542"/>
      <c r="BE50" s="206" t="s">
        <v>317</v>
      </c>
      <c r="BF50" s="117"/>
      <c r="BG50" s="466"/>
      <c r="BH50" s="466"/>
      <c r="BI50" s="466"/>
      <c r="BJ50" s="466"/>
      <c r="BK50" s="466"/>
      <c r="BL50" s="466"/>
      <c r="BM50" s="466"/>
      <c r="BN50" s="466"/>
      <c r="BO50" s="466"/>
      <c r="BP50" s="118"/>
      <c r="BR50" s="462"/>
      <c r="BS50" s="462"/>
      <c r="BT50" s="462"/>
      <c r="BU50" s="462"/>
      <c r="BV50" s="398" t="s">
        <v>20</v>
      </c>
      <c r="BW50" s="398"/>
      <c r="BX50" s="398"/>
      <c r="BY50" s="398"/>
      <c r="BZ50" s="398"/>
      <c r="CA50" s="398"/>
      <c r="CB50" s="398">
        <f>SUM(CB47:CG49)</f>
        <v>0</v>
      </c>
      <c r="CC50" s="398"/>
      <c r="CD50" s="398"/>
      <c r="CE50" s="398"/>
      <c r="CF50" s="398"/>
      <c r="CG50" s="398"/>
      <c r="CH50" s="398"/>
      <c r="CI50" s="398"/>
      <c r="CJ50" s="398"/>
      <c r="CK50" s="398"/>
      <c r="CL50" s="398"/>
      <c r="CM50" s="433"/>
      <c r="CN50" s="514"/>
      <c r="CO50" s="515"/>
      <c r="CP50" s="515"/>
      <c r="CQ50" s="515"/>
      <c r="CR50" s="517" t="s">
        <v>20</v>
      </c>
      <c r="CS50" s="517"/>
      <c r="CT50" s="517"/>
      <c r="CU50" s="517"/>
      <c r="CV50" s="517"/>
      <c r="CW50" s="517"/>
      <c r="CX50" s="517">
        <f>SUM(CX47:CX49)</f>
        <v>0</v>
      </c>
      <c r="CY50" s="517"/>
      <c r="CZ50" s="517"/>
      <c r="DA50" s="517"/>
      <c r="DB50" s="517"/>
      <c r="DC50" s="517"/>
      <c r="DD50" s="517"/>
      <c r="DE50" s="517"/>
      <c r="DF50" s="517"/>
      <c r="DG50" s="517"/>
      <c r="DH50" s="517"/>
      <c r="DI50" s="518"/>
    </row>
    <row r="51" spans="1:113" ht="18.600000000000001" customHeight="1" thickTop="1" x14ac:dyDescent="0.15">
      <c r="A51" s="119"/>
      <c r="B51" s="119"/>
      <c r="C51" s="120"/>
      <c r="D51" s="120"/>
      <c r="E51" s="120"/>
      <c r="F51" s="120"/>
      <c r="G51" s="120"/>
      <c r="H51" s="120"/>
      <c r="I51" s="120"/>
      <c r="J51" s="120"/>
      <c r="K51" s="120"/>
      <c r="L51" s="120"/>
      <c r="M51" s="120"/>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S51" s="34"/>
      <c r="AT51" s="34"/>
      <c r="AU51" s="34"/>
      <c r="AV51" s="34"/>
      <c r="AW51" s="34"/>
      <c r="AX51" s="34"/>
      <c r="AY51" s="34"/>
      <c r="AZ51" s="34"/>
      <c r="BA51" s="34"/>
      <c r="BB51" s="34"/>
      <c r="BC51" s="34"/>
      <c r="BD51" s="34"/>
      <c r="BE51" s="38"/>
    </row>
    <row r="52" spans="1:113" ht="18.600000000000001" customHeight="1" x14ac:dyDescent="0.15">
      <c r="BE52" s="38"/>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c r="A63" s="36"/>
      <c r="B63" s="36"/>
      <c r="C63" s="36"/>
      <c r="BF63" s="36"/>
      <c r="BG63" s="36"/>
      <c r="BH63" s="36"/>
    </row>
    <row r="64" spans="1:113" ht="18.600000000000001" customHeight="1" x14ac:dyDescent="0.15">
      <c r="A64" s="36"/>
      <c r="B64" s="36"/>
      <c r="C64" s="36"/>
      <c r="BF64" s="36"/>
      <c r="BG64" s="36"/>
      <c r="BH64" s="36"/>
    </row>
    <row r="65" s="36" customFormat="1" ht="18.600000000000001" customHeight="1" x14ac:dyDescent="0.15"/>
    <row r="66" s="36" customFormat="1" ht="18.600000000000001" customHeight="1" x14ac:dyDescent="0.15"/>
    <row r="67" s="36" customFormat="1" ht="18.600000000000001" customHeight="1" x14ac:dyDescent="0.15"/>
    <row r="68" s="36" customFormat="1" ht="18.600000000000001" customHeight="1" x14ac:dyDescent="0.15"/>
    <row r="69" s="36" customFormat="1" ht="18.600000000000001" customHeight="1" x14ac:dyDescent="0.15"/>
    <row r="70" s="36" customFormat="1" ht="18.600000000000001" customHeight="1" x14ac:dyDescent="0.15"/>
    <row r="71" s="36" customFormat="1" ht="18.600000000000001" customHeight="1" x14ac:dyDescent="0.15"/>
    <row r="72" s="36" customFormat="1" ht="18.600000000000001" customHeight="1" x14ac:dyDescent="0.15"/>
    <row r="73" s="36" customFormat="1" ht="18.600000000000001" customHeight="1" x14ac:dyDescent="0.15"/>
    <row r="74" s="36" customFormat="1" ht="18.600000000000001" customHeight="1" x14ac:dyDescent="0.15"/>
    <row r="75" s="36" customFormat="1" ht="18.600000000000001" customHeight="1" x14ac:dyDescent="0.15"/>
    <row r="76" s="36" customFormat="1" ht="18.600000000000001" customHeight="1" x14ac:dyDescent="0.15"/>
    <row r="77" s="36" customFormat="1" ht="18.600000000000001" customHeight="1" x14ac:dyDescent="0.15"/>
    <row r="78" s="36" customFormat="1" ht="18.600000000000001" customHeight="1" x14ac:dyDescent="0.15"/>
    <row r="79" s="36" customFormat="1" ht="18.600000000000001" customHeight="1" x14ac:dyDescent="0.15"/>
    <row r="80" s="36" customFormat="1" ht="18.600000000000001" customHeight="1" x14ac:dyDescent="0.15"/>
    <row r="81" s="36" customFormat="1" ht="18.600000000000001" customHeight="1" x14ac:dyDescent="0.15"/>
    <row r="82" s="36" customFormat="1" ht="18.600000000000001" customHeight="1" x14ac:dyDescent="0.15"/>
    <row r="83" s="36" customFormat="1" ht="18.600000000000001" customHeight="1" x14ac:dyDescent="0.15"/>
    <row r="84" s="36" customFormat="1" ht="18.600000000000001" customHeight="1" x14ac:dyDescent="0.15"/>
    <row r="85" s="36" customFormat="1" ht="18.600000000000001" customHeight="1" x14ac:dyDescent="0.15"/>
    <row r="86" s="36" customFormat="1" ht="18.600000000000001" customHeight="1" x14ac:dyDescent="0.15"/>
    <row r="87" s="36" customFormat="1" ht="18.600000000000001" customHeight="1" x14ac:dyDescent="0.15"/>
    <row r="88" s="36" customFormat="1" ht="18.600000000000001" customHeight="1" x14ac:dyDescent="0.15"/>
    <row r="89" s="36" customFormat="1" ht="18.600000000000001" customHeight="1" x14ac:dyDescent="0.15"/>
    <row r="90" s="36" customFormat="1" ht="18.600000000000001" customHeight="1" x14ac:dyDescent="0.15"/>
    <row r="91" s="36" customFormat="1" ht="18.600000000000001" customHeight="1" x14ac:dyDescent="0.15"/>
    <row r="92" s="36" customFormat="1" ht="18.600000000000001" customHeight="1" x14ac:dyDescent="0.15"/>
    <row r="93" s="36" customFormat="1" ht="18.600000000000001" customHeight="1" x14ac:dyDescent="0.15"/>
    <row r="94" s="36" customFormat="1" ht="18.600000000000001" customHeight="1" x14ac:dyDescent="0.15"/>
    <row r="95" s="36" customFormat="1" ht="18.600000000000001" customHeight="1" x14ac:dyDescent="0.15"/>
    <row r="96" s="36" customFormat="1" ht="18.600000000000001" customHeight="1" x14ac:dyDescent="0.15"/>
    <row r="97" s="36" customFormat="1" ht="18.600000000000001" customHeight="1" x14ac:dyDescent="0.15"/>
    <row r="98" s="36" customFormat="1" ht="18.600000000000001" customHeight="1" x14ac:dyDescent="0.15"/>
    <row r="99" s="36" customFormat="1" ht="18.600000000000001" customHeight="1" x14ac:dyDescent="0.15"/>
    <row r="100" s="36" customFormat="1" ht="18.600000000000001" customHeight="1" x14ac:dyDescent="0.15"/>
    <row r="101" s="36" customFormat="1" ht="18.600000000000001" customHeight="1" x14ac:dyDescent="0.15"/>
    <row r="102" s="36" customFormat="1" ht="18.600000000000001" customHeight="1" x14ac:dyDescent="0.15"/>
    <row r="103" s="36" customFormat="1" ht="18.600000000000001" customHeight="1" x14ac:dyDescent="0.15"/>
    <row r="104" s="36" customFormat="1" ht="18.600000000000001" customHeight="1" x14ac:dyDescent="0.15"/>
    <row r="105" s="36" customFormat="1" ht="18.600000000000001" customHeight="1" x14ac:dyDescent="0.15"/>
    <row r="106" s="36" customFormat="1" ht="18.600000000000001" customHeight="1" x14ac:dyDescent="0.15"/>
    <row r="107" s="36" customFormat="1" ht="18.600000000000001" customHeight="1" x14ac:dyDescent="0.15"/>
    <row r="108" s="36" customFormat="1" ht="18.600000000000001" customHeight="1" x14ac:dyDescent="0.15"/>
    <row r="109" s="36" customFormat="1" ht="18.600000000000001" customHeight="1" x14ac:dyDescent="0.15"/>
    <row r="110" s="36" customFormat="1" ht="18.600000000000001" customHeight="1" x14ac:dyDescent="0.15"/>
    <row r="111" s="36" customFormat="1" ht="18.600000000000001" customHeight="1" x14ac:dyDescent="0.15"/>
    <row r="112" s="36" customFormat="1" ht="18.600000000000001" customHeight="1" x14ac:dyDescent="0.15"/>
    <row r="113" s="36" customFormat="1" ht="18.600000000000001" customHeight="1" x14ac:dyDescent="0.15"/>
    <row r="114" s="36" customFormat="1" ht="18.600000000000001" customHeight="1" x14ac:dyDescent="0.15"/>
    <row r="115" s="36" customFormat="1" ht="18.600000000000001" customHeight="1" x14ac:dyDescent="0.15"/>
    <row r="116" s="36" customFormat="1" ht="18.600000000000001" customHeight="1" x14ac:dyDescent="0.15"/>
    <row r="117" s="36" customFormat="1" ht="18.600000000000001" customHeight="1" x14ac:dyDescent="0.15"/>
    <row r="118" s="36" customFormat="1" ht="18.600000000000001" customHeight="1" x14ac:dyDescent="0.15"/>
    <row r="119" s="36" customFormat="1" ht="18.600000000000001" customHeight="1" x14ac:dyDescent="0.15"/>
    <row r="120" s="36" customFormat="1" ht="18.600000000000001" customHeight="1" x14ac:dyDescent="0.15"/>
    <row r="121" s="36" customFormat="1" ht="18.600000000000001" customHeight="1" x14ac:dyDescent="0.15"/>
    <row r="122" s="36" customFormat="1" ht="18.600000000000001" customHeight="1" x14ac:dyDescent="0.15"/>
    <row r="123" s="36" customFormat="1" ht="18.600000000000001" customHeight="1" x14ac:dyDescent="0.15"/>
    <row r="124" s="36" customFormat="1" ht="18.600000000000001" customHeight="1" x14ac:dyDescent="0.15"/>
    <row r="125" s="36" customFormat="1" ht="18.600000000000001" customHeight="1" x14ac:dyDescent="0.15"/>
    <row r="126" s="36" customFormat="1" ht="18.600000000000001" customHeight="1" x14ac:dyDescent="0.15"/>
    <row r="127" s="36" customFormat="1" ht="18.600000000000001" customHeight="1" x14ac:dyDescent="0.15"/>
    <row r="128" s="36" customFormat="1" ht="18.600000000000001" customHeight="1" x14ac:dyDescent="0.15"/>
    <row r="129" s="36" customFormat="1" ht="18.600000000000001" customHeight="1" x14ac:dyDescent="0.15"/>
    <row r="130" s="36" customFormat="1" ht="18.600000000000001" customHeight="1" x14ac:dyDescent="0.15"/>
    <row r="131" s="36" customFormat="1" ht="18.600000000000001" customHeight="1" x14ac:dyDescent="0.15"/>
    <row r="132" s="36" customFormat="1" ht="18.600000000000001" customHeight="1" x14ac:dyDescent="0.15"/>
    <row r="133" s="36" customFormat="1" ht="18.600000000000001" customHeight="1" x14ac:dyDescent="0.15"/>
    <row r="134" s="36" customFormat="1" ht="18.600000000000001" customHeight="1" x14ac:dyDescent="0.15"/>
    <row r="135" s="36" customFormat="1" ht="18.600000000000001" customHeight="1" x14ac:dyDescent="0.15"/>
    <row r="136" s="36" customFormat="1" ht="18.600000000000001" customHeight="1" x14ac:dyDescent="0.15"/>
    <row r="137" s="36" customFormat="1" ht="18.600000000000001" customHeight="1" x14ac:dyDescent="0.15"/>
    <row r="138" s="36" customFormat="1" ht="18.600000000000001" customHeight="1" x14ac:dyDescent="0.15"/>
    <row r="139" s="36" customFormat="1" ht="18.600000000000001" customHeight="1" x14ac:dyDescent="0.15"/>
    <row r="140" s="36" customFormat="1" ht="18.600000000000001" customHeight="1" x14ac:dyDescent="0.15"/>
    <row r="141" s="36" customFormat="1" ht="18.600000000000001" customHeight="1" x14ac:dyDescent="0.15"/>
    <row r="142" s="36" customFormat="1" ht="18.600000000000001" customHeight="1" x14ac:dyDescent="0.15"/>
    <row r="143" s="36" customFormat="1" ht="18.600000000000001" customHeight="1" x14ac:dyDescent="0.15"/>
    <row r="144" s="36" customFormat="1" ht="18.600000000000001" customHeight="1" x14ac:dyDescent="0.15"/>
    <row r="145" s="36" customFormat="1" ht="18.600000000000001" customHeight="1" x14ac:dyDescent="0.15"/>
    <row r="146" s="36" customFormat="1" ht="18.600000000000001" customHeight="1" x14ac:dyDescent="0.15"/>
    <row r="147" s="36" customFormat="1" ht="18.600000000000001" customHeight="1" x14ac:dyDescent="0.15"/>
    <row r="148" s="36" customFormat="1" ht="18.600000000000001" customHeight="1" x14ac:dyDescent="0.15"/>
    <row r="149" s="36" customFormat="1" ht="18.600000000000001" customHeight="1" x14ac:dyDescent="0.15"/>
    <row r="150" s="36" customFormat="1" ht="18.600000000000001" customHeight="1" x14ac:dyDescent="0.15"/>
    <row r="151" s="36" customFormat="1" ht="18.600000000000001" customHeight="1" x14ac:dyDescent="0.15"/>
    <row r="152" s="36" customFormat="1" ht="18.600000000000001" customHeight="1" x14ac:dyDescent="0.15"/>
    <row r="153" s="36" customFormat="1" ht="18.600000000000001" customHeight="1" x14ac:dyDescent="0.15"/>
    <row r="154" s="36" customFormat="1" ht="18.600000000000001" customHeight="1" x14ac:dyDescent="0.15"/>
    <row r="155" s="36" customFormat="1" ht="18.600000000000001" customHeight="1" x14ac:dyDescent="0.15"/>
    <row r="156" s="36" customFormat="1" ht="18.600000000000001" customHeight="1" x14ac:dyDescent="0.15"/>
    <row r="157" s="36" customFormat="1" ht="18.600000000000001" customHeight="1" x14ac:dyDescent="0.15"/>
    <row r="158" s="36" customFormat="1" ht="18.600000000000001" customHeight="1" x14ac:dyDescent="0.15"/>
    <row r="159" s="36" customFormat="1" ht="18.600000000000001" customHeight="1" x14ac:dyDescent="0.15"/>
    <row r="160" s="36" customFormat="1" ht="18.600000000000001" customHeight="1" x14ac:dyDescent="0.15"/>
    <row r="161" s="36" customFormat="1" ht="18.600000000000001" customHeight="1" x14ac:dyDescent="0.15"/>
    <row r="162" s="36" customFormat="1" ht="18.600000000000001" customHeight="1" x14ac:dyDescent="0.15"/>
    <row r="163" s="36" customFormat="1" ht="18.600000000000001" customHeight="1" x14ac:dyDescent="0.15"/>
    <row r="164" s="36" customFormat="1" ht="18.600000000000001" customHeight="1" x14ac:dyDescent="0.15"/>
    <row r="165" s="36" customFormat="1" ht="18.600000000000001" customHeight="1" x14ac:dyDescent="0.15"/>
    <row r="166" s="36" customFormat="1" ht="18.600000000000001" customHeight="1" x14ac:dyDescent="0.15"/>
    <row r="167" s="36" customFormat="1" ht="18.600000000000001" customHeight="1" x14ac:dyDescent="0.15"/>
    <row r="168" s="36" customFormat="1" ht="18.600000000000001" customHeight="1" x14ac:dyDescent="0.15"/>
    <row r="169" s="36" customFormat="1" ht="18.600000000000001" customHeight="1" x14ac:dyDescent="0.15"/>
    <row r="170" s="36" customFormat="1" ht="18.600000000000001" customHeight="1" x14ac:dyDescent="0.15"/>
    <row r="171" s="36" customFormat="1" ht="18.600000000000001" customHeight="1" x14ac:dyDescent="0.15"/>
    <row r="172" s="36" customFormat="1" ht="18.600000000000001" customHeight="1" x14ac:dyDescent="0.15"/>
    <row r="173" s="36" customFormat="1" ht="18.600000000000001" customHeight="1" x14ac:dyDescent="0.15"/>
    <row r="174" s="36" customFormat="1" ht="18.600000000000001" customHeight="1" x14ac:dyDescent="0.15"/>
    <row r="175" s="36" customFormat="1" ht="18.600000000000001" customHeight="1" x14ac:dyDescent="0.15"/>
    <row r="176" s="36" customFormat="1" ht="18.600000000000001" customHeight="1" x14ac:dyDescent="0.15"/>
    <row r="177" s="36" customFormat="1" ht="18.600000000000001" customHeight="1" x14ac:dyDescent="0.15"/>
    <row r="178" s="36" customFormat="1" ht="18.600000000000001" customHeight="1" x14ac:dyDescent="0.15"/>
    <row r="179" s="36" customFormat="1" ht="18.600000000000001" customHeight="1" x14ac:dyDescent="0.15"/>
    <row r="180" s="36" customFormat="1" ht="18.600000000000001" customHeight="1" x14ac:dyDescent="0.15"/>
    <row r="181" s="36" customFormat="1" ht="18.600000000000001" customHeight="1" x14ac:dyDescent="0.15"/>
    <row r="182" s="36" customFormat="1" ht="18.600000000000001" customHeight="1" x14ac:dyDescent="0.15"/>
    <row r="183" s="36" customFormat="1" ht="18.600000000000001" customHeight="1" x14ac:dyDescent="0.15"/>
    <row r="184" s="36" customFormat="1" ht="18.600000000000001" customHeight="1" x14ac:dyDescent="0.15"/>
    <row r="185" s="36" customFormat="1" ht="18.600000000000001" customHeight="1" x14ac:dyDescent="0.15"/>
    <row r="186" s="36" customFormat="1" ht="18.600000000000001" customHeight="1" x14ac:dyDescent="0.15"/>
    <row r="187" s="36" customFormat="1" ht="18.600000000000001" customHeight="1" x14ac:dyDescent="0.15"/>
    <row r="188" s="36" customFormat="1" ht="18.600000000000001" customHeight="1" x14ac:dyDescent="0.15"/>
    <row r="189" s="36" customFormat="1" ht="18.600000000000001" customHeight="1" x14ac:dyDescent="0.15"/>
    <row r="190" s="36" customFormat="1" ht="18.600000000000001" customHeight="1" x14ac:dyDescent="0.15"/>
    <row r="191" s="36" customFormat="1" ht="18.600000000000001" customHeight="1" x14ac:dyDescent="0.15"/>
    <row r="192" s="36" customFormat="1" ht="18.600000000000001" customHeight="1" x14ac:dyDescent="0.15"/>
    <row r="193" s="36" customFormat="1" ht="18.600000000000001" customHeight="1" x14ac:dyDescent="0.15"/>
    <row r="194" s="36" customFormat="1" ht="18.600000000000001" customHeight="1" x14ac:dyDescent="0.15"/>
  </sheetData>
  <sheetProtection sheet="1" objects="1" scenarios="1" selectLockedCells="1"/>
  <mergeCells count="864">
    <mergeCell ref="A49:B50"/>
    <mergeCell ref="C49:M50"/>
    <mergeCell ref="N49:AP50"/>
    <mergeCell ref="BG49:BO50"/>
    <mergeCell ref="BV49:CA49"/>
    <mergeCell ref="CB49:CG49"/>
    <mergeCell ref="CR47:CW47"/>
    <mergeCell ref="CX47:DC47"/>
    <mergeCell ref="DD47:DI47"/>
    <mergeCell ref="BV48:CA48"/>
    <mergeCell ref="CB48:CG48"/>
    <mergeCell ref="CH48:CM48"/>
    <mergeCell ref="CR48:CW48"/>
    <mergeCell ref="CX48:DC48"/>
    <mergeCell ref="DD48:DI48"/>
    <mergeCell ref="P47:AP48"/>
    <mergeCell ref="BR47:BU50"/>
    <mergeCell ref="BV47:CA47"/>
    <mergeCell ref="CB47:CG47"/>
    <mergeCell ref="CH47:CM47"/>
    <mergeCell ref="CN47:CQ50"/>
    <mergeCell ref="CH49:CM49"/>
    <mergeCell ref="CR49:CW49"/>
    <mergeCell ref="CX49:DC49"/>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 ref="C44:M45"/>
    <mergeCell ref="P44:AP45"/>
    <mergeCell ref="BV44:CM44"/>
    <mergeCell ref="BV40:BW41"/>
    <mergeCell ref="BX40:CM41"/>
    <mergeCell ref="CN40:CQ46"/>
    <mergeCell ref="CR40:CU41"/>
    <mergeCell ref="CV40:DI41"/>
    <mergeCell ref="P41:AP41"/>
    <mergeCell ref="P42:AP42"/>
    <mergeCell ref="AS42:BD50"/>
    <mergeCell ref="BV42:CM42"/>
    <mergeCell ref="CR42:DI43"/>
    <mergeCell ref="CR44:DI46"/>
    <mergeCell ref="BV45:BX45"/>
    <mergeCell ref="BY45:CM45"/>
    <mergeCell ref="DD49:DI49"/>
    <mergeCell ref="BV50:CA50"/>
    <mergeCell ref="CB50:CG50"/>
    <mergeCell ref="CH50:CM50"/>
    <mergeCell ref="CR50:CW50"/>
    <mergeCell ref="CX50:DC50"/>
    <mergeCell ref="DD50:DI50"/>
    <mergeCell ref="CF34:CI35"/>
    <mergeCell ref="CJ34:CM35"/>
    <mergeCell ref="CZ37:DC38"/>
    <mergeCell ref="DD37:DI38"/>
    <mergeCell ref="Q38:AP38"/>
    <mergeCell ref="CZ36:DC36"/>
    <mergeCell ref="Q37:AP37"/>
    <mergeCell ref="AS37:BD39"/>
    <mergeCell ref="BH37:BK38"/>
    <mergeCell ref="BL37:BO38"/>
    <mergeCell ref="BP37:BS38"/>
    <mergeCell ref="BT37:BW38"/>
    <mergeCell ref="BX37:CA38"/>
    <mergeCell ref="CB37:CE38"/>
    <mergeCell ref="CF37:CI38"/>
    <mergeCell ref="BH36:BO36"/>
    <mergeCell ref="P39:T40"/>
    <mergeCell ref="U39:AP40"/>
    <mergeCell ref="AR40:BD41"/>
    <mergeCell ref="BF40:BP42"/>
    <mergeCell ref="BR40:BU46"/>
    <mergeCell ref="CJ37:CM38"/>
    <mergeCell ref="CN37:CQ38"/>
    <mergeCell ref="CR37:CU38"/>
    <mergeCell ref="A33:AP34"/>
    <mergeCell ref="AR34:BD35"/>
    <mergeCell ref="BF34:BG38"/>
    <mergeCell ref="BH34:BK35"/>
    <mergeCell ref="BL34:BO35"/>
    <mergeCell ref="BH32:BK32"/>
    <mergeCell ref="BL32:BO32"/>
    <mergeCell ref="BP32:BS32"/>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AN32:AQ32"/>
    <mergeCell ref="BP31:BS31"/>
    <mergeCell ref="CH31:CJ31"/>
    <mergeCell ref="AJ31:AM31"/>
    <mergeCell ref="AN31:AQ31"/>
    <mergeCell ref="BH31:BK31"/>
    <mergeCell ref="BL31:BO31"/>
    <mergeCell ref="R31:AB31"/>
    <mergeCell ref="CH32:CJ32"/>
    <mergeCell ref="AR32:AS32"/>
    <mergeCell ref="AT32:BD32"/>
    <mergeCell ref="AD32:AE32"/>
    <mergeCell ref="A31:C31"/>
    <mergeCell ref="D31:G31"/>
    <mergeCell ref="H31:K31"/>
    <mergeCell ref="L31:O31"/>
    <mergeCell ref="AF31:AI31"/>
    <mergeCell ref="BH30:BK30"/>
    <mergeCell ref="BL30:BO30"/>
    <mergeCell ref="BP30:BS30"/>
    <mergeCell ref="CH30:CJ30"/>
    <mergeCell ref="AF30:AI30"/>
    <mergeCell ref="AJ30:AM30"/>
    <mergeCell ref="AN30:AQ30"/>
    <mergeCell ref="P31:Q31"/>
    <mergeCell ref="AR30:AS30"/>
    <mergeCell ref="AT30:BD30"/>
    <mergeCell ref="AR31:AS31"/>
    <mergeCell ref="AT31:BD31"/>
    <mergeCell ref="BF30:BG30"/>
    <mergeCell ref="AD30:AE30"/>
    <mergeCell ref="AD31:AE31"/>
    <mergeCell ref="CO29:CR29"/>
    <mergeCell ref="CS29:CV29"/>
    <mergeCell ref="A30:C30"/>
    <mergeCell ref="D30:G30"/>
    <mergeCell ref="H30:K30"/>
    <mergeCell ref="L30:O30"/>
    <mergeCell ref="BH29:BK29"/>
    <mergeCell ref="BL29:BO29"/>
    <mergeCell ref="BP29:BS29"/>
    <mergeCell ref="P29:Q29"/>
    <mergeCell ref="R29:AB29"/>
    <mergeCell ref="P30:Q30"/>
    <mergeCell ref="R30:AB30"/>
    <mergeCell ref="BT29:BU29"/>
    <mergeCell ref="BT30:BU30"/>
    <mergeCell ref="CO30:CR30"/>
    <mergeCell ref="CS30:CV30"/>
    <mergeCell ref="CK30:CN30"/>
    <mergeCell ref="A29:C29"/>
    <mergeCell ref="D29:G29"/>
    <mergeCell ref="H29:K29"/>
    <mergeCell ref="L29:O29"/>
    <mergeCell ref="AF29:AI29"/>
    <mergeCell ref="CS28:CV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CK29:CN29"/>
    <mergeCell ref="P27:Q27"/>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H12:BK12"/>
    <mergeCell ref="BL12:BO12"/>
    <mergeCell ref="BP12:BS12"/>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AN9:AQ9"/>
    <mergeCell ref="CS11:CV11"/>
    <mergeCell ref="A12:C12"/>
    <mergeCell ref="D12:G12"/>
    <mergeCell ref="H12:K12"/>
    <mergeCell ref="L12:O12"/>
    <mergeCell ref="BH11:BK11"/>
    <mergeCell ref="BL11:BO11"/>
    <mergeCell ref="BP11:BS11"/>
    <mergeCell ref="P11:Q11"/>
    <mergeCell ref="R11:AB11"/>
    <mergeCell ref="P12:Q12"/>
    <mergeCell ref="R12:AB12"/>
    <mergeCell ref="CO12:CR12"/>
    <mergeCell ref="CS12:CV12"/>
    <mergeCell ref="CK12:CN12"/>
    <mergeCell ref="A11:C11"/>
    <mergeCell ref="D11:G11"/>
    <mergeCell ref="H11:K11"/>
    <mergeCell ref="L11:O11"/>
    <mergeCell ref="AF11:AI11"/>
    <mergeCell ref="AJ11:AM11"/>
    <mergeCell ref="AN11:AQ11"/>
    <mergeCell ref="AR12:AS12"/>
    <mergeCell ref="AD10:AE10"/>
    <mergeCell ref="AD11:AE11"/>
    <mergeCell ref="BF10:BG10"/>
    <mergeCell ref="BF11:BG11"/>
    <mergeCell ref="BV10:CF10"/>
    <mergeCell ref="BV11:CF11"/>
    <mergeCell ref="CO11:CR11"/>
    <mergeCell ref="CK10:CN10"/>
    <mergeCell ref="CO10:CR10"/>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L10:O10"/>
    <mergeCell ref="AF10:AI10"/>
    <mergeCell ref="BH9:BK9"/>
    <mergeCell ref="BL9:BO9"/>
    <mergeCell ref="BP9:BS9"/>
    <mergeCell ref="CH9:CJ9"/>
    <mergeCell ref="AF9:AI9"/>
    <mergeCell ref="AR10:AS10"/>
    <mergeCell ref="P10:Q10"/>
    <mergeCell ref="BP8:BS8"/>
    <mergeCell ref="AR9:AS9"/>
    <mergeCell ref="AT9:BD9"/>
    <mergeCell ref="AD9:AE9"/>
    <mergeCell ref="CK7:CN7"/>
    <mergeCell ref="CO7:CR7"/>
    <mergeCell ref="CS7:CV7"/>
    <mergeCell ref="AJ7:AM7"/>
    <mergeCell ref="AN7:AQ7"/>
    <mergeCell ref="BH7:BK7"/>
    <mergeCell ref="BL7:BO7"/>
    <mergeCell ref="CH8:CJ8"/>
    <mergeCell ref="CK8:CN8"/>
    <mergeCell ref="CO8:CR8"/>
    <mergeCell ref="CS8:CV8"/>
    <mergeCell ref="BF9:BG9"/>
    <mergeCell ref="BV9:CF9"/>
    <mergeCell ref="CS9:CV9"/>
    <mergeCell ref="CK9:CN9"/>
    <mergeCell ref="CS10:CV10"/>
    <mergeCell ref="CO9:CR9"/>
    <mergeCell ref="AT10:BD10"/>
    <mergeCell ref="AJ9:AM9"/>
    <mergeCell ref="A8:C8"/>
    <mergeCell ref="D8:G8"/>
    <mergeCell ref="H8:K8"/>
    <mergeCell ref="L8:O8"/>
    <mergeCell ref="AF8:AI8"/>
    <mergeCell ref="AJ8:AM8"/>
    <mergeCell ref="AN8:AQ8"/>
    <mergeCell ref="BP7:BS7"/>
    <mergeCell ref="CH7:CJ7"/>
    <mergeCell ref="A7:C7"/>
    <mergeCell ref="D7:G7"/>
    <mergeCell ref="H7:K7"/>
    <mergeCell ref="L7:O7"/>
    <mergeCell ref="AF7:AI7"/>
    <mergeCell ref="R7:AB7"/>
    <mergeCell ref="R8:AB8"/>
    <mergeCell ref="P7:Q7"/>
    <mergeCell ref="P8:Q8"/>
    <mergeCell ref="BF7:BG7"/>
    <mergeCell ref="BF8:BG8"/>
    <mergeCell ref="BV7:CF7"/>
    <mergeCell ref="BV8:CF8"/>
    <mergeCell ref="BH8:BK8"/>
    <mergeCell ref="BL8:BO8"/>
    <mergeCell ref="CS6:CV6"/>
    <mergeCell ref="CK6:CN6"/>
    <mergeCell ref="A5:C5"/>
    <mergeCell ref="D5:G5"/>
    <mergeCell ref="H5:K5"/>
    <mergeCell ref="L5:O5"/>
    <mergeCell ref="AF5:AI5"/>
    <mergeCell ref="AJ5:AM5"/>
    <mergeCell ref="AN5:AQ5"/>
    <mergeCell ref="P5:Q5"/>
    <mergeCell ref="P6:Q6"/>
    <mergeCell ref="BF6:BG6"/>
    <mergeCell ref="BV6:CF6"/>
    <mergeCell ref="BH6:BK6"/>
    <mergeCell ref="BL6:BO6"/>
    <mergeCell ref="BP6:BS6"/>
    <mergeCell ref="CH6:CJ6"/>
    <mergeCell ref="AF6:AI6"/>
    <mergeCell ref="AJ6:AM6"/>
    <mergeCell ref="AN6:AQ6"/>
    <mergeCell ref="CK5:CN5"/>
    <mergeCell ref="CO5:CR5"/>
    <mergeCell ref="A6:C6"/>
    <mergeCell ref="D6:G6"/>
    <mergeCell ref="H6:K6"/>
    <mergeCell ref="L6:O6"/>
    <mergeCell ref="BH5:BK5"/>
    <mergeCell ref="BL5:BO5"/>
    <mergeCell ref="BP5:BS5"/>
    <mergeCell ref="R6:AB6"/>
    <mergeCell ref="CO6:CR6"/>
    <mergeCell ref="BH4:BK4"/>
    <mergeCell ref="BL4:BO4"/>
    <mergeCell ref="R5:AB5"/>
    <mergeCell ref="CH5:CJ5"/>
    <mergeCell ref="CS3:CV3"/>
    <mergeCell ref="CK3:CN3"/>
    <mergeCell ref="CK4:CN4"/>
    <mergeCell ref="CO4:CR4"/>
    <mergeCell ref="CS4:CV4"/>
    <mergeCell ref="BF5:BG5"/>
    <mergeCell ref="BV5:CF5"/>
    <mergeCell ref="CS5:CV5"/>
    <mergeCell ref="A4:C4"/>
    <mergeCell ref="D4:G4"/>
    <mergeCell ref="H4:K4"/>
    <mergeCell ref="L4:O4"/>
    <mergeCell ref="AF4:AI4"/>
    <mergeCell ref="BH3:BK3"/>
    <mergeCell ref="BL3:BO3"/>
    <mergeCell ref="BP3:BS3"/>
    <mergeCell ref="CH3:CJ3"/>
    <mergeCell ref="AF3:AI3"/>
    <mergeCell ref="AJ3:AM3"/>
    <mergeCell ref="AN3:AQ3"/>
    <mergeCell ref="R4:AB4"/>
    <mergeCell ref="A3:C3"/>
    <mergeCell ref="D3:G3"/>
    <mergeCell ref="H3:K3"/>
    <mergeCell ref="L3:O3"/>
    <mergeCell ref="P4:Q4"/>
    <mergeCell ref="BF4:BG4"/>
    <mergeCell ref="BV4:CF4"/>
    <mergeCell ref="BP4:BS4"/>
    <mergeCell ref="CH4:CJ4"/>
    <mergeCell ref="AJ4:AM4"/>
    <mergeCell ref="AN4:AQ4"/>
    <mergeCell ref="BH2:BK2"/>
    <mergeCell ref="BL2:BO2"/>
    <mergeCell ref="BP2:BS2"/>
    <mergeCell ref="R3:AB3"/>
    <mergeCell ref="P3:Q3"/>
    <mergeCell ref="AR3:AS3"/>
    <mergeCell ref="AT3:BD3"/>
    <mergeCell ref="BF2:BG2"/>
    <mergeCell ref="BF3:BG3"/>
    <mergeCell ref="A2:C2"/>
    <mergeCell ref="D2:G2"/>
    <mergeCell ref="H2:K2"/>
    <mergeCell ref="L2:O2"/>
    <mergeCell ref="AF2:AI2"/>
    <mergeCell ref="AJ2:AM2"/>
    <mergeCell ref="AN2:AQ2"/>
    <mergeCell ref="R2:AB2"/>
    <mergeCell ref="AT2:BD2"/>
    <mergeCell ref="BI1:BW1"/>
    <mergeCell ref="BX1:DH1"/>
    <mergeCell ref="AD2:AE2"/>
    <mergeCell ref="AD3:AE3"/>
    <mergeCell ref="AD4:AE4"/>
    <mergeCell ref="AD5:AE5"/>
    <mergeCell ref="AD6:AE6"/>
    <mergeCell ref="AD7:AE7"/>
    <mergeCell ref="AD8:AE8"/>
    <mergeCell ref="AR4:AS4"/>
    <mergeCell ref="AT4:BD4"/>
    <mergeCell ref="AR5:AS5"/>
    <mergeCell ref="AT5:BD5"/>
    <mergeCell ref="AR6:AS6"/>
    <mergeCell ref="AT6:BD6"/>
    <mergeCell ref="AR7:AS7"/>
    <mergeCell ref="AT7:BD7"/>
    <mergeCell ref="AR8:AS8"/>
    <mergeCell ref="AT8:BD8"/>
    <mergeCell ref="CH2:CJ2"/>
    <mergeCell ref="CK2:CN2"/>
    <mergeCell ref="CO2:CR2"/>
    <mergeCell ref="CS2:CV2"/>
    <mergeCell ref="CO3:CR3"/>
    <mergeCell ref="BT27:BU27"/>
    <mergeCell ref="BT28:BU28"/>
    <mergeCell ref="BF31:BG31"/>
    <mergeCell ref="BF32:BG32"/>
    <mergeCell ref="P2:Q2"/>
    <mergeCell ref="AR2:AS2"/>
    <mergeCell ref="BT2:BU2"/>
    <mergeCell ref="CW2:CX2"/>
    <mergeCell ref="BT3:BU3"/>
    <mergeCell ref="BV3:CF3"/>
    <mergeCell ref="BT4:BU4"/>
    <mergeCell ref="BT5:BU5"/>
    <mergeCell ref="BT6:BU6"/>
    <mergeCell ref="BT7:BU7"/>
    <mergeCell ref="BT8:BU8"/>
    <mergeCell ref="BT9:BU9"/>
    <mergeCell ref="BT10:BU10"/>
    <mergeCell ref="BT11:BU11"/>
    <mergeCell ref="BT12:BU12"/>
    <mergeCell ref="BT13:BU13"/>
    <mergeCell ref="BT14:BU14"/>
    <mergeCell ref="BT15:BU15"/>
    <mergeCell ref="BT16:BU16"/>
    <mergeCell ref="BV22:CF22"/>
    <mergeCell ref="BV27:CF27"/>
    <mergeCell ref="BV28:CF28"/>
    <mergeCell ref="BV29:CF29"/>
    <mergeCell ref="BV30:CF30"/>
    <mergeCell ref="BV31:CF31"/>
    <mergeCell ref="BV32:CF32"/>
    <mergeCell ref="BV2:CF2"/>
    <mergeCell ref="CY2:DI2"/>
    <mergeCell ref="CY3:DI3"/>
    <mergeCell ref="CW3:CX3"/>
    <mergeCell ref="CW4:CX4"/>
    <mergeCell ref="CY4:DI4"/>
    <mergeCell ref="CW5:CX5"/>
    <mergeCell ref="CY5:DI5"/>
    <mergeCell ref="CW6:CX6"/>
    <mergeCell ref="CY6:DI6"/>
    <mergeCell ref="CW7:CX7"/>
    <mergeCell ref="CY7:DI7"/>
    <mergeCell ref="CW8:CX8"/>
    <mergeCell ref="CY8:DI8"/>
    <mergeCell ref="CW9:CX9"/>
    <mergeCell ref="CY9:DI9"/>
    <mergeCell ref="CW10:CX10"/>
    <mergeCell ref="CY10:DI10"/>
    <mergeCell ref="CW11:CX11"/>
    <mergeCell ref="CY11:DI11"/>
    <mergeCell ref="CW12:CX12"/>
    <mergeCell ref="CY12:DI12"/>
    <mergeCell ref="CW13:CX13"/>
    <mergeCell ref="CY13:DI13"/>
    <mergeCell ref="CW14:CX14"/>
    <mergeCell ref="CY14:DI14"/>
    <mergeCell ref="CW15:CX15"/>
    <mergeCell ref="CY15:DI15"/>
    <mergeCell ref="CW16:CX16"/>
    <mergeCell ref="CY16:DI16"/>
    <mergeCell ref="CW17:CX17"/>
    <mergeCell ref="CY17:DI17"/>
    <mergeCell ref="CW18:CX18"/>
    <mergeCell ref="CY18:DI18"/>
    <mergeCell ref="CW19:CX19"/>
    <mergeCell ref="CY19:DI19"/>
    <mergeCell ref="CW20:CX20"/>
    <mergeCell ref="CY20:DI20"/>
    <mergeCell ref="CW21:CX21"/>
    <mergeCell ref="CY21:DI21"/>
    <mergeCell ref="CW22:CX22"/>
    <mergeCell ref="CY22:DI22"/>
    <mergeCell ref="CW23:CX23"/>
    <mergeCell ref="CY23:DI23"/>
    <mergeCell ref="CW24:CX24"/>
    <mergeCell ref="CY24:DI24"/>
    <mergeCell ref="CW25:CX25"/>
    <mergeCell ref="CY25:DI25"/>
    <mergeCell ref="CW26:CX26"/>
    <mergeCell ref="CY26:DI26"/>
    <mergeCell ref="CW27:CX27"/>
    <mergeCell ref="CY27:DI27"/>
    <mergeCell ref="CW28:CX28"/>
    <mergeCell ref="CY28:DI28"/>
    <mergeCell ref="CW29:CX29"/>
    <mergeCell ref="CY29:DI29"/>
    <mergeCell ref="CW30:CX30"/>
    <mergeCell ref="CY30:DI30"/>
    <mergeCell ref="CW31:CX31"/>
    <mergeCell ref="CY31:DI31"/>
    <mergeCell ref="CW32:CX32"/>
    <mergeCell ref="CY32:DI32"/>
    <mergeCell ref="CV34:CY35"/>
    <mergeCell ref="CV37:CY38"/>
    <mergeCell ref="CN36:CY36"/>
    <mergeCell ref="BP36:CA36"/>
    <mergeCell ref="CB36:CM36"/>
    <mergeCell ref="BT31:BU31"/>
    <mergeCell ref="BT32:BU32"/>
    <mergeCell ref="CK31:CN31"/>
    <mergeCell ref="CO31:CR31"/>
    <mergeCell ref="CS31:CV31"/>
    <mergeCell ref="CK32:CN32"/>
    <mergeCell ref="CO32:CR32"/>
    <mergeCell ref="CS32:CV32"/>
    <mergeCell ref="CN34:CQ35"/>
    <mergeCell ref="CR34:CU35"/>
    <mergeCell ref="CZ34:DC35"/>
    <mergeCell ref="DD34:DI36"/>
    <mergeCell ref="BT34:BW35"/>
    <mergeCell ref="BX34:CA35"/>
    <mergeCell ref="CB34:CE35"/>
    <mergeCell ref="DN34:DN35"/>
    <mergeCell ref="DN37:DN38"/>
    <mergeCell ref="DO34:DO35"/>
    <mergeCell ref="DO37:DO38"/>
    <mergeCell ref="DP34:DP35"/>
    <mergeCell ref="DP37:DP38"/>
    <mergeCell ref="DQ34:DQ35"/>
    <mergeCell ref="DQ37:DQ38"/>
    <mergeCell ref="DN36:DP36"/>
  </mergeCells>
  <phoneticPr fontId="18"/>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pageSetUpPr fitToPage="1"/>
  </sheetPr>
  <dimension ref="A1:CI340"/>
  <sheetViews>
    <sheetView showGridLines="0" showRowColHeaders="0" zoomScaleNormal="100" workbookViewId="0">
      <selection activeCell="DB30" sqref="DB30"/>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045" t="s">
        <v>64</v>
      </c>
      <c r="B1" s="1046"/>
      <c r="C1" s="1046"/>
      <c r="D1" s="1046"/>
      <c r="E1" s="1046"/>
      <c r="F1" s="1046"/>
      <c r="G1" s="1046"/>
      <c r="H1" s="1046"/>
      <c r="I1" s="1046"/>
      <c r="J1" s="1046"/>
      <c r="K1" s="1046"/>
      <c r="L1" s="1046"/>
      <c r="M1" s="1047"/>
      <c r="N1" s="1048" t="s">
        <v>22</v>
      </c>
      <c r="O1" s="1048"/>
      <c r="P1" s="1035" t="s">
        <v>17</v>
      </c>
      <c r="Q1" s="1036"/>
      <c r="R1" s="1037" t="str">
        <f>IF('⑨応募者名簿(印刷用)'!$BX$40="","",'⑨応募者名簿(印刷用)'!$BX$40)</f>
        <v>-</v>
      </c>
      <c r="S1" s="1037"/>
      <c r="T1" s="1037"/>
      <c r="U1" s="1037"/>
      <c r="V1" s="1037"/>
      <c r="W1" s="1037"/>
      <c r="X1" s="1037"/>
      <c r="Y1" s="1037"/>
      <c r="Z1" s="1037"/>
      <c r="AA1" s="1037"/>
      <c r="AB1" s="1037"/>
      <c r="AC1" s="1037"/>
      <c r="AD1" s="1037"/>
      <c r="AE1" s="1037"/>
      <c r="AF1" s="1037"/>
      <c r="AG1" s="1037"/>
      <c r="AH1" s="1037"/>
      <c r="AI1" s="1037"/>
      <c r="AJ1" s="1037"/>
      <c r="AK1" s="1037"/>
      <c r="AL1" s="1037"/>
      <c r="AM1" s="1037"/>
      <c r="AN1" s="1037"/>
      <c r="AO1" s="1037"/>
      <c r="AP1" s="1038"/>
      <c r="AQ1" s="150"/>
      <c r="AR1" s="157"/>
      <c r="AS1" s="1045" t="s">
        <v>64</v>
      </c>
      <c r="AT1" s="1046"/>
      <c r="AU1" s="1046"/>
      <c r="AV1" s="1046"/>
      <c r="AW1" s="1046"/>
      <c r="AX1" s="1046"/>
      <c r="AY1" s="1046"/>
      <c r="AZ1" s="1046"/>
      <c r="BA1" s="1046"/>
      <c r="BB1" s="1046"/>
      <c r="BC1" s="1046"/>
      <c r="BD1" s="1046"/>
      <c r="BE1" s="1047"/>
      <c r="BF1" s="1048" t="s">
        <v>22</v>
      </c>
      <c r="BG1" s="1048"/>
      <c r="BH1" s="1035" t="s">
        <v>17</v>
      </c>
      <c r="BI1" s="1036"/>
      <c r="BJ1" s="1037" t="str">
        <f>IF('⑨応募者名簿(印刷用)'!$BX$40="","",'⑨応募者名簿(印刷用)'!$BX$40)</f>
        <v>-</v>
      </c>
      <c r="BK1" s="1037"/>
      <c r="BL1" s="1037"/>
      <c r="BM1" s="1037"/>
      <c r="BN1" s="1037"/>
      <c r="BO1" s="1037"/>
      <c r="BP1" s="1037"/>
      <c r="BQ1" s="1037"/>
      <c r="BR1" s="1037"/>
      <c r="BS1" s="1037"/>
      <c r="BT1" s="1037"/>
      <c r="BU1" s="1037"/>
      <c r="BV1" s="1037"/>
      <c r="BW1" s="1037"/>
      <c r="BX1" s="1037"/>
      <c r="BY1" s="1037"/>
      <c r="BZ1" s="1037"/>
      <c r="CA1" s="1037"/>
      <c r="CB1" s="1037"/>
      <c r="CC1" s="1037"/>
      <c r="CD1" s="1037"/>
      <c r="CE1" s="1037"/>
      <c r="CF1" s="1037"/>
      <c r="CG1" s="1037"/>
      <c r="CH1" s="1038"/>
    </row>
    <row r="2" spans="1:86" ht="17.100000000000001" customHeight="1" x14ac:dyDescent="0.15">
      <c r="A2" s="653" t="str">
        <f>'⑨応募者名簿(印刷用)'!$A$36</f>
        <v/>
      </c>
      <c r="B2" s="654"/>
      <c r="C2" s="654"/>
      <c r="D2" s="654"/>
      <c r="E2" s="654"/>
      <c r="F2" s="654"/>
      <c r="G2" s="654"/>
      <c r="H2" s="654"/>
      <c r="I2" s="161"/>
      <c r="J2" s="161"/>
      <c r="K2" s="161"/>
      <c r="L2" s="161"/>
      <c r="M2" s="162"/>
      <c r="N2" s="1048"/>
      <c r="O2" s="1048"/>
      <c r="P2" s="1039" t="str">
        <f>IF('⑨応募者名簿(印刷用)'!$BV$42="","",'⑨応募者名簿(印刷用)'!$BV$42)</f>
        <v xml:space="preserve"> </v>
      </c>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1"/>
      <c r="AQ2" s="150"/>
      <c r="AR2" s="157"/>
      <c r="AS2" s="653" t="str">
        <f>'⑨応募者名簿(印刷用)'!$A$36</f>
        <v/>
      </c>
      <c r="AT2" s="654"/>
      <c r="AU2" s="654"/>
      <c r="AV2" s="654"/>
      <c r="AW2" s="654"/>
      <c r="AX2" s="654"/>
      <c r="AY2" s="654"/>
      <c r="AZ2" s="654"/>
      <c r="BA2" s="161"/>
      <c r="BB2" s="161"/>
      <c r="BC2" s="161"/>
      <c r="BD2" s="161"/>
      <c r="BE2" s="162"/>
      <c r="BF2" s="1048"/>
      <c r="BG2" s="1048"/>
      <c r="BH2" s="1039" t="str">
        <f>IF('⑨応募者名簿(印刷用)'!$BV$42="","",'⑨応募者名簿(印刷用)'!$BV$42)</f>
        <v xml:space="preserve"> </v>
      </c>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1"/>
    </row>
    <row r="3" spans="1:86" ht="17.100000000000001" customHeight="1" x14ac:dyDescent="0.15">
      <c r="A3" s="653"/>
      <c r="B3" s="654"/>
      <c r="C3" s="654"/>
      <c r="D3" s="654"/>
      <c r="E3" s="654"/>
      <c r="F3" s="654"/>
      <c r="G3" s="654"/>
      <c r="H3" s="654"/>
      <c r="I3" s="161"/>
      <c r="J3" s="161"/>
      <c r="K3" s="161"/>
      <c r="L3" s="161"/>
      <c r="M3" s="162"/>
      <c r="N3" s="1048"/>
      <c r="O3" s="1048"/>
      <c r="P3" s="1039" t="str">
        <f>IF('⑨応募者名簿(印刷用)'!$BV$43="","",'⑨応募者名簿(印刷用)'!$BV$43)</f>
        <v xml:space="preserve"> </v>
      </c>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1"/>
      <c r="AQ3" s="150"/>
      <c r="AR3" s="157"/>
      <c r="AS3" s="653"/>
      <c r="AT3" s="654"/>
      <c r="AU3" s="654"/>
      <c r="AV3" s="654"/>
      <c r="AW3" s="654"/>
      <c r="AX3" s="654"/>
      <c r="AY3" s="654"/>
      <c r="AZ3" s="654"/>
      <c r="BA3" s="161"/>
      <c r="BB3" s="161"/>
      <c r="BC3" s="161"/>
      <c r="BD3" s="161"/>
      <c r="BE3" s="162"/>
      <c r="BF3" s="1048"/>
      <c r="BG3" s="1048"/>
      <c r="BH3" s="1039" t="str">
        <f>IF('⑨応募者名簿(印刷用)'!$BV$43="","",'⑨応募者名簿(印刷用)'!$BV$43)</f>
        <v xml:space="preserve"> </v>
      </c>
      <c r="BI3" s="1040"/>
      <c r="BJ3" s="1040"/>
      <c r="BK3" s="1040"/>
      <c r="BL3" s="1040"/>
      <c r="BM3" s="1040"/>
      <c r="BN3" s="1040"/>
      <c r="BO3" s="1040"/>
      <c r="BP3" s="1040"/>
      <c r="BQ3" s="1040"/>
      <c r="BR3" s="1040"/>
      <c r="BS3" s="1040"/>
      <c r="BT3" s="1040"/>
      <c r="BU3" s="1040"/>
      <c r="BV3" s="1040"/>
      <c r="BW3" s="1040"/>
      <c r="BX3" s="1040"/>
      <c r="BY3" s="1040"/>
      <c r="BZ3" s="1040"/>
      <c r="CA3" s="1040"/>
      <c r="CB3" s="1040"/>
      <c r="CC3" s="1040"/>
      <c r="CD3" s="1040"/>
      <c r="CE3" s="1040"/>
      <c r="CF3" s="1040"/>
      <c r="CG3" s="1040"/>
      <c r="CH3" s="1041"/>
    </row>
    <row r="4" spans="1:86" ht="17.100000000000001" customHeight="1" x14ac:dyDescent="0.15">
      <c r="A4" s="653"/>
      <c r="B4" s="654"/>
      <c r="C4" s="654"/>
      <c r="D4" s="654"/>
      <c r="E4" s="654"/>
      <c r="F4" s="654"/>
      <c r="G4" s="654"/>
      <c r="H4" s="654"/>
      <c r="I4" s="161"/>
      <c r="J4" s="161"/>
      <c r="K4" s="161"/>
      <c r="L4" s="161"/>
      <c r="M4" s="162"/>
      <c r="N4" s="1048"/>
      <c r="O4" s="1048"/>
      <c r="P4" s="1042" t="str">
        <f>IF('⑨応募者名簿(印刷用)'!$BV$44="","",'⑨応募者名簿(印刷用)'!$BV$44)</f>
        <v xml:space="preserve"> </v>
      </c>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4"/>
      <c r="AQ4" s="150"/>
      <c r="AR4" s="157"/>
      <c r="AS4" s="653"/>
      <c r="AT4" s="654"/>
      <c r="AU4" s="654"/>
      <c r="AV4" s="654"/>
      <c r="AW4" s="654"/>
      <c r="AX4" s="654"/>
      <c r="AY4" s="654"/>
      <c r="AZ4" s="654"/>
      <c r="BA4" s="161"/>
      <c r="BB4" s="161"/>
      <c r="BC4" s="161"/>
      <c r="BD4" s="161"/>
      <c r="BE4" s="162"/>
      <c r="BF4" s="1048"/>
      <c r="BG4" s="1048"/>
      <c r="BH4" s="1042" t="str">
        <f>IF('⑨応募者名簿(印刷用)'!$BV$44="","",'⑨応募者名簿(印刷用)'!$BV$44)</f>
        <v xml:space="preserve"> </v>
      </c>
      <c r="BI4" s="1043"/>
      <c r="BJ4" s="1043"/>
      <c r="BK4" s="1043"/>
      <c r="BL4" s="1043"/>
      <c r="BM4" s="1043"/>
      <c r="BN4" s="1043"/>
      <c r="BO4" s="1043"/>
      <c r="BP4" s="1043"/>
      <c r="BQ4" s="1043"/>
      <c r="BR4" s="1043"/>
      <c r="BS4" s="1043"/>
      <c r="BT4" s="1043"/>
      <c r="BU4" s="1043"/>
      <c r="BV4" s="1043"/>
      <c r="BW4" s="1043"/>
      <c r="BX4" s="1043"/>
      <c r="BY4" s="1043"/>
      <c r="BZ4" s="1043"/>
      <c r="CA4" s="1043"/>
      <c r="CB4" s="1043"/>
      <c r="CC4" s="1043"/>
      <c r="CD4" s="1043"/>
      <c r="CE4" s="1043"/>
      <c r="CF4" s="1043"/>
      <c r="CG4" s="1043"/>
      <c r="CH4" s="1044"/>
    </row>
    <row r="5" spans="1:86" ht="17.100000000000001" customHeight="1" x14ac:dyDescent="0.15">
      <c r="A5" s="653"/>
      <c r="B5" s="654"/>
      <c r="C5" s="654"/>
      <c r="D5" s="654"/>
      <c r="E5" s="654"/>
      <c r="F5" s="654"/>
      <c r="G5" s="654"/>
      <c r="H5" s="654"/>
      <c r="I5" s="161"/>
      <c r="J5" s="161"/>
      <c r="K5" s="161"/>
      <c r="L5" s="161"/>
      <c r="M5" s="162"/>
      <c r="N5" s="1022" t="s">
        <v>33</v>
      </c>
      <c r="O5" s="1023"/>
      <c r="P5" s="1026" t="s">
        <v>24</v>
      </c>
      <c r="Q5" s="1027"/>
      <c r="R5" s="1027"/>
      <c r="S5" s="1027"/>
      <c r="T5" s="1027" t="str">
        <f>""&amp;⑧入力シート!$D$21</f>
        <v/>
      </c>
      <c r="U5" s="1027"/>
      <c r="V5" s="1027"/>
      <c r="W5" s="1027"/>
      <c r="X5" s="1027"/>
      <c r="Y5" s="1027"/>
      <c r="Z5" s="1027"/>
      <c r="AA5" s="1027"/>
      <c r="AB5" s="1027"/>
      <c r="AC5" s="1027"/>
      <c r="AD5" s="1027"/>
      <c r="AE5" s="1027"/>
      <c r="AF5" s="1027"/>
      <c r="AG5" s="1027"/>
      <c r="AH5" s="1027"/>
      <c r="AI5" s="1027"/>
      <c r="AJ5" s="1027"/>
      <c r="AK5" s="1027"/>
      <c r="AL5" s="1027"/>
      <c r="AM5" s="1027"/>
      <c r="AN5" s="1027"/>
      <c r="AO5" s="1027"/>
      <c r="AP5" s="1028"/>
      <c r="AQ5" s="150"/>
      <c r="AR5" s="157"/>
      <c r="AS5" s="653"/>
      <c r="AT5" s="654"/>
      <c r="AU5" s="654"/>
      <c r="AV5" s="654"/>
      <c r="AW5" s="654"/>
      <c r="AX5" s="654"/>
      <c r="AY5" s="654"/>
      <c r="AZ5" s="654"/>
      <c r="BA5" s="161"/>
      <c r="BB5" s="161"/>
      <c r="BC5" s="161"/>
      <c r="BD5" s="161"/>
      <c r="BE5" s="162"/>
      <c r="BF5" s="1022" t="s">
        <v>33</v>
      </c>
      <c r="BG5" s="1023"/>
      <c r="BH5" s="1026" t="s">
        <v>24</v>
      </c>
      <c r="BI5" s="1027"/>
      <c r="BJ5" s="1027"/>
      <c r="BK5" s="1027"/>
      <c r="BL5" s="1027" t="str">
        <f>""&amp;⑧入力シート!$D$21</f>
        <v/>
      </c>
      <c r="BM5" s="1027"/>
      <c r="BN5" s="1027"/>
      <c r="BO5" s="1027"/>
      <c r="BP5" s="1027"/>
      <c r="BQ5" s="1027"/>
      <c r="BR5" s="1027"/>
      <c r="BS5" s="1027"/>
      <c r="BT5" s="1027"/>
      <c r="BU5" s="1027"/>
      <c r="BV5" s="1027"/>
      <c r="BW5" s="1027"/>
      <c r="BX5" s="1027"/>
      <c r="BY5" s="1027"/>
      <c r="BZ5" s="1027"/>
      <c r="CA5" s="1027"/>
      <c r="CB5" s="1027"/>
      <c r="CC5" s="1027"/>
      <c r="CD5" s="1027"/>
      <c r="CE5" s="1027"/>
      <c r="CF5" s="1027"/>
      <c r="CG5" s="1027"/>
      <c r="CH5" s="1028"/>
    </row>
    <row r="6" spans="1:86" ht="17.100000000000001" customHeight="1" x14ac:dyDescent="0.15">
      <c r="A6" s="163"/>
      <c r="B6" s="161"/>
      <c r="C6" s="161"/>
      <c r="D6" s="161"/>
      <c r="E6" s="161"/>
      <c r="F6" s="161"/>
      <c r="G6" s="161"/>
      <c r="H6" s="161"/>
      <c r="I6" s="161"/>
      <c r="J6" s="161"/>
      <c r="K6" s="161"/>
      <c r="L6" s="161"/>
      <c r="M6" s="162"/>
      <c r="N6" s="1024"/>
      <c r="O6" s="1025"/>
      <c r="P6" s="1029" t="str">
        <f>"　"&amp;⑧入力シート!$D$22</f>
        <v>　</v>
      </c>
      <c r="Q6" s="1030"/>
      <c r="R6" s="1030"/>
      <c r="S6" s="1030"/>
      <c r="T6" s="1030"/>
      <c r="U6" s="1030"/>
      <c r="V6" s="1030"/>
      <c r="W6" s="1030"/>
      <c r="X6" s="1030"/>
      <c r="Y6" s="1030"/>
      <c r="Z6" s="1030"/>
      <c r="AA6" s="1030"/>
      <c r="AB6" s="1030"/>
      <c r="AC6" s="1030"/>
      <c r="AD6" s="1030"/>
      <c r="AE6" s="1030"/>
      <c r="AF6" s="1030"/>
      <c r="AG6" s="1030"/>
      <c r="AH6" s="1030"/>
      <c r="AI6" s="1030"/>
      <c r="AJ6" s="1030"/>
      <c r="AK6" s="1030"/>
      <c r="AL6" s="1030"/>
      <c r="AM6" s="1030"/>
      <c r="AN6" s="1030"/>
      <c r="AO6" s="1030"/>
      <c r="AP6" s="1031"/>
      <c r="AQ6" s="150"/>
      <c r="AR6" s="157"/>
      <c r="AS6" s="163"/>
      <c r="AT6" s="161"/>
      <c r="AU6" s="161"/>
      <c r="AV6" s="161"/>
      <c r="AW6" s="161"/>
      <c r="AX6" s="161"/>
      <c r="AY6" s="161"/>
      <c r="AZ6" s="161"/>
      <c r="BA6" s="161"/>
      <c r="BB6" s="161"/>
      <c r="BC6" s="161"/>
      <c r="BD6" s="161"/>
      <c r="BE6" s="162"/>
      <c r="BF6" s="1024"/>
      <c r="BG6" s="1025"/>
      <c r="BH6" s="1029" t="str">
        <f>"　"&amp;⑧入力シート!$D$22</f>
        <v>　</v>
      </c>
      <c r="BI6" s="1030"/>
      <c r="BJ6" s="1030"/>
      <c r="BK6" s="1030"/>
      <c r="BL6" s="1030"/>
      <c r="BM6" s="1030"/>
      <c r="BN6" s="1030"/>
      <c r="BO6" s="1030"/>
      <c r="BP6" s="1030"/>
      <c r="BQ6" s="1030"/>
      <c r="BR6" s="1030"/>
      <c r="BS6" s="1030"/>
      <c r="BT6" s="1030"/>
      <c r="BU6" s="1030"/>
      <c r="BV6" s="1030"/>
      <c r="BW6" s="1030"/>
      <c r="BX6" s="1030"/>
      <c r="BY6" s="1030"/>
      <c r="BZ6" s="1030"/>
      <c r="CA6" s="1030"/>
      <c r="CB6" s="1030"/>
      <c r="CC6" s="1030"/>
      <c r="CD6" s="1030"/>
      <c r="CE6" s="1030"/>
      <c r="CF6" s="1030"/>
      <c r="CG6" s="1030"/>
      <c r="CH6" s="1031"/>
    </row>
    <row r="7" spans="1:86" ht="17.100000000000001" customHeight="1" x14ac:dyDescent="0.15">
      <c r="A7" s="163"/>
      <c r="B7" s="161"/>
      <c r="C7" s="161"/>
      <c r="D7" s="161"/>
      <c r="E7" s="161"/>
      <c r="F7" s="161"/>
      <c r="G7" s="161"/>
      <c r="H7" s="161"/>
      <c r="I7" s="161"/>
      <c r="J7" s="161"/>
      <c r="K7" s="161"/>
      <c r="L7" s="161"/>
      <c r="M7" s="162"/>
      <c r="N7" s="1024"/>
      <c r="O7" s="1025"/>
      <c r="P7" s="1032" t="str">
        <f>"　"&amp;⑧入力シート!$D$23</f>
        <v>　</v>
      </c>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1033"/>
      <c r="AN7" s="1033"/>
      <c r="AO7" s="1033"/>
      <c r="AP7" s="1034"/>
      <c r="AQ7" s="150"/>
      <c r="AR7" s="157"/>
      <c r="AS7" s="163"/>
      <c r="AT7" s="161"/>
      <c r="AU7" s="161"/>
      <c r="AV7" s="161"/>
      <c r="AW7" s="161"/>
      <c r="AX7" s="161"/>
      <c r="AY7" s="161"/>
      <c r="AZ7" s="161"/>
      <c r="BA7" s="161"/>
      <c r="BB7" s="161"/>
      <c r="BC7" s="161"/>
      <c r="BD7" s="161"/>
      <c r="BE7" s="162"/>
      <c r="BF7" s="1024"/>
      <c r="BG7" s="1025"/>
      <c r="BH7" s="1032" t="str">
        <f>"　"&amp;⑧入力シート!$D$23</f>
        <v>　</v>
      </c>
      <c r="BI7" s="1033"/>
      <c r="BJ7" s="1033"/>
      <c r="BK7" s="1033"/>
      <c r="BL7" s="1033"/>
      <c r="BM7" s="1033"/>
      <c r="BN7" s="1033"/>
      <c r="BO7" s="1033"/>
      <c r="BP7" s="1033"/>
      <c r="BQ7" s="1033"/>
      <c r="BR7" s="1033"/>
      <c r="BS7" s="1033"/>
      <c r="BT7" s="1033"/>
      <c r="BU7" s="1033"/>
      <c r="BV7" s="1033"/>
      <c r="BW7" s="1033"/>
      <c r="BX7" s="1033"/>
      <c r="BY7" s="1033"/>
      <c r="BZ7" s="1033"/>
      <c r="CA7" s="1033"/>
      <c r="CB7" s="1033"/>
      <c r="CC7" s="1033"/>
      <c r="CD7" s="1033"/>
      <c r="CE7" s="1033"/>
      <c r="CF7" s="1033"/>
      <c r="CG7" s="1033"/>
      <c r="CH7" s="1034"/>
    </row>
    <row r="8" spans="1:86" ht="17.100000000000001" customHeight="1" x14ac:dyDescent="0.15">
      <c r="A8" s="164"/>
      <c r="B8" s="165"/>
      <c r="C8" s="165"/>
      <c r="D8" s="165"/>
      <c r="E8" s="165"/>
      <c r="F8" s="165"/>
      <c r="G8" s="165"/>
      <c r="H8" s="165"/>
      <c r="I8" s="165"/>
      <c r="J8" s="165"/>
      <c r="K8" s="165"/>
      <c r="L8" s="165"/>
      <c r="M8" s="166"/>
      <c r="N8" s="1024"/>
      <c r="O8" s="1025"/>
      <c r="P8" s="1032"/>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1033"/>
      <c r="AN8" s="1033"/>
      <c r="AO8" s="1033"/>
      <c r="AP8" s="1034"/>
      <c r="AQ8" s="150"/>
      <c r="AR8" s="157"/>
      <c r="AS8" s="164"/>
      <c r="AT8" s="165"/>
      <c r="AU8" s="165"/>
      <c r="AV8" s="165"/>
      <c r="AW8" s="165"/>
      <c r="AX8" s="165"/>
      <c r="AY8" s="165"/>
      <c r="AZ8" s="165"/>
      <c r="BA8" s="165"/>
      <c r="BB8" s="165"/>
      <c r="BC8" s="165"/>
      <c r="BD8" s="165"/>
      <c r="BE8" s="166"/>
      <c r="BF8" s="1024"/>
      <c r="BG8" s="1025"/>
      <c r="BH8" s="1032"/>
      <c r="BI8" s="1033"/>
      <c r="BJ8" s="1033"/>
      <c r="BK8" s="1033"/>
      <c r="BL8" s="1033"/>
      <c r="BM8" s="1033"/>
      <c r="BN8" s="1033"/>
      <c r="BO8" s="1033"/>
      <c r="BP8" s="1033"/>
      <c r="BQ8" s="1033"/>
      <c r="BR8" s="1033"/>
      <c r="BS8" s="1033"/>
      <c r="BT8" s="1033"/>
      <c r="BU8" s="1033"/>
      <c r="BV8" s="1033"/>
      <c r="BW8" s="1033"/>
      <c r="BX8" s="1033"/>
      <c r="BY8" s="1033"/>
      <c r="BZ8" s="1033"/>
      <c r="CA8" s="1033"/>
      <c r="CB8" s="1033"/>
      <c r="CC8" s="1033"/>
      <c r="CD8" s="1033"/>
      <c r="CE8" s="1033"/>
      <c r="CF8" s="1033"/>
      <c r="CG8" s="1033"/>
      <c r="CH8" s="1034"/>
    </row>
    <row r="9" spans="1:86" ht="18" customHeight="1" x14ac:dyDescent="0.15">
      <c r="A9" s="1022" t="s">
        <v>38</v>
      </c>
      <c r="B9" s="1023"/>
      <c r="C9" s="1026" t="s">
        <v>32</v>
      </c>
      <c r="D9" s="1027"/>
      <c r="E9" s="1027"/>
      <c r="F9" s="1027"/>
      <c r="G9" s="1027"/>
      <c r="H9" s="1027"/>
      <c r="I9" s="1027"/>
      <c r="J9" s="1027"/>
      <c r="K9" s="1027"/>
      <c r="L9" s="1027"/>
      <c r="M9" s="1027"/>
      <c r="N9" s="1074" t="s">
        <v>35</v>
      </c>
      <c r="O9" s="1074"/>
      <c r="P9" s="1062" t="str">
        <f>""&amp;⑧入力シート!Q38</f>
        <v/>
      </c>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50"/>
      <c r="AR9" s="157"/>
      <c r="AS9" s="1022" t="s">
        <v>38</v>
      </c>
      <c r="AT9" s="1023"/>
      <c r="AU9" s="1026" t="s">
        <v>32</v>
      </c>
      <c r="AV9" s="1027"/>
      <c r="AW9" s="1027"/>
      <c r="AX9" s="1027"/>
      <c r="AY9" s="1027"/>
      <c r="AZ9" s="1027"/>
      <c r="BA9" s="1027"/>
      <c r="BB9" s="1027"/>
      <c r="BC9" s="1027"/>
      <c r="BD9" s="1027"/>
      <c r="BE9" s="1027"/>
      <c r="BF9" s="1048" t="s">
        <v>35</v>
      </c>
      <c r="BG9" s="1048"/>
      <c r="BH9" s="1062" t="str">
        <f>""&amp;⑧入力シート!Q39</f>
        <v/>
      </c>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row>
    <row r="10" spans="1:86" ht="18" customHeight="1" x14ac:dyDescent="0.15">
      <c r="A10" s="1024"/>
      <c r="B10" s="1025"/>
      <c r="C10" s="1065">
        <f>⑧入力シート!B38</f>
        <v>1</v>
      </c>
      <c r="D10" s="1066"/>
      <c r="E10" s="1066"/>
      <c r="F10" s="1066"/>
      <c r="G10" s="1066"/>
      <c r="H10" s="1066"/>
      <c r="I10" s="1066"/>
      <c r="J10" s="1066"/>
      <c r="K10" s="1066"/>
      <c r="L10" s="1066"/>
      <c r="M10" s="1067"/>
      <c r="N10" s="1075"/>
      <c r="O10" s="1075"/>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50"/>
      <c r="AR10" s="157"/>
      <c r="AS10" s="1024"/>
      <c r="AT10" s="1025"/>
      <c r="AU10" s="1065">
        <f>⑧入力シート!B39</f>
        <v>2</v>
      </c>
      <c r="AV10" s="1066"/>
      <c r="AW10" s="1066"/>
      <c r="AX10" s="1066"/>
      <c r="AY10" s="1066"/>
      <c r="AZ10" s="1066"/>
      <c r="BA10" s="1066"/>
      <c r="BB10" s="1066"/>
      <c r="BC10" s="1066"/>
      <c r="BD10" s="1066"/>
      <c r="BE10" s="1066"/>
      <c r="BF10" s="1048"/>
      <c r="BG10" s="1048"/>
      <c r="BH10" s="1063"/>
      <c r="BI10" s="1063"/>
      <c r="BJ10" s="1063"/>
      <c r="BK10" s="1063"/>
      <c r="BL10" s="1063"/>
      <c r="BM10" s="1063"/>
      <c r="BN10" s="1063"/>
      <c r="BO10" s="1063"/>
      <c r="BP10" s="1063"/>
      <c r="BQ10" s="1063"/>
      <c r="BR10" s="1063"/>
      <c r="BS10" s="1063"/>
      <c r="BT10" s="1063"/>
      <c r="BU10" s="1063"/>
      <c r="BV10" s="1063"/>
      <c r="BW10" s="1063"/>
      <c r="BX10" s="1063"/>
      <c r="BY10" s="1063"/>
      <c r="BZ10" s="1063"/>
      <c r="CA10" s="1063"/>
      <c r="CB10" s="1063"/>
      <c r="CC10" s="1063"/>
      <c r="CD10" s="1063"/>
      <c r="CE10" s="1063"/>
      <c r="CF10" s="1063"/>
      <c r="CG10" s="1063"/>
      <c r="CH10" s="1063"/>
    </row>
    <row r="11" spans="1:86" ht="18" customHeight="1" x14ac:dyDescent="0.15">
      <c r="A11" s="1049"/>
      <c r="B11" s="1050"/>
      <c r="C11" s="1068"/>
      <c r="D11" s="1069"/>
      <c r="E11" s="1069"/>
      <c r="F11" s="1069"/>
      <c r="G11" s="1069"/>
      <c r="H11" s="1069"/>
      <c r="I11" s="1069"/>
      <c r="J11" s="1069"/>
      <c r="K11" s="1069"/>
      <c r="L11" s="1069"/>
      <c r="M11" s="1070"/>
      <c r="N11" s="1076"/>
      <c r="O11" s="1076"/>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50"/>
      <c r="AR11" s="157"/>
      <c r="AS11" s="1049"/>
      <c r="AT11" s="1050"/>
      <c r="AU11" s="1065"/>
      <c r="AV11" s="1066"/>
      <c r="AW11" s="1066"/>
      <c r="AX11" s="1066"/>
      <c r="AY11" s="1066"/>
      <c r="AZ11" s="1066"/>
      <c r="BA11" s="1066"/>
      <c r="BB11" s="1066"/>
      <c r="BC11" s="1066"/>
      <c r="BD11" s="1066"/>
      <c r="BE11" s="1066"/>
      <c r="BF11" s="1048"/>
      <c r="BG11" s="1048"/>
      <c r="BH11" s="1064"/>
      <c r="BI11" s="1064"/>
      <c r="BJ11" s="1064"/>
      <c r="BK11" s="1064"/>
      <c r="BL11" s="1064"/>
      <c r="BM11" s="1064"/>
      <c r="BN11" s="1064"/>
      <c r="BO11" s="1064"/>
      <c r="BP11" s="1064"/>
      <c r="BQ11" s="1064"/>
      <c r="BR11" s="1064"/>
      <c r="BS11" s="1064"/>
      <c r="BT11" s="1064"/>
      <c r="BU11" s="1064"/>
      <c r="BV11" s="1064"/>
      <c r="BW11" s="1064"/>
      <c r="BX11" s="1064"/>
      <c r="BY11" s="1064"/>
      <c r="BZ11" s="1064"/>
      <c r="CA11" s="1064"/>
      <c r="CB11" s="1064"/>
      <c r="CC11" s="1064"/>
      <c r="CD11" s="1064"/>
      <c r="CE11" s="1064"/>
      <c r="CF11" s="1064"/>
      <c r="CG11" s="1064"/>
      <c r="CH11" s="1064"/>
    </row>
    <row r="12" spans="1:86" ht="18" customHeight="1" x14ac:dyDescent="0.15">
      <c r="A12" s="1022" t="s">
        <v>37</v>
      </c>
      <c r="B12" s="1023"/>
      <c r="C12" s="1071" t="str">
        <f>""&amp;⑧入力シート!C38</f>
        <v/>
      </c>
      <c r="D12" s="1072"/>
      <c r="E12" s="1072"/>
      <c r="F12" s="1072"/>
      <c r="G12" s="1072"/>
      <c r="H12" s="1072"/>
      <c r="I12" s="1072"/>
      <c r="J12" s="1072"/>
      <c r="K12" s="1072"/>
      <c r="L12" s="1072"/>
      <c r="M12" s="1073"/>
      <c r="N12" s="1024" t="s">
        <v>36</v>
      </c>
      <c r="O12" s="1025"/>
      <c r="P12" s="1051" t="s">
        <v>34</v>
      </c>
      <c r="Q12" s="1052"/>
      <c r="R12" s="1052"/>
      <c r="S12" s="1052"/>
      <c r="T12" s="1052"/>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3"/>
      <c r="AQ12" s="150"/>
      <c r="AR12" s="157"/>
      <c r="AS12" s="1022" t="s">
        <v>37</v>
      </c>
      <c r="AT12" s="1023"/>
      <c r="AU12" s="1071" t="str">
        <f>""&amp;⑧入力シート!C39</f>
        <v/>
      </c>
      <c r="AV12" s="1072"/>
      <c r="AW12" s="1072"/>
      <c r="AX12" s="1072"/>
      <c r="AY12" s="1072"/>
      <c r="AZ12" s="1072"/>
      <c r="BA12" s="1072"/>
      <c r="BB12" s="1072"/>
      <c r="BC12" s="1072"/>
      <c r="BD12" s="1072"/>
      <c r="BE12" s="1073"/>
      <c r="BF12" s="1024" t="s">
        <v>36</v>
      </c>
      <c r="BG12" s="1025"/>
      <c r="BH12" s="1051" t="s">
        <v>34</v>
      </c>
      <c r="BI12" s="1052"/>
      <c r="BJ12" s="1052"/>
      <c r="BK12" s="1052"/>
      <c r="BL12" s="1052"/>
      <c r="BM12" s="1052"/>
      <c r="BN12" s="1052"/>
      <c r="BO12" s="1052"/>
      <c r="BP12" s="1052"/>
      <c r="BQ12" s="1052"/>
      <c r="BR12" s="1052"/>
      <c r="BS12" s="1052"/>
      <c r="BT12" s="1052"/>
      <c r="BU12" s="1052"/>
      <c r="BV12" s="1052"/>
      <c r="BW12" s="1052"/>
      <c r="BX12" s="1052"/>
      <c r="BY12" s="1052"/>
      <c r="BZ12" s="1052"/>
      <c r="CA12" s="1052"/>
      <c r="CB12" s="1052"/>
      <c r="CC12" s="1052"/>
      <c r="CD12" s="1052"/>
      <c r="CE12" s="1052"/>
      <c r="CF12" s="1052"/>
      <c r="CG12" s="1052"/>
      <c r="CH12" s="1053"/>
    </row>
    <row r="13" spans="1:86" ht="18" customHeight="1" x14ac:dyDescent="0.15">
      <c r="A13" s="1024"/>
      <c r="B13" s="1025"/>
      <c r="C13" s="1065"/>
      <c r="D13" s="1066"/>
      <c r="E13" s="1066"/>
      <c r="F13" s="1066"/>
      <c r="G13" s="1066"/>
      <c r="H13" s="1066"/>
      <c r="I13" s="1066"/>
      <c r="J13" s="1066"/>
      <c r="K13" s="1066"/>
      <c r="L13" s="1066"/>
      <c r="M13" s="1067"/>
      <c r="N13" s="1024"/>
      <c r="O13" s="1025"/>
      <c r="P13" s="1054" t="str">
        <f>IF('⑨応募者名簿(印刷用)'!$R$3="","",'⑨応募者名簿(印刷用)'!$R$3)</f>
        <v xml:space="preserve"> </v>
      </c>
      <c r="Q13" s="1055"/>
      <c r="R13" s="1055"/>
      <c r="S13" s="1055"/>
      <c r="T13" s="1055"/>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6"/>
      <c r="AQ13" s="150"/>
      <c r="AR13" s="157"/>
      <c r="AS13" s="1024"/>
      <c r="AT13" s="1025"/>
      <c r="AU13" s="1065"/>
      <c r="AV13" s="1066"/>
      <c r="AW13" s="1066"/>
      <c r="AX13" s="1066"/>
      <c r="AY13" s="1066"/>
      <c r="AZ13" s="1066"/>
      <c r="BA13" s="1066"/>
      <c r="BB13" s="1066"/>
      <c r="BC13" s="1066"/>
      <c r="BD13" s="1066"/>
      <c r="BE13" s="1067"/>
      <c r="BF13" s="1024"/>
      <c r="BG13" s="1025"/>
      <c r="BH13" s="1054" t="str">
        <f>IF('⑨応募者名簿(印刷用)'!$R$4="","",'⑨応募者名簿(印刷用)'!$R$4)</f>
        <v xml:space="preserve"> </v>
      </c>
      <c r="BI13" s="1055"/>
      <c r="BJ13" s="1055"/>
      <c r="BK13" s="1055"/>
      <c r="BL13" s="1055"/>
      <c r="BM13" s="1055"/>
      <c r="BN13" s="1055"/>
      <c r="BO13" s="1055"/>
      <c r="BP13" s="1055"/>
      <c r="BQ13" s="1055"/>
      <c r="BR13" s="1055"/>
      <c r="BS13" s="1055"/>
      <c r="BT13" s="1055"/>
      <c r="BU13" s="1055"/>
      <c r="BV13" s="1055"/>
      <c r="BW13" s="1055"/>
      <c r="BX13" s="1055"/>
      <c r="BY13" s="1055"/>
      <c r="BZ13" s="1055"/>
      <c r="CA13" s="1055"/>
      <c r="CB13" s="1055"/>
      <c r="CC13" s="1055"/>
      <c r="CD13" s="1055"/>
      <c r="CE13" s="1055"/>
      <c r="CF13" s="1055"/>
      <c r="CG13" s="1055"/>
      <c r="CH13" s="1056"/>
    </row>
    <row r="14" spans="1:86" ht="18" customHeight="1" x14ac:dyDescent="0.15">
      <c r="A14" s="1024"/>
      <c r="B14" s="1025"/>
      <c r="C14" s="1065"/>
      <c r="D14" s="1066"/>
      <c r="E14" s="1066"/>
      <c r="F14" s="1066"/>
      <c r="G14" s="1066"/>
      <c r="H14" s="1066"/>
      <c r="I14" s="1066"/>
      <c r="J14" s="1066"/>
      <c r="K14" s="1066"/>
      <c r="L14" s="1066"/>
      <c r="M14" s="1067"/>
      <c r="N14" s="1049"/>
      <c r="O14" s="1050"/>
      <c r="P14" s="1054"/>
      <c r="Q14" s="1055"/>
      <c r="R14" s="1055"/>
      <c r="S14" s="1055"/>
      <c r="T14" s="1055"/>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6"/>
      <c r="AQ14" s="150"/>
      <c r="AR14" s="157"/>
      <c r="AS14" s="1024"/>
      <c r="AT14" s="1025"/>
      <c r="AU14" s="1065"/>
      <c r="AV14" s="1066"/>
      <c r="AW14" s="1066"/>
      <c r="AX14" s="1066"/>
      <c r="AY14" s="1066"/>
      <c r="AZ14" s="1066"/>
      <c r="BA14" s="1066"/>
      <c r="BB14" s="1066"/>
      <c r="BC14" s="1066"/>
      <c r="BD14" s="1066"/>
      <c r="BE14" s="1067"/>
      <c r="BF14" s="1049"/>
      <c r="BG14" s="1050"/>
      <c r="BH14" s="1054"/>
      <c r="BI14" s="1055"/>
      <c r="BJ14" s="1055"/>
      <c r="BK14" s="1055"/>
      <c r="BL14" s="1055"/>
      <c r="BM14" s="1055"/>
      <c r="BN14" s="1055"/>
      <c r="BO14" s="1055"/>
      <c r="BP14" s="1055"/>
      <c r="BQ14" s="1055"/>
      <c r="BR14" s="1055"/>
      <c r="BS14" s="1055"/>
      <c r="BT14" s="1055"/>
      <c r="BU14" s="1055"/>
      <c r="BV14" s="1055"/>
      <c r="BW14" s="1055"/>
      <c r="BX14" s="1055"/>
      <c r="BY14" s="1055"/>
      <c r="BZ14" s="1055"/>
      <c r="CA14" s="1055"/>
      <c r="CB14" s="1055"/>
      <c r="CC14" s="1055"/>
      <c r="CD14" s="1055"/>
      <c r="CE14" s="1055"/>
      <c r="CF14" s="1055"/>
      <c r="CG14" s="1055"/>
      <c r="CH14" s="1056"/>
    </row>
    <row r="15" spans="1:86" ht="18" customHeight="1" x14ac:dyDescent="0.15">
      <c r="A15" s="1057" t="s">
        <v>43</v>
      </c>
      <c r="B15" s="1058"/>
      <c r="C15" s="1061" t="str">
        <f>'⑨応募者名簿(印刷用)'!P3</f>
        <v/>
      </c>
      <c r="D15" s="1061"/>
      <c r="E15" s="1061"/>
      <c r="F15" s="1061"/>
      <c r="G15" s="1061"/>
      <c r="H15" s="1061"/>
      <c r="I15" s="1061"/>
      <c r="J15" s="1061"/>
      <c r="K15" s="1061"/>
      <c r="L15" s="1061"/>
      <c r="M15" s="1061"/>
      <c r="N15" s="1077" t="s">
        <v>23</v>
      </c>
      <c r="O15" s="1078"/>
      <c r="P15" s="1079" t="str">
        <f>""&amp;⑧入力シート!AL38</f>
        <v/>
      </c>
      <c r="Q15" s="1079"/>
      <c r="R15" s="1079"/>
      <c r="S15" s="1079"/>
      <c r="T15" s="1079"/>
      <c r="U15" s="1079"/>
      <c r="V15" s="1079"/>
      <c r="W15" s="1079"/>
      <c r="X15" s="1079"/>
      <c r="Y15" s="1080" t="s">
        <v>254</v>
      </c>
      <c r="Z15" s="1080"/>
      <c r="AA15" s="1080"/>
      <c r="AB15" s="1080"/>
      <c r="AC15" s="1080"/>
      <c r="AD15" s="1080"/>
      <c r="AE15" s="1080"/>
      <c r="AF15" s="1080"/>
      <c r="AG15" s="1080"/>
      <c r="AH15" s="1080"/>
      <c r="AI15" s="1080"/>
      <c r="AJ15" s="1080"/>
      <c r="AK15" s="1080"/>
      <c r="AL15" s="1080"/>
      <c r="AM15" s="1080"/>
      <c r="AN15" s="1080"/>
      <c r="AO15" s="1080"/>
      <c r="AP15" s="1080"/>
      <c r="AR15" s="47"/>
      <c r="AS15" s="1057" t="s">
        <v>43</v>
      </c>
      <c r="AT15" s="1058"/>
      <c r="AU15" s="1061" t="str">
        <f>'⑨応募者名簿(印刷用)'!P4</f>
        <v/>
      </c>
      <c r="AV15" s="1061"/>
      <c r="AW15" s="1061"/>
      <c r="AX15" s="1061"/>
      <c r="AY15" s="1061"/>
      <c r="AZ15" s="1061"/>
      <c r="BA15" s="1061"/>
      <c r="BB15" s="1061"/>
      <c r="BC15" s="1061"/>
      <c r="BD15" s="1061"/>
      <c r="BE15" s="1061"/>
      <c r="BF15" s="1077" t="s">
        <v>23</v>
      </c>
      <c r="BG15" s="1078"/>
      <c r="BH15" s="1079" t="str">
        <f>""&amp;⑧入力シート!AL39</f>
        <v/>
      </c>
      <c r="BI15" s="1079"/>
      <c r="BJ15" s="1079"/>
      <c r="BK15" s="1079"/>
      <c r="BL15" s="1079"/>
      <c r="BM15" s="1079"/>
      <c r="BN15" s="1079"/>
      <c r="BO15" s="1079"/>
      <c r="BP15" s="1079"/>
      <c r="BQ15" s="1080" t="s">
        <v>254</v>
      </c>
      <c r="BR15" s="1080"/>
      <c r="BS15" s="1080"/>
      <c r="BT15" s="1080"/>
      <c r="BU15" s="1080"/>
      <c r="BV15" s="1080"/>
      <c r="BW15" s="1080"/>
      <c r="BX15" s="1080"/>
      <c r="BY15" s="1080"/>
      <c r="BZ15" s="1080"/>
      <c r="CA15" s="1080"/>
      <c r="CB15" s="1080"/>
      <c r="CC15" s="1080"/>
      <c r="CD15" s="1080"/>
      <c r="CE15" s="1080"/>
      <c r="CF15" s="1080"/>
      <c r="CG15" s="1080"/>
      <c r="CH15" s="1080"/>
    </row>
    <row r="16" spans="1:86" ht="18" customHeight="1" x14ac:dyDescent="0.15">
      <c r="A16" s="1059"/>
      <c r="B16" s="1060"/>
      <c r="C16" s="1061"/>
      <c r="D16" s="1061"/>
      <c r="E16" s="1061"/>
      <c r="F16" s="1061"/>
      <c r="G16" s="1061"/>
      <c r="H16" s="1061"/>
      <c r="I16" s="1061"/>
      <c r="J16" s="1061"/>
      <c r="K16" s="1061"/>
      <c r="L16" s="1061"/>
      <c r="M16" s="1061"/>
      <c r="N16" s="1077"/>
      <c r="O16" s="1078"/>
      <c r="P16" s="1079"/>
      <c r="Q16" s="1079"/>
      <c r="R16" s="1079"/>
      <c r="S16" s="1079"/>
      <c r="T16" s="1079"/>
      <c r="U16" s="1079"/>
      <c r="V16" s="1079"/>
      <c r="W16" s="1079"/>
      <c r="X16" s="1079"/>
      <c r="Y16" s="1080"/>
      <c r="Z16" s="1080"/>
      <c r="AA16" s="1080"/>
      <c r="AB16" s="1080"/>
      <c r="AC16" s="1080"/>
      <c r="AD16" s="1080"/>
      <c r="AE16" s="1080"/>
      <c r="AF16" s="1080"/>
      <c r="AG16" s="1080"/>
      <c r="AH16" s="1080"/>
      <c r="AI16" s="1080"/>
      <c r="AJ16" s="1080"/>
      <c r="AK16" s="1080"/>
      <c r="AL16" s="1080"/>
      <c r="AM16" s="1080"/>
      <c r="AN16" s="1080"/>
      <c r="AO16" s="1080"/>
      <c r="AP16" s="1080"/>
      <c r="AR16" s="47"/>
      <c r="AS16" s="1059"/>
      <c r="AT16" s="1060"/>
      <c r="AU16" s="1061"/>
      <c r="AV16" s="1061"/>
      <c r="AW16" s="1061"/>
      <c r="AX16" s="1061"/>
      <c r="AY16" s="1061"/>
      <c r="AZ16" s="1061"/>
      <c r="BA16" s="1061"/>
      <c r="BB16" s="1061"/>
      <c r="BC16" s="1061"/>
      <c r="BD16" s="1061"/>
      <c r="BE16" s="1061"/>
      <c r="BF16" s="1077"/>
      <c r="BG16" s="1078"/>
      <c r="BH16" s="1079"/>
      <c r="BI16" s="1079"/>
      <c r="BJ16" s="1079"/>
      <c r="BK16" s="1079"/>
      <c r="BL16" s="1079"/>
      <c r="BM16" s="1079"/>
      <c r="BN16" s="1079"/>
      <c r="BO16" s="1079"/>
      <c r="BP16" s="1079"/>
      <c r="BQ16" s="1080"/>
      <c r="BR16" s="1080"/>
      <c r="BS16" s="1080"/>
      <c r="BT16" s="1080"/>
      <c r="BU16" s="1080"/>
      <c r="BV16" s="1080"/>
      <c r="BW16" s="1080"/>
      <c r="BX16" s="1080"/>
      <c r="BY16" s="1080"/>
      <c r="BZ16" s="1080"/>
      <c r="CA16" s="1080"/>
      <c r="CB16" s="1080"/>
      <c r="CC16" s="1080"/>
      <c r="CD16" s="1080"/>
      <c r="CE16" s="1080"/>
      <c r="CF16" s="1080"/>
      <c r="CG16" s="1080"/>
      <c r="CH16" s="1080"/>
    </row>
    <row r="17" spans="1:87" ht="15" customHeight="1" x14ac:dyDescent="0.15">
      <c r="A17" s="105"/>
      <c r="B17" s="105"/>
      <c r="C17" s="106"/>
      <c r="D17" s="106"/>
      <c r="E17" s="106"/>
      <c r="F17" s="106"/>
      <c r="G17" s="106"/>
      <c r="H17" s="106"/>
      <c r="I17" s="106"/>
      <c r="J17" s="106"/>
      <c r="K17" s="106"/>
      <c r="L17" s="106"/>
      <c r="M17" s="106"/>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R17" s="47"/>
      <c r="AS17" s="105"/>
      <c r="AT17" s="105"/>
      <c r="AU17" s="106"/>
      <c r="AV17" s="106"/>
      <c r="AW17" s="106"/>
      <c r="AX17" s="106"/>
      <c r="AY17" s="106"/>
      <c r="AZ17" s="106"/>
      <c r="BA17" s="106"/>
      <c r="BB17" s="106"/>
      <c r="BC17" s="106"/>
      <c r="BD17" s="106"/>
      <c r="BE17" s="106"/>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045" t="s">
        <v>64</v>
      </c>
      <c r="B19" s="1046"/>
      <c r="C19" s="1046"/>
      <c r="D19" s="1046"/>
      <c r="E19" s="1046"/>
      <c r="F19" s="1046"/>
      <c r="G19" s="1046"/>
      <c r="H19" s="1046"/>
      <c r="I19" s="1046"/>
      <c r="J19" s="1046"/>
      <c r="K19" s="1046"/>
      <c r="L19" s="1046"/>
      <c r="M19" s="1047"/>
      <c r="N19" s="1048" t="s">
        <v>22</v>
      </c>
      <c r="O19" s="1048"/>
      <c r="P19" s="1035" t="s">
        <v>17</v>
      </c>
      <c r="Q19" s="1036"/>
      <c r="R19" s="1037" t="str">
        <f>IF('⑨応募者名簿(印刷用)'!$BX$40="","",'⑨応募者名簿(印刷用)'!$BX$40)</f>
        <v>-</v>
      </c>
      <c r="S19" s="1037"/>
      <c r="T19" s="1037"/>
      <c r="U19" s="1037"/>
      <c r="V19" s="1037"/>
      <c r="W19" s="1037"/>
      <c r="X19" s="1037"/>
      <c r="Y19" s="1037"/>
      <c r="Z19" s="1037"/>
      <c r="AA19" s="1037"/>
      <c r="AB19" s="1037"/>
      <c r="AC19" s="1037"/>
      <c r="AD19" s="1037"/>
      <c r="AE19" s="1037"/>
      <c r="AF19" s="1037"/>
      <c r="AG19" s="1037"/>
      <c r="AH19" s="1037"/>
      <c r="AI19" s="1037"/>
      <c r="AJ19" s="1037"/>
      <c r="AK19" s="1037"/>
      <c r="AL19" s="1037"/>
      <c r="AM19" s="1037"/>
      <c r="AN19" s="1037"/>
      <c r="AO19" s="1037"/>
      <c r="AP19" s="1038"/>
      <c r="AQ19" s="150"/>
      <c r="AR19" s="157"/>
      <c r="AS19" s="1045" t="s">
        <v>64</v>
      </c>
      <c r="AT19" s="1046"/>
      <c r="AU19" s="1046"/>
      <c r="AV19" s="1046"/>
      <c r="AW19" s="1046"/>
      <c r="AX19" s="1046"/>
      <c r="AY19" s="1046"/>
      <c r="AZ19" s="1046"/>
      <c r="BA19" s="1046"/>
      <c r="BB19" s="1046"/>
      <c r="BC19" s="1046"/>
      <c r="BD19" s="1046"/>
      <c r="BE19" s="1047"/>
      <c r="BF19" s="1048" t="s">
        <v>22</v>
      </c>
      <c r="BG19" s="1048"/>
      <c r="BH19" s="1035" t="s">
        <v>17</v>
      </c>
      <c r="BI19" s="1036"/>
      <c r="BJ19" s="1037" t="str">
        <f>IF('⑨応募者名簿(印刷用)'!$BX$40="","",'⑨応募者名簿(印刷用)'!$BX$40)</f>
        <v>-</v>
      </c>
      <c r="BK19" s="1037"/>
      <c r="BL19" s="1037"/>
      <c r="BM19" s="1037"/>
      <c r="BN19" s="1037"/>
      <c r="BO19" s="1037"/>
      <c r="BP19" s="1037"/>
      <c r="BQ19" s="1037"/>
      <c r="BR19" s="1037"/>
      <c r="BS19" s="1037"/>
      <c r="BT19" s="1037"/>
      <c r="BU19" s="1037"/>
      <c r="BV19" s="1037"/>
      <c r="BW19" s="1037"/>
      <c r="BX19" s="1037"/>
      <c r="BY19" s="1037"/>
      <c r="BZ19" s="1037"/>
      <c r="CA19" s="1037"/>
      <c r="CB19" s="1037"/>
      <c r="CC19" s="1037"/>
      <c r="CD19" s="1037"/>
      <c r="CE19" s="1037"/>
      <c r="CF19" s="1037"/>
      <c r="CG19" s="1037"/>
      <c r="CH19" s="1038"/>
    </row>
    <row r="20" spans="1:87" ht="17.100000000000001" customHeight="1" x14ac:dyDescent="0.15">
      <c r="A20" s="653" t="str">
        <f>'⑨応募者名簿(印刷用)'!$A$36</f>
        <v/>
      </c>
      <c r="B20" s="654"/>
      <c r="C20" s="654"/>
      <c r="D20" s="654"/>
      <c r="E20" s="654"/>
      <c r="F20" s="654"/>
      <c r="G20" s="654"/>
      <c r="H20" s="654"/>
      <c r="I20" s="161"/>
      <c r="J20" s="161"/>
      <c r="K20" s="161"/>
      <c r="L20" s="161"/>
      <c r="M20" s="162"/>
      <c r="N20" s="1048"/>
      <c r="O20" s="1048"/>
      <c r="P20" s="1039" t="str">
        <f>IF('⑨応募者名簿(印刷用)'!$BV$42="","",'⑨応募者名簿(印刷用)'!$BV$42)</f>
        <v xml:space="preserve"> </v>
      </c>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c r="AL20" s="1040"/>
      <c r="AM20" s="1040"/>
      <c r="AN20" s="1040"/>
      <c r="AO20" s="1040"/>
      <c r="AP20" s="1041"/>
      <c r="AQ20" s="150"/>
      <c r="AR20" s="157"/>
      <c r="AS20" s="653" t="str">
        <f>'⑨応募者名簿(印刷用)'!$A$36</f>
        <v/>
      </c>
      <c r="AT20" s="654"/>
      <c r="AU20" s="654"/>
      <c r="AV20" s="654"/>
      <c r="AW20" s="654"/>
      <c r="AX20" s="654"/>
      <c r="AY20" s="654"/>
      <c r="AZ20" s="654"/>
      <c r="BA20" s="161"/>
      <c r="BB20" s="161"/>
      <c r="BC20" s="161"/>
      <c r="BD20" s="161"/>
      <c r="BE20" s="162"/>
      <c r="BF20" s="1048"/>
      <c r="BG20" s="1048"/>
      <c r="BH20" s="1039" t="str">
        <f>IF('⑨応募者名簿(印刷用)'!$BV$42="","",'⑨応募者名簿(印刷用)'!$BV$42)</f>
        <v xml:space="preserve"> </v>
      </c>
      <c r="BI20" s="1040"/>
      <c r="BJ20" s="1040"/>
      <c r="BK20" s="1040"/>
      <c r="BL20" s="1040"/>
      <c r="BM20" s="1040"/>
      <c r="BN20" s="1040"/>
      <c r="BO20" s="1040"/>
      <c r="BP20" s="1040"/>
      <c r="BQ20" s="1040"/>
      <c r="BR20" s="1040"/>
      <c r="BS20" s="1040"/>
      <c r="BT20" s="1040"/>
      <c r="BU20" s="1040"/>
      <c r="BV20" s="1040"/>
      <c r="BW20" s="1040"/>
      <c r="BX20" s="1040"/>
      <c r="BY20" s="1040"/>
      <c r="BZ20" s="1040"/>
      <c r="CA20" s="1040"/>
      <c r="CB20" s="1040"/>
      <c r="CC20" s="1040"/>
      <c r="CD20" s="1040"/>
      <c r="CE20" s="1040"/>
      <c r="CF20" s="1040"/>
      <c r="CG20" s="1040"/>
      <c r="CH20" s="1041"/>
    </row>
    <row r="21" spans="1:87" ht="17.100000000000001" customHeight="1" x14ac:dyDescent="0.15">
      <c r="A21" s="653"/>
      <c r="B21" s="654"/>
      <c r="C21" s="654"/>
      <c r="D21" s="654"/>
      <c r="E21" s="654"/>
      <c r="F21" s="654"/>
      <c r="G21" s="654"/>
      <c r="H21" s="654"/>
      <c r="I21" s="161"/>
      <c r="J21" s="161"/>
      <c r="K21" s="161"/>
      <c r="L21" s="161"/>
      <c r="M21" s="162"/>
      <c r="N21" s="1048"/>
      <c r="O21" s="1048"/>
      <c r="P21" s="1039" t="str">
        <f>IF('⑨応募者名簿(印刷用)'!$BV$43="","",'⑨応募者名簿(印刷用)'!$BV$43)</f>
        <v xml:space="preserve"> </v>
      </c>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c r="AL21" s="1040"/>
      <c r="AM21" s="1040"/>
      <c r="AN21" s="1040"/>
      <c r="AO21" s="1040"/>
      <c r="AP21" s="1041"/>
      <c r="AQ21" s="150"/>
      <c r="AR21" s="157"/>
      <c r="AS21" s="653"/>
      <c r="AT21" s="654"/>
      <c r="AU21" s="654"/>
      <c r="AV21" s="654"/>
      <c r="AW21" s="654"/>
      <c r="AX21" s="654"/>
      <c r="AY21" s="654"/>
      <c r="AZ21" s="654"/>
      <c r="BA21" s="161"/>
      <c r="BB21" s="161"/>
      <c r="BC21" s="161"/>
      <c r="BD21" s="161"/>
      <c r="BE21" s="162"/>
      <c r="BF21" s="1048"/>
      <c r="BG21" s="1048"/>
      <c r="BH21" s="1039" t="str">
        <f>IF('⑨応募者名簿(印刷用)'!$BV$43="","",'⑨応募者名簿(印刷用)'!$BV$43)</f>
        <v xml:space="preserve"> </v>
      </c>
      <c r="BI21" s="1040"/>
      <c r="BJ21" s="1040"/>
      <c r="BK21" s="1040"/>
      <c r="BL21" s="1040"/>
      <c r="BM21" s="1040"/>
      <c r="BN21" s="1040"/>
      <c r="BO21" s="1040"/>
      <c r="BP21" s="1040"/>
      <c r="BQ21" s="1040"/>
      <c r="BR21" s="1040"/>
      <c r="BS21" s="1040"/>
      <c r="BT21" s="1040"/>
      <c r="BU21" s="1040"/>
      <c r="BV21" s="1040"/>
      <c r="BW21" s="1040"/>
      <c r="BX21" s="1040"/>
      <c r="BY21" s="1040"/>
      <c r="BZ21" s="1040"/>
      <c r="CA21" s="1040"/>
      <c r="CB21" s="1040"/>
      <c r="CC21" s="1040"/>
      <c r="CD21" s="1040"/>
      <c r="CE21" s="1040"/>
      <c r="CF21" s="1040"/>
      <c r="CG21" s="1040"/>
      <c r="CH21" s="1041"/>
    </row>
    <row r="22" spans="1:87" ht="17.100000000000001" customHeight="1" x14ac:dyDescent="0.15">
      <c r="A22" s="653"/>
      <c r="B22" s="654"/>
      <c r="C22" s="654"/>
      <c r="D22" s="654"/>
      <c r="E22" s="654"/>
      <c r="F22" s="654"/>
      <c r="G22" s="654"/>
      <c r="H22" s="654"/>
      <c r="I22" s="161"/>
      <c r="J22" s="161"/>
      <c r="K22" s="161"/>
      <c r="L22" s="161"/>
      <c r="M22" s="162"/>
      <c r="N22" s="1048"/>
      <c r="O22" s="1048"/>
      <c r="P22" s="1042" t="str">
        <f>IF('⑨応募者名簿(印刷用)'!$BV$44="","",'⑨応募者名簿(印刷用)'!$BV$44)</f>
        <v xml:space="preserve"> </v>
      </c>
      <c r="Q22" s="1043"/>
      <c r="R22" s="1043"/>
      <c r="S22" s="1043"/>
      <c r="T22" s="1043"/>
      <c r="U22" s="1043"/>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4"/>
      <c r="AQ22" s="150"/>
      <c r="AR22" s="157"/>
      <c r="AS22" s="653"/>
      <c r="AT22" s="654"/>
      <c r="AU22" s="654"/>
      <c r="AV22" s="654"/>
      <c r="AW22" s="654"/>
      <c r="AX22" s="654"/>
      <c r="AY22" s="654"/>
      <c r="AZ22" s="654"/>
      <c r="BA22" s="161"/>
      <c r="BB22" s="161"/>
      <c r="BC22" s="161"/>
      <c r="BD22" s="161"/>
      <c r="BE22" s="162"/>
      <c r="BF22" s="1048"/>
      <c r="BG22" s="1048"/>
      <c r="BH22" s="1042" t="str">
        <f>IF('⑨応募者名簿(印刷用)'!$BV$44="","",'⑨応募者名簿(印刷用)'!$BV$44)</f>
        <v xml:space="preserve"> </v>
      </c>
      <c r="BI22" s="1043"/>
      <c r="BJ22" s="1043"/>
      <c r="BK22" s="1043"/>
      <c r="BL22" s="1043"/>
      <c r="BM22" s="1043"/>
      <c r="BN22" s="1043"/>
      <c r="BO22" s="1043"/>
      <c r="BP22" s="1043"/>
      <c r="BQ22" s="1043"/>
      <c r="BR22" s="1043"/>
      <c r="BS22" s="1043"/>
      <c r="BT22" s="1043"/>
      <c r="BU22" s="1043"/>
      <c r="BV22" s="1043"/>
      <c r="BW22" s="1043"/>
      <c r="BX22" s="1043"/>
      <c r="BY22" s="1043"/>
      <c r="BZ22" s="1043"/>
      <c r="CA22" s="1043"/>
      <c r="CB22" s="1043"/>
      <c r="CC22" s="1043"/>
      <c r="CD22" s="1043"/>
      <c r="CE22" s="1043"/>
      <c r="CF22" s="1043"/>
      <c r="CG22" s="1043"/>
      <c r="CH22" s="1044"/>
    </row>
    <row r="23" spans="1:87" ht="17.100000000000001" customHeight="1" x14ac:dyDescent="0.15">
      <c r="A23" s="653"/>
      <c r="B23" s="654"/>
      <c r="C23" s="654"/>
      <c r="D23" s="654"/>
      <c r="E23" s="654"/>
      <c r="F23" s="654"/>
      <c r="G23" s="654"/>
      <c r="H23" s="654"/>
      <c r="I23" s="161"/>
      <c r="J23" s="161"/>
      <c r="K23" s="161"/>
      <c r="L23" s="161"/>
      <c r="M23" s="162"/>
      <c r="N23" s="1022" t="s">
        <v>33</v>
      </c>
      <c r="O23" s="1023"/>
      <c r="P23" s="1026" t="s">
        <v>24</v>
      </c>
      <c r="Q23" s="1027"/>
      <c r="R23" s="1027"/>
      <c r="S23" s="1027"/>
      <c r="T23" s="1027" t="str">
        <f>""&amp;⑧入力シート!$D$21</f>
        <v/>
      </c>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1027"/>
      <c r="AP23" s="1028"/>
      <c r="AQ23" s="150"/>
      <c r="AR23" s="157"/>
      <c r="AS23" s="653"/>
      <c r="AT23" s="654"/>
      <c r="AU23" s="654"/>
      <c r="AV23" s="654"/>
      <c r="AW23" s="654"/>
      <c r="AX23" s="654"/>
      <c r="AY23" s="654"/>
      <c r="AZ23" s="654"/>
      <c r="BA23" s="161"/>
      <c r="BB23" s="161"/>
      <c r="BC23" s="161"/>
      <c r="BD23" s="161"/>
      <c r="BE23" s="162"/>
      <c r="BF23" s="1022" t="s">
        <v>33</v>
      </c>
      <c r="BG23" s="1023"/>
      <c r="BH23" s="1026" t="s">
        <v>24</v>
      </c>
      <c r="BI23" s="1027"/>
      <c r="BJ23" s="1027"/>
      <c r="BK23" s="1027"/>
      <c r="BL23" s="1027" t="str">
        <f>""&amp;⑧入力シート!$D$21</f>
        <v/>
      </c>
      <c r="BM23" s="1027"/>
      <c r="BN23" s="1027"/>
      <c r="BO23" s="1027"/>
      <c r="BP23" s="1027"/>
      <c r="BQ23" s="1027"/>
      <c r="BR23" s="1027"/>
      <c r="BS23" s="1027"/>
      <c r="BT23" s="1027"/>
      <c r="BU23" s="1027"/>
      <c r="BV23" s="1027"/>
      <c r="BW23" s="1027"/>
      <c r="BX23" s="1027"/>
      <c r="BY23" s="1027"/>
      <c r="BZ23" s="1027"/>
      <c r="CA23" s="1027"/>
      <c r="CB23" s="1027"/>
      <c r="CC23" s="1027"/>
      <c r="CD23" s="1027"/>
      <c r="CE23" s="1027"/>
      <c r="CF23" s="1027"/>
      <c r="CG23" s="1027"/>
      <c r="CH23" s="1028"/>
    </row>
    <row r="24" spans="1:87" ht="17.100000000000001" customHeight="1" x14ac:dyDescent="0.15">
      <c r="A24" s="163"/>
      <c r="B24" s="161"/>
      <c r="C24" s="161"/>
      <c r="D24" s="161"/>
      <c r="E24" s="161"/>
      <c r="F24" s="161"/>
      <c r="G24" s="161"/>
      <c r="H24" s="161"/>
      <c r="I24" s="161"/>
      <c r="J24" s="161"/>
      <c r="K24" s="161"/>
      <c r="L24" s="161"/>
      <c r="M24" s="162"/>
      <c r="N24" s="1024"/>
      <c r="O24" s="1025"/>
      <c r="P24" s="1029" t="str">
        <f>"　"&amp;⑧入力シート!$D$22</f>
        <v>　</v>
      </c>
      <c r="Q24" s="1030"/>
      <c r="R24" s="1030"/>
      <c r="S24" s="1030"/>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1"/>
      <c r="AQ24" s="150"/>
      <c r="AR24" s="157"/>
      <c r="AS24" s="163"/>
      <c r="AT24" s="161"/>
      <c r="AU24" s="161"/>
      <c r="AV24" s="161"/>
      <c r="AW24" s="161"/>
      <c r="AX24" s="161"/>
      <c r="AY24" s="161"/>
      <c r="AZ24" s="161"/>
      <c r="BA24" s="161"/>
      <c r="BB24" s="161"/>
      <c r="BC24" s="161"/>
      <c r="BD24" s="161"/>
      <c r="BE24" s="162"/>
      <c r="BF24" s="1024"/>
      <c r="BG24" s="1025"/>
      <c r="BH24" s="1029" t="str">
        <f>"　"&amp;⑧入力シート!$D$22</f>
        <v>　</v>
      </c>
      <c r="BI24" s="1030"/>
      <c r="BJ24" s="1030"/>
      <c r="BK24" s="1030"/>
      <c r="BL24" s="1030"/>
      <c r="BM24" s="1030"/>
      <c r="BN24" s="1030"/>
      <c r="BO24" s="1030"/>
      <c r="BP24" s="1030"/>
      <c r="BQ24" s="1030"/>
      <c r="BR24" s="1030"/>
      <c r="BS24" s="1030"/>
      <c r="BT24" s="1030"/>
      <c r="BU24" s="1030"/>
      <c r="BV24" s="1030"/>
      <c r="BW24" s="1030"/>
      <c r="BX24" s="1030"/>
      <c r="BY24" s="1030"/>
      <c r="BZ24" s="1030"/>
      <c r="CA24" s="1030"/>
      <c r="CB24" s="1030"/>
      <c r="CC24" s="1030"/>
      <c r="CD24" s="1030"/>
      <c r="CE24" s="1030"/>
      <c r="CF24" s="1030"/>
      <c r="CG24" s="1030"/>
      <c r="CH24" s="1031"/>
    </row>
    <row r="25" spans="1:87" ht="17.100000000000001" customHeight="1" x14ac:dyDescent="0.15">
      <c r="A25" s="163"/>
      <c r="B25" s="161"/>
      <c r="C25" s="161"/>
      <c r="D25" s="161"/>
      <c r="E25" s="161"/>
      <c r="F25" s="161"/>
      <c r="G25" s="161"/>
      <c r="H25" s="161"/>
      <c r="I25" s="161"/>
      <c r="J25" s="161"/>
      <c r="K25" s="161"/>
      <c r="L25" s="161"/>
      <c r="M25" s="162"/>
      <c r="N25" s="1024"/>
      <c r="O25" s="1025"/>
      <c r="P25" s="1032" t="str">
        <f>"　"&amp;⑧入力シート!$D$23</f>
        <v>　</v>
      </c>
      <c r="Q25" s="1033"/>
      <c r="R25" s="1033"/>
      <c r="S25" s="1033"/>
      <c r="T25" s="1033"/>
      <c r="U25" s="1033"/>
      <c r="V25" s="1033"/>
      <c r="W25" s="1033"/>
      <c r="X25" s="1033"/>
      <c r="Y25" s="1033"/>
      <c r="Z25" s="1033"/>
      <c r="AA25" s="1033"/>
      <c r="AB25" s="1033"/>
      <c r="AC25" s="1033"/>
      <c r="AD25" s="1033"/>
      <c r="AE25" s="1033"/>
      <c r="AF25" s="1033"/>
      <c r="AG25" s="1033"/>
      <c r="AH25" s="1033"/>
      <c r="AI25" s="1033"/>
      <c r="AJ25" s="1033"/>
      <c r="AK25" s="1033"/>
      <c r="AL25" s="1033"/>
      <c r="AM25" s="1033"/>
      <c r="AN25" s="1033"/>
      <c r="AO25" s="1033"/>
      <c r="AP25" s="1034"/>
      <c r="AQ25" s="150"/>
      <c r="AR25" s="157"/>
      <c r="AS25" s="163"/>
      <c r="AT25" s="161"/>
      <c r="AU25" s="161"/>
      <c r="AV25" s="161"/>
      <c r="AW25" s="161"/>
      <c r="AX25" s="161"/>
      <c r="AY25" s="161"/>
      <c r="AZ25" s="161"/>
      <c r="BA25" s="161"/>
      <c r="BB25" s="161"/>
      <c r="BC25" s="161"/>
      <c r="BD25" s="161"/>
      <c r="BE25" s="162"/>
      <c r="BF25" s="1024"/>
      <c r="BG25" s="1025"/>
      <c r="BH25" s="1032" t="str">
        <f>"　"&amp;⑧入力シート!$D$23</f>
        <v>　</v>
      </c>
      <c r="BI25" s="1033"/>
      <c r="BJ25" s="1033"/>
      <c r="BK25" s="1033"/>
      <c r="BL25" s="1033"/>
      <c r="BM25" s="1033"/>
      <c r="BN25" s="1033"/>
      <c r="BO25" s="1033"/>
      <c r="BP25" s="1033"/>
      <c r="BQ25" s="1033"/>
      <c r="BR25" s="1033"/>
      <c r="BS25" s="1033"/>
      <c r="BT25" s="1033"/>
      <c r="BU25" s="1033"/>
      <c r="BV25" s="1033"/>
      <c r="BW25" s="1033"/>
      <c r="BX25" s="1033"/>
      <c r="BY25" s="1033"/>
      <c r="BZ25" s="1033"/>
      <c r="CA25" s="1033"/>
      <c r="CB25" s="1033"/>
      <c r="CC25" s="1033"/>
      <c r="CD25" s="1033"/>
      <c r="CE25" s="1033"/>
      <c r="CF25" s="1033"/>
      <c r="CG25" s="1033"/>
      <c r="CH25" s="1034"/>
    </row>
    <row r="26" spans="1:87" ht="17.100000000000001" customHeight="1" x14ac:dyDescent="0.15">
      <c r="A26" s="164"/>
      <c r="B26" s="165"/>
      <c r="C26" s="165"/>
      <c r="D26" s="165"/>
      <c r="E26" s="165"/>
      <c r="F26" s="165"/>
      <c r="G26" s="165"/>
      <c r="H26" s="165"/>
      <c r="I26" s="165"/>
      <c r="J26" s="165"/>
      <c r="K26" s="165"/>
      <c r="L26" s="165"/>
      <c r="M26" s="166"/>
      <c r="N26" s="1024"/>
      <c r="O26" s="1025"/>
      <c r="P26" s="1032"/>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c r="AL26" s="1033"/>
      <c r="AM26" s="1033"/>
      <c r="AN26" s="1033"/>
      <c r="AO26" s="1033"/>
      <c r="AP26" s="1034"/>
      <c r="AQ26" s="150"/>
      <c r="AR26" s="157"/>
      <c r="AS26" s="164"/>
      <c r="AT26" s="165"/>
      <c r="AU26" s="165"/>
      <c r="AV26" s="165"/>
      <c r="AW26" s="165"/>
      <c r="AX26" s="165"/>
      <c r="AY26" s="165"/>
      <c r="AZ26" s="165"/>
      <c r="BA26" s="165"/>
      <c r="BB26" s="165"/>
      <c r="BC26" s="165"/>
      <c r="BD26" s="165"/>
      <c r="BE26" s="166"/>
      <c r="BF26" s="1024"/>
      <c r="BG26" s="1025"/>
      <c r="BH26" s="1032"/>
      <c r="BI26" s="1033"/>
      <c r="BJ26" s="1033"/>
      <c r="BK26" s="1033"/>
      <c r="BL26" s="1033"/>
      <c r="BM26" s="1033"/>
      <c r="BN26" s="1033"/>
      <c r="BO26" s="1033"/>
      <c r="BP26" s="1033"/>
      <c r="BQ26" s="1033"/>
      <c r="BR26" s="1033"/>
      <c r="BS26" s="1033"/>
      <c r="BT26" s="1033"/>
      <c r="BU26" s="1033"/>
      <c r="BV26" s="1033"/>
      <c r="BW26" s="1033"/>
      <c r="BX26" s="1033"/>
      <c r="BY26" s="1033"/>
      <c r="BZ26" s="1033"/>
      <c r="CA26" s="1033"/>
      <c r="CB26" s="1033"/>
      <c r="CC26" s="1033"/>
      <c r="CD26" s="1033"/>
      <c r="CE26" s="1033"/>
      <c r="CF26" s="1033"/>
      <c r="CG26" s="1033"/>
      <c r="CH26" s="1034"/>
    </row>
    <row r="27" spans="1:87" ht="18" customHeight="1" x14ac:dyDescent="0.15">
      <c r="A27" s="1022" t="s">
        <v>38</v>
      </c>
      <c r="B27" s="1023"/>
      <c r="C27" s="1026" t="s">
        <v>32</v>
      </c>
      <c r="D27" s="1027"/>
      <c r="E27" s="1027"/>
      <c r="F27" s="1027"/>
      <c r="G27" s="1027"/>
      <c r="H27" s="1027"/>
      <c r="I27" s="1027"/>
      <c r="J27" s="1027"/>
      <c r="K27" s="1027"/>
      <c r="L27" s="1027"/>
      <c r="M27" s="1028"/>
      <c r="N27" s="1022" t="s">
        <v>35</v>
      </c>
      <c r="O27" s="1023"/>
      <c r="P27" s="1086" t="str">
        <f>""&amp;⑧入力シート!Q40</f>
        <v/>
      </c>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8"/>
      <c r="AQ27" s="150"/>
      <c r="AR27" s="157"/>
      <c r="AS27" s="1022" t="s">
        <v>38</v>
      </c>
      <c r="AT27" s="1023"/>
      <c r="AU27" s="1026" t="s">
        <v>32</v>
      </c>
      <c r="AV27" s="1027"/>
      <c r="AW27" s="1027"/>
      <c r="AX27" s="1027"/>
      <c r="AY27" s="1027"/>
      <c r="AZ27" s="1027"/>
      <c r="BA27" s="1027"/>
      <c r="BB27" s="1027"/>
      <c r="BC27" s="1027"/>
      <c r="BD27" s="1027"/>
      <c r="BE27" s="1028"/>
      <c r="BF27" s="1022" t="s">
        <v>35</v>
      </c>
      <c r="BG27" s="1023"/>
      <c r="BH27" s="1086" t="str">
        <f>""&amp;⑧入力シート!Q41</f>
        <v/>
      </c>
      <c r="BI27" s="1087"/>
      <c r="BJ27" s="1087"/>
      <c r="BK27" s="1087"/>
      <c r="BL27" s="1087"/>
      <c r="BM27" s="1087"/>
      <c r="BN27" s="1087"/>
      <c r="BO27" s="1087"/>
      <c r="BP27" s="1087"/>
      <c r="BQ27" s="1087"/>
      <c r="BR27" s="1087"/>
      <c r="BS27" s="1087"/>
      <c r="BT27" s="1087"/>
      <c r="BU27" s="1087"/>
      <c r="BV27" s="1087"/>
      <c r="BW27" s="1087"/>
      <c r="BX27" s="1087"/>
      <c r="BY27" s="1087"/>
      <c r="BZ27" s="1087"/>
      <c r="CA27" s="1087"/>
      <c r="CB27" s="1087"/>
      <c r="CC27" s="1087"/>
      <c r="CD27" s="1087"/>
      <c r="CE27" s="1087"/>
      <c r="CF27" s="1087"/>
      <c r="CG27" s="1087"/>
      <c r="CH27" s="1088"/>
    </row>
    <row r="28" spans="1:87" ht="18" customHeight="1" x14ac:dyDescent="0.15">
      <c r="A28" s="1024"/>
      <c r="B28" s="1025"/>
      <c r="C28" s="1065">
        <f>⑧入力シート!B40</f>
        <v>3</v>
      </c>
      <c r="D28" s="1066"/>
      <c r="E28" s="1066"/>
      <c r="F28" s="1066"/>
      <c r="G28" s="1066"/>
      <c r="H28" s="1066"/>
      <c r="I28" s="1066"/>
      <c r="J28" s="1066"/>
      <c r="K28" s="1066"/>
      <c r="L28" s="1066"/>
      <c r="M28" s="1067"/>
      <c r="N28" s="1024"/>
      <c r="O28" s="1025"/>
      <c r="P28" s="1089"/>
      <c r="Q28" s="1090"/>
      <c r="R28" s="1090"/>
      <c r="S28" s="1090"/>
      <c r="T28" s="1090"/>
      <c r="U28" s="1090"/>
      <c r="V28" s="1090"/>
      <c r="W28" s="1090"/>
      <c r="X28" s="1090"/>
      <c r="Y28" s="1090"/>
      <c r="Z28" s="1090"/>
      <c r="AA28" s="1090"/>
      <c r="AB28" s="1090"/>
      <c r="AC28" s="1090"/>
      <c r="AD28" s="1090"/>
      <c r="AE28" s="1090"/>
      <c r="AF28" s="1090"/>
      <c r="AG28" s="1090"/>
      <c r="AH28" s="1090"/>
      <c r="AI28" s="1090"/>
      <c r="AJ28" s="1090"/>
      <c r="AK28" s="1090"/>
      <c r="AL28" s="1090"/>
      <c r="AM28" s="1090"/>
      <c r="AN28" s="1090"/>
      <c r="AO28" s="1090"/>
      <c r="AP28" s="1091"/>
      <c r="AQ28" s="150"/>
      <c r="AR28" s="157"/>
      <c r="AS28" s="1024"/>
      <c r="AT28" s="1025"/>
      <c r="AU28" s="1065">
        <f>⑧入力シート!B41</f>
        <v>4</v>
      </c>
      <c r="AV28" s="1066"/>
      <c r="AW28" s="1066"/>
      <c r="AX28" s="1066"/>
      <c r="AY28" s="1066"/>
      <c r="AZ28" s="1066"/>
      <c r="BA28" s="1066"/>
      <c r="BB28" s="1066"/>
      <c r="BC28" s="1066"/>
      <c r="BD28" s="1066"/>
      <c r="BE28" s="1067"/>
      <c r="BF28" s="1024"/>
      <c r="BG28" s="1025"/>
      <c r="BH28" s="1089"/>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c r="CD28" s="1090"/>
      <c r="CE28" s="1090"/>
      <c r="CF28" s="1090"/>
      <c r="CG28" s="1090"/>
      <c r="CH28" s="1091"/>
    </row>
    <row r="29" spans="1:87" ht="18" customHeight="1" x14ac:dyDescent="0.15">
      <c r="A29" s="1049"/>
      <c r="B29" s="1050"/>
      <c r="C29" s="1068"/>
      <c r="D29" s="1069"/>
      <c r="E29" s="1069"/>
      <c r="F29" s="1069"/>
      <c r="G29" s="1069"/>
      <c r="H29" s="1069"/>
      <c r="I29" s="1069"/>
      <c r="J29" s="1069"/>
      <c r="K29" s="1069"/>
      <c r="L29" s="1069"/>
      <c r="M29" s="1070"/>
      <c r="N29" s="1049"/>
      <c r="O29" s="1050"/>
      <c r="P29" s="1092"/>
      <c r="Q29" s="1093"/>
      <c r="R29" s="1093"/>
      <c r="S29" s="1093"/>
      <c r="T29" s="1093"/>
      <c r="U29" s="1093"/>
      <c r="V29" s="1093"/>
      <c r="W29" s="1093"/>
      <c r="X29" s="1093"/>
      <c r="Y29" s="1093"/>
      <c r="Z29" s="1093"/>
      <c r="AA29" s="1093"/>
      <c r="AB29" s="1093"/>
      <c r="AC29" s="1093"/>
      <c r="AD29" s="1093"/>
      <c r="AE29" s="1093"/>
      <c r="AF29" s="1093"/>
      <c r="AG29" s="1093"/>
      <c r="AH29" s="1093"/>
      <c r="AI29" s="1093"/>
      <c r="AJ29" s="1093"/>
      <c r="AK29" s="1093"/>
      <c r="AL29" s="1093"/>
      <c r="AM29" s="1093"/>
      <c r="AN29" s="1093"/>
      <c r="AO29" s="1093"/>
      <c r="AP29" s="1094"/>
      <c r="AQ29" s="150"/>
      <c r="AR29" s="157"/>
      <c r="AS29" s="1049"/>
      <c r="AT29" s="1050"/>
      <c r="AU29" s="1068"/>
      <c r="AV29" s="1069"/>
      <c r="AW29" s="1069"/>
      <c r="AX29" s="1069"/>
      <c r="AY29" s="1069"/>
      <c r="AZ29" s="1069"/>
      <c r="BA29" s="1069"/>
      <c r="BB29" s="1069"/>
      <c r="BC29" s="1069"/>
      <c r="BD29" s="1069"/>
      <c r="BE29" s="1070"/>
      <c r="BF29" s="1049"/>
      <c r="BG29" s="1050"/>
      <c r="BH29" s="1092"/>
      <c r="BI29" s="1093"/>
      <c r="BJ29" s="1093"/>
      <c r="BK29" s="1093"/>
      <c r="BL29" s="1093"/>
      <c r="BM29" s="1093"/>
      <c r="BN29" s="1093"/>
      <c r="BO29" s="1093"/>
      <c r="BP29" s="1093"/>
      <c r="BQ29" s="1093"/>
      <c r="BR29" s="1093"/>
      <c r="BS29" s="1093"/>
      <c r="BT29" s="1093"/>
      <c r="BU29" s="1093"/>
      <c r="BV29" s="1093"/>
      <c r="BW29" s="1093"/>
      <c r="BX29" s="1093"/>
      <c r="BY29" s="1093"/>
      <c r="BZ29" s="1093"/>
      <c r="CA29" s="1093"/>
      <c r="CB29" s="1093"/>
      <c r="CC29" s="1093"/>
      <c r="CD29" s="1093"/>
      <c r="CE29" s="1093"/>
      <c r="CF29" s="1093"/>
      <c r="CG29" s="1093"/>
      <c r="CH29" s="1094"/>
    </row>
    <row r="30" spans="1:87" ht="18" customHeight="1" x14ac:dyDescent="0.15">
      <c r="A30" s="1022" t="s">
        <v>37</v>
      </c>
      <c r="B30" s="1023"/>
      <c r="C30" s="1071" t="str">
        <f>'⑨応募者名簿(印刷用)'!L5</f>
        <v/>
      </c>
      <c r="D30" s="1072"/>
      <c r="E30" s="1072"/>
      <c r="F30" s="1072"/>
      <c r="G30" s="1072"/>
      <c r="H30" s="1072"/>
      <c r="I30" s="1072"/>
      <c r="J30" s="1072"/>
      <c r="K30" s="1072"/>
      <c r="L30" s="1072"/>
      <c r="M30" s="1073"/>
      <c r="N30" s="1022" t="s">
        <v>36</v>
      </c>
      <c r="O30" s="1023"/>
      <c r="P30" s="1026" t="s">
        <v>34</v>
      </c>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8"/>
      <c r="AQ30" s="150"/>
      <c r="AR30" s="157"/>
      <c r="AS30" s="1022" t="s">
        <v>37</v>
      </c>
      <c r="AT30" s="1023"/>
      <c r="AU30" s="1071" t="str">
        <f>'⑨応募者名簿(印刷用)'!L6</f>
        <v/>
      </c>
      <c r="AV30" s="1072"/>
      <c r="AW30" s="1072"/>
      <c r="AX30" s="1072"/>
      <c r="AY30" s="1072"/>
      <c r="AZ30" s="1072"/>
      <c r="BA30" s="1072"/>
      <c r="BB30" s="1072"/>
      <c r="BC30" s="1072"/>
      <c r="BD30" s="1072"/>
      <c r="BE30" s="1073"/>
      <c r="BF30" s="1022" t="s">
        <v>36</v>
      </c>
      <c r="BG30" s="1023"/>
      <c r="BH30" s="1026" t="s">
        <v>34</v>
      </c>
      <c r="BI30" s="1027"/>
      <c r="BJ30" s="1027"/>
      <c r="BK30" s="1027"/>
      <c r="BL30" s="1027"/>
      <c r="BM30" s="1027"/>
      <c r="BN30" s="1027"/>
      <c r="BO30" s="1027"/>
      <c r="BP30" s="1027"/>
      <c r="BQ30" s="1027"/>
      <c r="BR30" s="1027"/>
      <c r="BS30" s="1027"/>
      <c r="BT30" s="1027"/>
      <c r="BU30" s="1027"/>
      <c r="BV30" s="1027"/>
      <c r="BW30" s="1027"/>
      <c r="BX30" s="1027"/>
      <c r="BY30" s="1027"/>
      <c r="BZ30" s="1027"/>
      <c r="CA30" s="1027"/>
      <c r="CB30" s="1027"/>
      <c r="CC30" s="1027"/>
      <c r="CD30" s="1027"/>
      <c r="CE30" s="1027"/>
      <c r="CF30" s="1027"/>
      <c r="CG30" s="1027"/>
      <c r="CH30" s="1028"/>
    </row>
    <row r="31" spans="1:87" ht="18" customHeight="1" x14ac:dyDescent="0.15">
      <c r="A31" s="1024"/>
      <c r="B31" s="1025"/>
      <c r="C31" s="1065"/>
      <c r="D31" s="1066"/>
      <c r="E31" s="1066"/>
      <c r="F31" s="1066"/>
      <c r="G31" s="1066"/>
      <c r="H31" s="1066"/>
      <c r="I31" s="1066"/>
      <c r="J31" s="1066"/>
      <c r="K31" s="1066"/>
      <c r="L31" s="1066"/>
      <c r="M31" s="1067"/>
      <c r="N31" s="1024"/>
      <c r="O31" s="1025"/>
      <c r="P31" s="1054" t="str">
        <f>'⑨応募者名簿(印刷用)'!R5</f>
        <v xml:space="preserve"> </v>
      </c>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c r="AL31" s="1055"/>
      <c r="AM31" s="1055"/>
      <c r="AN31" s="1055"/>
      <c r="AO31" s="1055"/>
      <c r="AP31" s="1056"/>
      <c r="AQ31" s="150"/>
      <c r="AR31" s="157"/>
      <c r="AS31" s="1024"/>
      <c r="AT31" s="1025"/>
      <c r="AU31" s="1065"/>
      <c r="AV31" s="1066"/>
      <c r="AW31" s="1066"/>
      <c r="AX31" s="1066"/>
      <c r="AY31" s="1066"/>
      <c r="AZ31" s="1066"/>
      <c r="BA31" s="1066"/>
      <c r="BB31" s="1066"/>
      <c r="BC31" s="1066"/>
      <c r="BD31" s="1066"/>
      <c r="BE31" s="1067"/>
      <c r="BF31" s="1024"/>
      <c r="BG31" s="1025"/>
      <c r="BH31" s="1054" t="str">
        <f>'⑨応募者名簿(印刷用)'!R6</f>
        <v xml:space="preserve"> </v>
      </c>
      <c r="BI31" s="1055"/>
      <c r="BJ31" s="1055"/>
      <c r="BK31" s="1055"/>
      <c r="BL31" s="1055"/>
      <c r="BM31" s="1055"/>
      <c r="BN31" s="1055"/>
      <c r="BO31" s="1055"/>
      <c r="BP31" s="1055"/>
      <c r="BQ31" s="1055"/>
      <c r="BR31" s="1055"/>
      <c r="BS31" s="1055"/>
      <c r="BT31" s="1055"/>
      <c r="BU31" s="1055"/>
      <c r="BV31" s="1055"/>
      <c r="BW31" s="1055"/>
      <c r="BX31" s="1055"/>
      <c r="BY31" s="1055"/>
      <c r="BZ31" s="1055"/>
      <c r="CA31" s="1055"/>
      <c r="CB31" s="1055"/>
      <c r="CC31" s="1055"/>
      <c r="CD31" s="1055"/>
      <c r="CE31" s="1055"/>
      <c r="CF31" s="1055"/>
      <c r="CG31" s="1055"/>
      <c r="CH31" s="1056"/>
    </row>
    <row r="32" spans="1:87" ht="18" customHeight="1" x14ac:dyDescent="0.15">
      <c r="A32" s="1049"/>
      <c r="B32" s="1050"/>
      <c r="C32" s="1068"/>
      <c r="D32" s="1069"/>
      <c r="E32" s="1069"/>
      <c r="F32" s="1069"/>
      <c r="G32" s="1069"/>
      <c r="H32" s="1069"/>
      <c r="I32" s="1069"/>
      <c r="J32" s="1069"/>
      <c r="K32" s="1069"/>
      <c r="L32" s="1069"/>
      <c r="M32" s="1070"/>
      <c r="N32" s="1049"/>
      <c r="O32" s="1050"/>
      <c r="P32" s="1054"/>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c r="AL32" s="1055"/>
      <c r="AM32" s="1055"/>
      <c r="AN32" s="1055"/>
      <c r="AO32" s="1055"/>
      <c r="AP32" s="1056"/>
      <c r="AQ32" s="150"/>
      <c r="AR32" s="157"/>
      <c r="AS32" s="1049"/>
      <c r="AT32" s="1050"/>
      <c r="AU32" s="1068"/>
      <c r="AV32" s="1069"/>
      <c r="AW32" s="1069"/>
      <c r="AX32" s="1069"/>
      <c r="AY32" s="1069"/>
      <c r="AZ32" s="1069"/>
      <c r="BA32" s="1069"/>
      <c r="BB32" s="1069"/>
      <c r="BC32" s="1069"/>
      <c r="BD32" s="1069"/>
      <c r="BE32" s="1070"/>
      <c r="BF32" s="1049"/>
      <c r="BG32" s="1050"/>
      <c r="BH32" s="1054"/>
      <c r="BI32" s="1055"/>
      <c r="BJ32" s="1055"/>
      <c r="BK32" s="1055"/>
      <c r="BL32" s="1055"/>
      <c r="BM32" s="1055"/>
      <c r="BN32" s="1055"/>
      <c r="BO32" s="1055"/>
      <c r="BP32" s="1055"/>
      <c r="BQ32" s="1055"/>
      <c r="BR32" s="1055"/>
      <c r="BS32" s="1055"/>
      <c r="BT32" s="1055"/>
      <c r="BU32" s="1055"/>
      <c r="BV32" s="1055"/>
      <c r="BW32" s="1055"/>
      <c r="BX32" s="1055"/>
      <c r="BY32" s="1055"/>
      <c r="BZ32" s="1055"/>
      <c r="CA32" s="1055"/>
      <c r="CB32" s="1055"/>
      <c r="CC32" s="1055"/>
      <c r="CD32" s="1055"/>
      <c r="CE32" s="1055"/>
      <c r="CF32" s="1055"/>
      <c r="CG32" s="1055"/>
      <c r="CH32" s="1056"/>
    </row>
    <row r="33" spans="1:86" ht="18" customHeight="1" x14ac:dyDescent="0.15">
      <c r="A33" s="1081" t="s">
        <v>43</v>
      </c>
      <c r="B33" s="1082"/>
      <c r="C33" s="1083" t="str">
        <f>LEFT(⑧入力シート!E40,1)</f>
        <v/>
      </c>
      <c r="D33" s="1084"/>
      <c r="E33" s="1084"/>
      <c r="F33" s="1084"/>
      <c r="G33" s="1084"/>
      <c r="H33" s="1084"/>
      <c r="I33" s="1084"/>
      <c r="J33" s="1084"/>
      <c r="K33" s="1084"/>
      <c r="L33" s="1084"/>
      <c r="M33" s="1085"/>
      <c r="N33" s="1095" t="s">
        <v>23</v>
      </c>
      <c r="O33" s="1096"/>
      <c r="P33" s="1099" t="str">
        <f>""&amp;⑧入力シート!AL40</f>
        <v/>
      </c>
      <c r="Q33" s="1100"/>
      <c r="R33" s="1100"/>
      <c r="S33" s="1100"/>
      <c r="T33" s="1100"/>
      <c r="U33" s="1100"/>
      <c r="V33" s="1100"/>
      <c r="W33" s="1100"/>
      <c r="X33" s="1101"/>
      <c r="Y33" s="1080" t="s">
        <v>254</v>
      </c>
      <c r="Z33" s="1080"/>
      <c r="AA33" s="1080"/>
      <c r="AB33" s="1080"/>
      <c r="AC33" s="1080"/>
      <c r="AD33" s="1080"/>
      <c r="AE33" s="1080"/>
      <c r="AF33" s="1080"/>
      <c r="AG33" s="1080"/>
      <c r="AH33" s="1080"/>
      <c r="AI33" s="1080"/>
      <c r="AJ33" s="1080"/>
      <c r="AK33" s="1080"/>
      <c r="AL33" s="1080"/>
      <c r="AM33" s="1080"/>
      <c r="AN33" s="1080"/>
      <c r="AO33" s="1080"/>
      <c r="AP33" s="1080"/>
      <c r="AR33" s="47"/>
      <c r="AS33" s="1081" t="s">
        <v>43</v>
      </c>
      <c r="AT33" s="1082"/>
      <c r="AU33" s="1083" t="str">
        <f>LEFT(⑧入力シート!E41,1)</f>
        <v/>
      </c>
      <c r="AV33" s="1084"/>
      <c r="AW33" s="1084"/>
      <c r="AX33" s="1084"/>
      <c r="AY33" s="1084"/>
      <c r="AZ33" s="1084"/>
      <c r="BA33" s="1084"/>
      <c r="BB33" s="1084"/>
      <c r="BC33" s="1084"/>
      <c r="BD33" s="1084"/>
      <c r="BE33" s="1085"/>
      <c r="BF33" s="1095" t="s">
        <v>23</v>
      </c>
      <c r="BG33" s="1096"/>
      <c r="BH33" s="1099">
        <f>⑧入力シート!AL41</f>
        <v>0</v>
      </c>
      <c r="BI33" s="1100"/>
      <c r="BJ33" s="1100"/>
      <c r="BK33" s="1100"/>
      <c r="BL33" s="1100"/>
      <c r="BM33" s="1100"/>
      <c r="BN33" s="1100"/>
      <c r="BO33" s="1100"/>
      <c r="BP33" s="1101"/>
      <c r="BQ33" s="1080" t="s">
        <v>254</v>
      </c>
      <c r="BR33" s="1080"/>
      <c r="BS33" s="1080"/>
      <c r="BT33" s="1080"/>
      <c r="BU33" s="1080"/>
      <c r="BV33" s="1080"/>
      <c r="BW33" s="1080"/>
      <c r="BX33" s="1080"/>
      <c r="BY33" s="1080"/>
      <c r="BZ33" s="1080"/>
      <c r="CA33" s="1080"/>
      <c r="CB33" s="1080"/>
      <c r="CC33" s="1080"/>
      <c r="CD33" s="1080"/>
      <c r="CE33" s="1080"/>
      <c r="CF33" s="1080"/>
      <c r="CG33" s="1080"/>
      <c r="CH33" s="1080"/>
    </row>
    <row r="34" spans="1:86" ht="18" customHeight="1" x14ac:dyDescent="0.15">
      <c r="A34" s="1081"/>
      <c r="B34" s="1082"/>
      <c r="C34" s="1083"/>
      <c r="D34" s="1084"/>
      <c r="E34" s="1084"/>
      <c r="F34" s="1084"/>
      <c r="G34" s="1084"/>
      <c r="H34" s="1084"/>
      <c r="I34" s="1084"/>
      <c r="J34" s="1084"/>
      <c r="K34" s="1084"/>
      <c r="L34" s="1084"/>
      <c r="M34" s="1085"/>
      <c r="N34" s="1097"/>
      <c r="O34" s="1098"/>
      <c r="P34" s="1102"/>
      <c r="Q34" s="1103"/>
      <c r="R34" s="1103"/>
      <c r="S34" s="1103"/>
      <c r="T34" s="1103"/>
      <c r="U34" s="1103"/>
      <c r="V34" s="1103"/>
      <c r="W34" s="1103"/>
      <c r="X34" s="1104"/>
      <c r="Y34" s="1080"/>
      <c r="Z34" s="1080"/>
      <c r="AA34" s="1080"/>
      <c r="AB34" s="1080"/>
      <c r="AC34" s="1080"/>
      <c r="AD34" s="1080"/>
      <c r="AE34" s="1080"/>
      <c r="AF34" s="1080"/>
      <c r="AG34" s="1080"/>
      <c r="AH34" s="1080"/>
      <c r="AI34" s="1080"/>
      <c r="AJ34" s="1080"/>
      <c r="AK34" s="1080"/>
      <c r="AL34" s="1080"/>
      <c r="AM34" s="1080"/>
      <c r="AN34" s="1080"/>
      <c r="AO34" s="1080"/>
      <c r="AP34" s="1080"/>
      <c r="AR34" s="47"/>
      <c r="AS34" s="1081"/>
      <c r="AT34" s="1082"/>
      <c r="AU34" s="1083"/>
      <c r="AV34" s="1084"/>
      <c r="AW34" s="1084"/>
      <c r="AX34" s="1084"/>
      <c r="AY34" s="1084"/>
      <c r="AZ34" s="1084"/>
      <c r="BA34" s="1084"/>
      <c r="BB34" s="1084"/>
      <c r="BC34" s="1084"/>
      <c r="BD34" s="1084"/>
      <c r="BE34" s="1085"/>
      <c r="BF34" s="1097"/>
      <c r="BG34" s="1098"/>
      <c r="BH34" s="1102"/>
      <c r="BI34" s="1103"/>
      <c r="BJ34" s="1103"/>
      <c r="BK34" s="1103"/>
      <c r="BL34" s="1103"/>
      <c r="BM34" s="1103"/>
      <c r="BN34" s="1103"/>
      <c r="BO34" s="1103"/>
      <c r="BP34" s="1104"/>
      <c r="BQ34" s="1080"/>
      <c r="BR34" s="1080"/>
      <c r="BS34" s="1080"/>
      <c r="BT34" s="1080"/>
      <c r="BU34" s="1080"/>
      <c r="BV34" s="1080"/>
      <c r="BW34" s="1080"/>
      <c r="BX34" s="1080"/>
      <c r="BY34" s="1080"/>
      <c r="BZ34" s="1080"/>
      <c r="CA34" s="1080"/>
      <c r="CB34" s="1080"/>
      <c r="CC34" s="1080"/>
      <c r="CD34" s="1080"/>
      <c r="CE34" s="1080"/>
      <c r="CF34" s="1080"/>
      <c r="CG34" s="1080"/>
      <c r="CH34" s="1080"/>
    </row>
    <row r="35" spans="1:86" ht="17.100000000000001" customHeight="1" x14ac:dyDescent="0.15">
      <c r="A35" s="1045" t="s">
        <v>64</v>
      </c>
      <c r="B35" s="1046"/>
      <c r="C35" s="1046"/>
      <c r="D35" s="1046"/>
      <c r="E35" s="1046"/>
      <c r="F35" s="1046"/>
      <c r="G35" s="1046"/>
      <c r="H35" s="1046"/>
      <c r="I35" s="1046"/>
      <c r="J35" s="1046"/>
      <c r="K35" s="1046"/>
      <c r="L35" s="1046"/>
      <c r="M35" s="1047"/>
      <c r="N35" s="1048" t="s">
        <v>22</v>
      </c>
      <c r="O35" s="1048"/>
      <c r="P35" s="1035" t="s">
        <v>17</v>
      </c>
      <c r="Q35" s="1036"/>
      <c r="R35" s="1037" t="str">
        <f>IF('⑨応募者名簿(印刷用)'!$BX$40="","",'⑨応募者名簿(印刷用)'!$BX$40)</f>
        <v>-</v>
      </c>
      <c r="S35" s="1037"/>
      <c r="T35" s="1037"/>
      <c r="U35" s="1037"/>
      <c r="V35" s="1037"/>
      <c r="W35" s="1037"/>
      <c r="X35" s="1037"/>
      <c r="Y35" s="1105"/>
      <c r="Z35" s="1105"/>
      <c r="AA35" s="1105"/>
      <c r="AB35" s="1105"/>
      <c r="AC35" s="1105"/>
      <c r="AD35" s="1105"/>
      <c r="AE35" s="1105"/>
      <c r="AF35" s="1105"/>
      <c r="AG35" s="1105"/>
      <c r="AH35" s="1105"/>
      <c r="AI35" s="1105"/>
      <c r="AJ35" s="1105"/>
      <c r="AK35" s="1105"/>
      <c r="AL35" s="1105"/>
      <c r="AM35" s="1105"/>
      <c r="AN35" s="1105"/>
      <c r="AO35" s="1105"/>
      <c r="AP35" s="1106"/>
      <c r="AQ35" s="150"/>
      <c r="AR35" s="157"/>
      <c r="AS35" s="1045" t="s">
        <v>64</v>
      </c>
      <c r="AT35" s="1046"/>
      <c r="AU35" s="1046"/>
      <c r="AV35" s="1046"/>
      <c r="AW35" s="1046"/>
      <c r="AX35" s="1046"/>
      <c r="AY35" s="1046"/>
      <c r="AZ35" s="1046"/>
      <c r="BA35" s="1046"/>
      <c r="BB35" s="1046"/>
      <c r="BC35" s="1046"/>
      <c r="BD35" s="1046"/>
      <c r="BE35" s="1047"/>
      <c r="BF35" s="1048" t="s">
        <v>22</v>
      </c>
      <c r="BG35" s="1048"/>
      <c r="BH35" s="1035" t="s">
        <v>17</v>
      </c>
      <c r="BI35" s="1036"/>
      <c r="BJ35" s="1037" t="str">
        <f>IF('⑨応募者名簿(印刷用)'!$BX$40="","",'⑨応募者名簿(印刷用)'!$BX$40)</f>
        <v>-</v>
      </c>
      <c r="BK35" s="1037"/>
      <c r="BL35" s="1037"/>
      <c r="BM35" s="1037"/>
      <c r="BN35" s="1037"/>
      <c r="BO35" s="1037"/>
      <c r="BP35" s="1037"/>
      <c r="BQ35" s="1105"/>
      <c r="BR35" s="1105"/>
      <c r="BS35" s="1105"/>
      <c r="BT35" s="1105"/>
      <c r="BU35" s="1105"/>
      <c r="BV35" s="1105"/>
      <c r="BW35" s="1105"/>
      <c r="BX35" s="1105"/>
      <c r="BY35" s="1105"/>
      <c r="BZ35" s="1105"/>
      <c r="CA35" s="1105"/>
      <c r="CB35" s="1105"/>
      <c r="CC35" s="1105"/>
      <c r="CD35" s="1105"/>
      <c r="CE35" s="1105"/>
      <c r="CF35" s="1105"/>
      <c r="CG35" s="1105"/>
      <c r="CH35" s="1106"/>
    </row>
    <row r="36" spans="1:86" ht="17.100000000000001" customHeight="1" x14ac:dyDescent="0.15">
      <c r="A36" s="653" t="str">
        <f>'⑨応募者名簿(印刷用)'!$A$36</f>
        <v/>
      </c>
      <c r="B36" s="654"/>
      <c r="C36" s="654"/>
      <c r="D36" s="654"/>
      <c r="E36" s="654"/>
      <c r="F36" s="654"/>
      <c r="G36" s="654"/>
      <c r="H36" s="654"/>
      <c r="I36" s="161"/>
      <c r="J36" s="161"/>
      <c r="K36" s="161"/>
      <c r="L36" s="161"/>
      <c r="M36" s="162"/>
      <c r="N36" s="1048"/>
      <c r="O36" s="1048"/>
      <c r="P36" s="1039" t="str">
        <f>IF('⑨応募者名簿(印刷用)'!$BV$42="","",'⑨応募者名簿(印刷用)'!$BV$42)</f>
        <v xml:space="preserve"> </v>
      </c>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40"/>
      <c r="AL36" s="1040"/>
      <c r="AM36" s="1040"/>
      <c r="AN36" s="1040"/>
      <c r="AO36" s="1040"/>
      <c r="AP36" s="1041"/>
      <c r="AQ36" s="150"/>
      <c r="AR36" s="157"/>
      <c r="AS36" s="653" t="str">
        <f>'⑨応募者名簿(印刷用)'!$A$36</f>
        <v/>
      </c>
      <c r="AT36" s="654"/>
      <c r="AU36" s="654"/>
      <c r="AV36" s="654"/>
      <c r="AW36" s="654"/>
      <c r="AX36" s="654"/>
      <c r="AY36" s="654"/>
      <c r="AZ36" s="654"/>
      <c r="BA36" s="161"/>
      <c r="BB36" s="161"/>
      <c r="BC36" s="161"/>
      <c r="BD36" s="161"/>
      <c r="BE36" s="162"/>
      <c r="BF36" s="1048"/>
      <c r="BG36" s="1048"/>
      <c r="BH36" s="1039" t="str">
        <f>IF('⑨応募者名簿(印刷用)'!$BV$42="","",'⑨応募者名簿(印刷用)'!$BV$42)</f>
        <v xml:space="preserve"> </v>
      </c>
      <c r="BI36" s="1040"/>
      <c r="BJ36" s="1040"/>
      <c r="BK36" s="1040"/>
      <c r="BL36" s="1040"/>
      <c r="BM36" s="1040"/>
      <c r="BN36" s="1040"/>
      <c r="BO36" s="1040"/>
      <c r="BP36" s="1040"/>
      <c r="BQ36" s="1040"/>
      <c r="BR36" s="1040"/>
      <c r="BS36" s="1040"/>
      <c r="BT36" s="1040"/>
      <c r="BU36" s="1040"/>
      <c r="BV36" s="1040"/>
      <c r="BW36" s="1040"/>
      <c r="BX36" s="1040"/>
      <c r="BY36" s="1040"/>
      <c r="BZ36" s="1040"/>
      <c r="CA36" s="1040"/>
      <c r="CB36" s="1040"/>
      <c r="CC36" s="1040"/>
      <c r="CD36" s="1040"/>
      <c r="CE36" s="1040"/>
      <c r="CF36" s="1040"/>
      <c r="CG36" s="1040"/>
      <c r="CH36" s="1041"/>
    </row>
    <row r="37" spans="1:86" ht="17.100000000000001" customHeight="1" x14ac:dyDescent="0.15">
      <c r="A37" s="653"/>
      <c r="B37" s="654"/>
      <c r="C37" s="654"/>
      <c r="D37" s="654"/>
      <c r="E37" s="654"/>
      <c r="F37" s="654"/>
      <c r="G37" s="654"/>
      <c r="H37" s="654"/>
      <c r="I37" s="161"/>
      <c r="J37" s="161"/>
      <c r="K37" s="161"/>
      <c r="L37" s="161"/>
      <c r="M37" s="162"/>
      <c r="N37" s="1048"/>
      <c r="O37" s="1048"/>
      <c r="P37" s="1039" t="str">
        <f>IF('⑨応募者名簿(印刷用)'!$BV$43="","",'⑨応募者名簿(印刷用)'!$BV$43)</f>
        <v xml:space="preserve"> </v>
      </c>
      <c r="Q37" s="1040"/>
      <c r="R37" s="1040"/>
      <c r="S37" s="1040"/>
      <c r="T37" s="1040"/>
      <c r="U37" s="1040"/>
      <c r="V37" s="1040"/>
      <c r="W37" s="1040"/>
      <c r="X37" s="1040"/>
      <c r="Y37" s="1040"/>
      <c r="Z37" s="1040"/>
      <c r="AA37" s="1040"/>
      <c r="AB37" s="1040"/>
      <c r="AC37" s="1040"/>
      <c r="AD37" s="1040"/>
      <c r="AE37" s="1040"/>
      <c r="AF37" s="1040"/>
      <c r="AG37" s="1040"/>
      <c r="AH37" s="1040"/>
      <c r="AI37" s="1040"/>
      <c r="AJ37" s="1040"/>
      <c r="AK37" s="1040"/>
      <c r="AL37" s="1040"/>
      <c r="AM37" s="1040"/>
      <c r="AN37" s="1040"/>
      <c r="AO37" s="1040"/>
      <c r="AP37" s="1041"/>
      <c r="AQ37" s="150"/>
      <c r="AR37" s="157"/>
      <c r="AS37" s="653"/>
      <c r="AT37" s="654"/>
      <c r="AU37" s="654"/>
      <c r="AV37" s="654"/>
      <c r="AW37" s="654"/>
      <c r="AX37" s="654"/>
      <c r="AY37" s="654"/>
      <c r="AZ37" s="654"/>
      <c r="BA37" s="161"/>
      <c r="BB37" s="161"/>
      <c r="BC37" s="161"/>
      <c r="BD37" s="161"/>
      <c r="BE37" s="162"/>
      <c r="BF37" s="1048"/>
      <c r="BG37" s="1048"/>
      <c r="BH37" s="1039" t="str">
        <f>IF('⑨応募者名簿(印刷用)'!$BV$43="","",'⑨応募者名簿(印刷用)'!$BV$43)</f>
        <v xml:space="preserve"> </v>
      </c>
      <c r="BI37" s="1040"/>
      <c r="BJ37" s="1040"/>
      <c r="BK37" s="1040"/>
      <c r="BL37" s="1040"/>
      <c r="BM37" s="1040"/>
      <c r="BN37" s="1040"/>
      <c r="BO37" s="1040"/>
      <c r="BP37" s="1040"/>
      <c r="BQ37" s="1040"/>
      <c r="BR37" s="1040"/>
      <c r="BS37" s="1040"/>
      <c r="BT37" s="1040"/>
      <c r="BU37" s="1040"/>
      <c r="BV37" s="1040"/>
      <c r="BW37" s="1040"/>
      <c r="BX37" s="1040"/>
      <c r="BY37" s="1040"/>
      <c r="BZ37" s="1040"/>
      <c r="CA37" s="1040"/>
      <c r="CB37" s="1040"/>
      <c r="CC37" s="1040"/>
      <c r="CD37" s="1040"/>
      <c r="CE37" s="1040"/>
      <c r="CF37" s="1040"/>
      <c r="CG37" s="1040"/>
      <c r="CH37" s="1041"/>
    </row>
    <row r="38" spans="1:86" ht="17.100000000000001" customHeight="1" x14ac:dyDescent="0.15">
      <c r="A38" s="653"/>
      <c r="B38" s="654"/>
      <c r="C38" s="654"/>
      <c r="D38" s="654"/>
      <c r="E38" s="654"/>
      <c r="F38" s="654"/>
      <c r="G38" s="654"/>
      <c r="H38" s="654"/>
      <c r="I38" s="161"/>
      <c r="J38" s="161"/>
      <c r="K38" s="161"/>
      <c r="L38" s="161"/>
      <c r="M38" s="162"/>
      <c r="N38" s="1048"/>
      <c r="O38" s="1048"/>
      <c r="P38" s="1042" t="str">
        <f>IF('⑨応募者名簿(印刷用)'!$BV$44="","",'⑨応募者名簿(印刷用)'!$BV$44)</f>
        <v xml:space="preserve"> </v>
      </c>
      <c r="Q38" s="1043"/>
      <c r="R38" s="1043"/>
      <c r="S38" s="1043"/>
      <c r="T38" s="1043"/>
      <c r="U38" s="1043"/>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4"/>
      <c r="AQ38" s="150"/>
      <c r="AR38" s="157"/>
      <c r="AS38" s="653"/>
      <c r="AT38" s="654"/>
      <c r="AU38" s="654"/>
      <c r="AV38" s="654"/>
      <c r="AW38" s="654"/>
      <c r="AX38" s="654"/>
      <c r="AY38" s="654"/>
      <c r="AZ38" s="654"/>
      <c r="BA38" s="161"/>
      <c r="BB38" s="161"/>
      <c r="BC38" s="161"/>
      <c r="BD38" s="161"/>
      <c r="BE38" s="162"/>
      <c r="BF38" s="1048"/>
      <c r="BG38" s="1048"/>
      <c r="BH38" s="1042" t="str">
        <f>IF('⑨応募者名簿(印刷用)'!$BV$44="","",'⑨応募者名簿(印刷用)'!$BV$44)</f>
        <v xml:space="preserve"> </v>
      </c>
      <c r="BI38" s="1043"/>
      <c r="BJ38" s="1043"/>
      <c r="BK38" s="1043"/>
      <c r="BL38" s="1043"/>
      <c r="BM38" s="1043"/>
      <c r="BN38" s="1043"/>
      <c r="BO38" s="1043"/>
      <c r="BP38" s="1043"/>
      <c r="BQ38" s="1043"/>
      <c r="BR38" s="1043"/>
      <c r="BS38" s="1043"/>
      <c r="BT38" s="1043"/>
      <c r="BU38" s="1043"/>
      <c r="BV38" s="1043"/>
      <c r="BW38" s="1043"/>
      <c r="BX38" s="1043"/>
      <c r="BY38" s="1043"/>
      <c r="BZ38" s="1043"/>
      <c r="CA38" s="1043"/>
      <c r="CB38" s="1043"/>
      <c r="CC38" s="1043"/>
      <c r="CD38" s="1043"/>
      <c r="CE38" s="1043"/>
      <c r="CF38" s="1043"/>
      <c r="CG38" s="1043"/>
      <c r="CH38" s="1044"/>
    </row>
    <row r="39" spans="1:86" ht="17.100000000000001" customHeight="1" x14ac:dyDescent="0.15">
      <c r="A39" s="653"/>
      <c r="B39" s="654"/>
      <c r="C39" s="654"/>
      <c r="D39" s="654"/>
      <c r="E39" s="654"/>
      <c r="F39" s="654"/>
      <c r="G39" s="654"/>
      <c r="H39" s="654"/>
      <c r="I39" s="161"/>
      <c r="J39" s="161"/>
      <c r="K39" s="161"/>
      <c r="L39" s="161"/>
      <c r="M39" s="162"/>
      <c r="N39" s="1022" t="s">
        <v>33</v>
      </c>
      <c r="O39" s="1023"/>
      <c r="P39" s="1026" t="s">
        <v>24</v>
      </c>
      <c r="Q39" s="1027"/>
      <c r="R39" s="1027"/>
      <c r="S39" s="1027"/>
      <c r="T39" s="1027" t="str">
        <f>""&amp;⑧入力シート!$D$21</f>
        <v/>
      </c>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1027"/>
      <c r="AP39" s="1028"/>
      <c r="AQ39" s="150"/>
      <c r="AR39" s="157"/>
      <c r="AS39" s="653"/>
      <c r="AT39" s="654"/>
      <c r="AU39" s="654"/>
      <c r="AV39" s="654"/>
      <c r="AW39" s="654"/>
      <c r="AX39" s="654"/>
      <c r="AY39" s="654"/>
      <c r="AZ39" s="654"/>
      <c r="BA39" s="161"/>
      <c r="BB39" s="161"/>
      <c r="BC39" s="161"/>
      <c r="BD39" s="161"/>
      <c r="BE39" s="162"/>
      <c r="BF39" s="1022" t="s">
        <v>33</v>
      </c>
      <c r="BG39" s="1023"/>
      <c r="BH39" s="1026" t="s">
        <v>24</v>
      </c>
      <c r="BI39" s="1027"/>
      <c r="BJ39" s="1027"/>
      <c r="BK39" s="1027"/>
      <c r="BL39" s="1027" t="str">
        <f>""&amp;⑧入力シート!$D$21</f>
        <v/>
      </c>
      <c r="BM39" s="1027"/>
      <c r="BN39" s="1027"/>
      <c r="BO39" s="1027"/>
      <c r="BP39" s="1027"/>
      <c r="BQ39" s="1027"/>
      <c r="BR39" s="1027"/>
      <c r="BS39" s="1027"/>
      <c r="BT39" s="1027"/>
      <c r="BU39" s="1027"/>
      <c r="BV39" s="1027"/>
      <c r="BW39" s="1027"/>
      <c r="BX39" s="1027"/>
      <c r="BY39" s="1027"/>
      <c r="BZ39" s="1027"/>
      <c r="CA39" s="1027"/>
      <c r="CB39" s="1027"/>
      <c r="CC39" s="1027"/>
      <c r="CD39" s="1027"/>
      <c r="CE39" s="1027"/>
      <c r="CF39" s="1027"/>
      <c r="CG39" s="1027"/>
      <c r="CH39" s="1028"/>
    </row>
    <row r="40" spans="1:86" ht="17.100000000000001" customHeight="1" x14ac:dyDescent="0.15">
      <c r="A40" s="163"/>
      <c r="B40" s="161"/>
      <c r="C40" s="161"/>
      <c r="D40" s="161"/>
      <c r="E40" s="161"/>
      <c r="F40" s="161"/>
      <c r="G40" s="161"/>
      <c r="H40" s="161"/>
      <c r="I40" s="161"/>
      <c r="J40" s="161"/>
      <c r="K40" s="161"/>
      <c r="L40" s="161"/>
      <c r="M40" s="162"/>
      <c r="N40" s="1024"/>
      <c r="O40" s="1025"/>
      <c r="P40" s="1029" t="str">
        <f>"　"&amp;⑧入力シート!$D$22</f>
        <v>　</v>
      </c>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1"/>
      <c r="AQ40" s="150"/>
      <c r="AR40" s="157"/>
      <c r="AS40" s="163"/>
      <c r="AT40" s="161"/>
      <c r="AU40" s="161"/>
      <c r="AV40" s="161"/>
      <c r="AW40" s="161"/>
      <c r="AX40" s="161"/>
      <c r="AY40" s="161"/>
      <c r="AZ40" s="161"/>
      <c r="BA40" s="161"/>
      <c r="BB40" s="161"/>
      <c r="BC40" s="161"/>
      <c r="BD40" s="161"/>
      <c r="BE40" s="162"/>
      <c r="BF40" s="1024"/>
      <c r="BG40" s="1025"/>
      <c r="BH40" s="1029" t="str">
        <f>"　"&amp;⑧入力シート!$D$22</f>
        <v>　</v>
      </c>
      <c r="BI40" s="1030"/>
      <c r="BJ40" s="1030"/>
      <c r="BK40" s="1030"/>
      <c r="BL40" s="1030"/>
      <c r="BM40" s="1030"/>
      <c r="BN40" s="1030"/>
      <c r="BO40" s="1030"/>
      <c r="BP40" s="1030"/>
      <c r="BQ40" s="1030"/>
      <c r="BR40" s="1030"/>
      <c r="BS40" s="1030"/>
      <c r="BT40" s="1030"/>
      <c r="BU40" s="1030"/>
      <c r="BV40" s="1030"/>
      <c r="BW40" s="1030"/>
      <c r="BX40" s="1030"/>
      <c r="BY40" s="1030"/>
      <c r="BZ40" s="1030"/>
      <c r="CA40" s="1030"/>
      <c r="CB40" s="1030"/>
      <c r="CC40" s="1030"/>
      <c r="CD40" s="1030"/>
      <c r="CE40" s="1030"/>
      <c r="CF40" s="1030"/>
      <c r="CG40" s="1030"/>
      <c r="CH40" s="1031"/>
    </row>
    <row r="41" spans="1:86" ht="17.100000000000001" customHeight="1" x14ac:dyDescent="0.15">
      <c r="A41" s="163"/>
      <c r="B41" s="161"/>
      <c r="C41" s="161"/>
      <c r="D41" s="161"/>
      <c r="E41" s="161"/>
      <c r="F41" s="161"/>
      <c r="G41" s="161"/>
      <c r="H41" s="161"/>
      <c r="I41" s="161"/>
      <c r="J41" s="161"/>
      <c r="K41" s="161"/>
      <c r="L41" s="161"/>
      <c r="M41" s="162"/>
      <c r="N41" s="1024"/>
      <c r="O41" s="1025"/>
      <c r="P41" s="1032" t="str">
        <f>"　"&amp;⑧入力シート!$D$23</f>
        <v>　</v>
      </c>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4"/>
      <c r="AQ41" s="150"/>
      <c r="AR41" s="157"/>
      <c r="AS41" s="163"/>
      <c r="AT41" s="161"/>
      <c r="AU41" s="161"/>
      <c r="AV41" s="161"/>
      <c r="AW41" s="161"/>
      <c r="AX41" s="161"/>
      <c r="AY41" s="161"/>
      <c r="AZ41" s="161"/>
      <c r="BA41" s="161"/>
      <c r="BB41" s="161"/>
      <c r="BC41" s="161"/>
      <c r="BD41" s="161"/>
      <c r="BE41" s="162"/>
      <c r="BF41" s="1024"/>
      <c r="BG41" s="1025"/>
      <c r="BH41" s="1032" t="str">
        <f>"　"&amp;⑧入力シート!$D$23</f>
        <v>　</v>
      </c>
      <c r="BI41" s="1033"/>
      <c r="BJ41" s="1033"/>
      <c r="BK41" s="1033"/>
      <c r="BL41" s="1033"/>
      <c r="BM41" s="1033"/>
      <c r="BN41" s="1033"/>
      <c r="BO41" s="1033"/>
      <c r="BP41" s="1033"/>
      <c r="BQ41" s="1033"/>
      <c r="BR41" s="1033"/>
      <c r="BS41" s="1033"/>
      <c r="BT41" s="1033"/>
      <c r="BU41" s="1033"/>
      <c r="BV41" s="1033"/>
      <c r="BW41" s="1033"/>
      <c r="BX41" s="1033"/>
      <c r="BY41" s="1033"/>
      <c r="BZ41" s="1033"/>
      <c r="CA41" s="1033"/>
      <c r="CB41" s="1033"/>
      <c r="CC41" s="1033"/>
      <c r="CD41" s="1033"/>
      <c r="CE41" s="1033"/>
      <c r="CF41" s="1033"/>
      <c r="CG41" s="1033"/>
      <c r="CH41" s="1034"/>
    </row>
    <row r="42" spans="1:86" ht="17.100000000000001" customHeight="1" x14ac:dyDescent="0.15">
      <c r="A42" s="164"/>
      <c r="B42" s="165"/>
      <c r="C42" s="165"/>
      <c r="D42" s="165"/>
      <c r="E42" s="165"/>
      <c r="F42" s="165"/>
      <c r="G42" s="165"/>
      <c r="H42" s="165"/>
      <c r="I42" s="165"/>
      <c r="J42" s="165"/>
      <c r="K42" s="165"/>
      <c r="L42" s="165"/>
      <c r="M42" s="166"/>
      <c r="N42" s="1024"/>
      <c r="O42" s="1025"/>
      <c r="P42" s="1032"/>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4"/>
      <c r="AQ42" s="150"/>
      <c r="AR42" s="157"/>
      <c r="AS42" s="164"/>
      <c r="AT42" s="165"/>
      <c r="AU42" s="165"/>
      <c r="AV42" s="165"/>
      <c r="AW42" s="165"/>
      <c r="AX42" s="165"/>
      <c r="AY42" s="165"/>
      <c r="AZ42" s="165"/>
      <c r="BA42" s="165"/>
      <c r="BB42" s="165"/>
      <c r="BC42" s="165"/>
      <c r="BD42" s="165"/>
      <c r="BE42" s="166"/>
      <c r="BF42" s="1024"/>
      <c r="BG42" s="1025"/>
      <c r="BH42" s="1032"/>
      <c r="BI42" s="1033"/>
      <c r="BJ42" s="1033"/>
      <c r="BK42" s="1033"/>
      <c r="BL42" s="1033"/>
      <c r="BM42" s="1033"/>
      <c r="BN42" s="1033"/>
      <c r="BO42" s="1033"/>
      <c r="BP42" s="1033"/>
      <c r="BQ42" s="1033"/>
      <c r="BR42" s="1033"/>
      <c r="BS42" s="1033"/>
      <c r="BT42" s="1033"/>
      <c r="BU42" s="1033"/>
      <c r="BV42" s="1033"/>
      <c r="BW42" s="1033"/>
      <c r="BX42" s="1033"/>
      <c r="BY42" s="1033"/>
      <c r="BZ42" s="1033"/>
      <c r="CA42" s="1033"/>
      <c r="CB42" s="1033"/>
      <c r="CC42" s="1033"/>
      <c r="CD42" s="1033"/>
      <c r="CE42" s="1033"/>
      <c r="CF42" s="1033"/>
      <c r="CG42" s="1033"/>
      <c r="CH42" s="1034"/>
    </row>
    <row r="43" spans="1:86" ht="18" customHeight="1" x14ac:dyDescent="0.15">
      <c r="A43" s="1022" t="s">
        <v>38</v>
      </c>
      <c r="B43" s="1023"/>
      <c r="C43" s="1026" t="s">
        <v>32</v>
      </c>
      <c r="D43" s="1027"/>
      <c r="E43" s="1027"/>
      <c r="F43" s="1027"/>
      <c r="G43" s="1027"/>
      <c r="H43" s="1027"/>
      <c r="I43" s="1027"/>
      <c r="J43" s="1027"/>
      <c r="K43" s="1027"/>
      <c r="L43" s="1027"/>
      <c r="M43" s="1027"/>
      <c r="N43" s="1048" t="s">
        <v>35</v>
      </c>
      <c r="O43" s="1048"/>
      <c r="P43" s="1109" t="str">
        <f>""&amp;⑧入力シート!Q42</f>
        <v/>
      </c>
      <c r="Q43" s="1109"/>
      <c r="R43" s="1109"/>
      <c r="S43" s="1109"/>
      <c r="T43" s="1109"/>
      <c r="U43" s="1109"/>
      <c r="V43" s="1109"/>
      <c r="W43" s="1109"/>
      <c r="X43" s="1109"/>
      <c r="Y43" s="1109"/>
      <c r="Z43" s="1109"/>
      <c r="AA43" s="1109"/>
      <c r="AB43" s="1109"/>
      <c r="AC43" s="1109"/>
      <c r="AD43" s="1109"/>
      <c r="AE43" s="1109"/>
      <c r="AF43" s="1109"/>
      <c r="AG43" s="1109"/>
      <c r="AH43" s="1109"/>
      <c r="AI43" s="1109"/>
      <c r="AJ43" s="1109"/>
      <c r="AK43" s="1109"/>
      <c r="AL43" s="1109"/>
      <c r="AM43" s="1109"/>
      <c r="AN43" s="1109"/>
      <c r="AO43" s="1109"/>
      <c r="AP43" s="1109"/>
      <c r="AQ43" s="150"/>
      <c r="AR43" s="157"/>
      <c r="AS43" s="1022" t="s">
        <v>38</v>
      </c>
      <c r="AT43" s="1023"/>
      <c r="AU43" s="1026" t="s">
        <v>32</v>
      </c>
      <c r="AV43" s="1027"/>
      <c r="AW43" s="1027"/>
      <c r="AX43" s="1027"/>
      <c r="AY43" s="1027"/>
      <c r="AZ43" s="1027"/>
      <c r="BA43" s="1027"/>
      <c r="BB43" s="1027"/>
      <c r="BC43" s="1027"/>
      <c r="BD43" s="1027"/>
      <c r="BE43" s="1027"/>
      <c r="BF43" s="1048" t="s">
        <v>35</v>
      </c>
      <c r="BG43" s="1048"/>
      <c r="BH43" s="1109" t="str">
        <f>""&amp;⑧入力シート!Q43</f>
        <v/>
      </c>
      <c r="BI43" s="1109"/>
      <c r="BJ43" s="1109"/>
      <c r="BK43" s="1109"/>
      <c r="BL43" s="1109"/>
      <c r="BM43" s="1109"/>
      <c r="BN43" s="1109"/>
      <c r="BO43" s="1109"/>
      <c r="BP43" s="1109"/>
      <c r="BQ43" s="1109"/>
      <c r="BR43" s="1109"/>
      <c r="BS43" s="1109"/>
      <c r="BT43" s="1109"/>
      <c r="BU43" s="1109"/>
      <c r="BV43" s="1109"/>
      <c r="BW43" s="1109"/>
      <c r="BX43" s="1109"/>
      <c r="BY43" s="1109"/>
      <c r="BZ43" s="1109"/>
      <c r="CA43" s="1109"/>
      <c r="CB43" s="1109"/>
      <c r="CC43" s="1109"/>
      <c r="CD43" s="1109"/>
      <c r="CE43" s="1109"/>
      <c r="CF43" s="1109"/>
      <c r="CG43" s="1109"/>
      <c r="CH43" s="1109"/>
    </row>
    <row r="44" spans="1:86" ht="18" customHeight="1" x14ac:dyDescent="0.15">
      <c r="A44" s="1024"/>
      <c r="B44" s="1025"/>
      <c r="C44" s="1065">
        <f>⑧入力シート!B42</f>
        <v>5</v>
      </c>
      <c r="D44" s="1066"/>
      <c r="E44" s="1066"/>
      <c r="F44" s="1066"/>
      <c r="G44" s="1066"/>
      <c r="H44" s="1066"/>
      <c r="I44" s="1066"/>
      <c r="J44" s="1066"/>
      <c r="K44" s="1066"/>
      <c r="L44" s="1066"/>
      <c r="M44" s="1066"/>
      <c r="N44" s="1048"/>
      <c r="O44" s="1048"/>
      <c r="P44" s="1109"/>
      <c r="Q44" s="1109"/>
      <c r="R44" s="1109"/>
      <c r="S44" s="1109"/>
      <c r="T44" s="1109"/>
      <c r="U44" s="1109"/>
      <c r="V44" s="1109"/>
      <c r="W44" s="1109"/>
      <c r="X44" s="1109"/>
      <c r="Y44" s="1109"/>
      <c r="Z44" s="1109"/>
      <c r="AA44" s="1109"/>
      <c r="AB44" s="1109"/>
      <c r="AC44" s="1109"/>
      <c r="AD44" s="1109"/>
      <c r="AE44" s="1109"/>
      <c r="AF44" s="1109"/>
      <c r="AG44" s="1109"/>
      <c r="AH44" s="1109"/>
      <c r="AI44" s="1109"/>
      <c r="AJ44" s="1109"/>
      <c r="AK44" s="1109"/>
      <c r="AL44" s="1109"/>
      <c r="AM44" s="1109"/>
      <c r="AN44" s="1109"/>
      <c r="AO44" s="1109"/>
      <c r="AP44" s="1109"/>
      <c r="AQ44" s="150"/>
      <c r="AR44" s="157"/>
      <c r="AS44" s="1024"/>
      <c r="AT44" s="1025"/>
      <c r="AU44" s="1065">
        <f>⑧入力シート!B43</f>
        <v>6</v>
      </c>
      <c r="AV44" s="1066"/>
      <c r="AW44" s="1066"/>
      <c r="AX44" s="1066"/>
      <c r="AY44" s="1066"/>
      <c r="AZ44" s="1066"/>
      <c r="BA44" s="1066"/>
      <c r="BB44" s="1066"/>
      <c r="BC44" s="1066"/>
      <c r="BD44" s="1066"/>
      <c r="BE44" s="1066"/>
      <c r="BF44" s="1048"/>
      <c r="BG44" s="1048"/>
      <c r="BH44" s="1109"/>
      <c r="BI44" s="1109"/>
      <c r="BJ44" s="1109"/>
      <c r="BK44" s="1109"/>
      <c r="BL44" s="1109"/>
      <c r="BM44" s="1109"/>
      <c r="BN44" s="1109"/>
      <c r="BO44" s="1109"/>
      <c r="BP44" s="1109"/>
      <c r="BQ44" s="1109"/>
      <c r="BR44" s="1109"/>
      <c r="BS44" s="1109"/>
      <c r="BT44" s="1109"/>
      <c r="BU44" s="1109"/>
      <c r="BV44" s="1109"/>
      <c r="BW44" s="1109"/>
      <c r="BX44" s="1109"/>
      <c r="BY44" s="1109"/>
      <c r="BZ44" s="1109"/>
      <c r="CA44" s="1109"/>
      <c r="CB44" s="1109"/>
      <c r="CC44" s="1109"/>
      <c r="CD44" s="1109"/>
      <c r="CE44" s="1109"/>
      <c r="CF44" s="1109"/>
      <c r="CG44" s="1109"/>
      <c r="CH44" s="1109"/>
    </row>
    <row r="45" spans="1:86" ht="18" customHeight="1" x14ac:dyDescent="0.15">
      <c r="A45" s="1049"/>
      <c r="B45" s="1050"/>
      <c r="C45" s="1065"/>
      <c r="D45" s="1066"/>
      <c r="E45" s="1066"/>
      <c r="F45" s="1066"/>
      <c r="G45" s="1066"/>
      <c r="H45" s="1066"/>
      <c r="I45" s="1066"/>
      <c r="J45" s="1066"/>
      <c r="K45" s="1066"/>
      <c r="L45" s="1066"/>
      <c r="M45" s="1066"/>
      <c r="N45" s="1048"/>
      <c r="O45" s="1048"/>
      <c r="P45" s="1109"/>
      <c r="Q45" s="1109"/>
      <c r="R45" s="1109"/>
      <c r="S45" s="1109"/>
      <c r="T45" s="1109"/>
      <c r="U45" s="1109"/>
      <c r="V45" s="1109"/>
      <c r="W45" s="1109"/>
      <c r="X45" s="1109"/>
      <c r="Y45" s="1109"/>
      <c r="Z45" s="1109"/>
      <c r="AA45" s="1109"/>
      <c r="AB45" s="1109"/>
      <c r="AC45" s="1109"/>
      <c r="AD45" s="1109"/>
      <c r="AE45" s="1109"/>
      <c r="AF45" s="1109"/>
      <c r="AG45" s="1109"/>
      <c r="AH45" s="1109"/>
      <c r="AI45" s="1109"/>
      <c r="AJ45" s="1109"/>
      <c r="AK45" s="1109"/>
      <c r="AL45" s="1109"/>
      <c r="AM45" s="1109"/>
      <c r="AN45" s="1109"/>
      <c r="AO45" s="1109"/>
      <c r="AP45" s="1109"/>
      <c r="AQ45" s="150"/>
      <c r="AR45" s="157"/>
      <c r="AS45" s="1049"/>
      <c r="AT45" s="1050"/>
      <c r="AU45" s="1065"/>
      <c r="AV45" s="1066"/>
      <c r="AW45" s="1066"/>
      <c r="AX45" s="1066"/>
      <c r="AY45" s="1066"/>
      <c r="AZ45" s="1066"/>
      <c r="BA45" s="1066"/>
      <c r="BB45" s="1066"/>
      <c r="BC45" s="1066"/>
      <c r="BD45" s="1066"/>
      <c r="BE45" s="1066"/>
      <c r="BF45" s="1048"/>
      <c r="BG45" s="1048"/>
      <c r="BH45" s="1109"/>
      <c r="BI45" s="1109"/>
      <c r="BJ45" s="1109"/>
      <c r="BK45" s="1109"/>
      <c r="BL45" s="1109"/>
      <c r="BM45" s="1109"/>
      <c r="BN45" s="1109"/>
      <c r="BO45" s="1109"/>
      <c r="BP45" s="1109"/>
      <c r="BQ45" s="1109"/>
      <c r="BR45" s="1109"/>
      <c r="BS45" s="1109"/>
      <c r="BT45" s="1109"/>
      <c r="BU45" s="1109"/>
      <c r="BV45" s="1109"/>
      <c r="BW45" s="1109"/>
      <c r="BX45" s="1109"/>
      <c r="BY45" s="1109"/>
      <c r="BZ45" s="1109"/>
      <c r="CA45" s="1109"/>
      <c r="CB45" s="1109"/>
      <c r="CC45" s="1109"/>
      <c r="CD45" s="1109"/>
      <c r="CE45" s="1109"/>
      <c r="CF45" s="1109"/>
      <c r="CG45" s="1109"/>
      <c r="CH45" s="1109"/>
    </row>
    <row r="46" spans="1:86" ht="18" customHeight="1" x14ac:dyDescent="0.15">
      <c r="A46" s="1022" t="s">
        <v>37</v>
      </c>
      <c r="B46" s="1023"/>
      <c r="C46" s="1071" t="str">
        <f>'⑨応募者名簿(印刷用)'!L7</f>
        <v/>
      </c>
      <c r="D46" s="1072"/>
      <c r="E46" s="1072"/>
      <c r="F46" s="1072"/>
      <c r="G46" s="1072"/>
      <c r="H46" s="1072"/>
      <c r="I46" s="1072"/>
      <c r="J46" s="1072"/>
      <c r="K46" s="1072"/>
      <c r="L46" s="1072"/>
      <c r="M46" s="1073"/>
      <c r="N46" s="1024" t="s">
        <v>36</v>
      </c>
      <c r="O46" s="1025"/>
      <c r="P46" s="1051" t="s">
        <v>34</v>
      </c>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052"/>
      <c r="AM46" s="1052"/>
      <c r="AN46" s="1052"/>
      <c r="AO46" s="1052"/>
      <c r="AP46" s="1053"/>
      <c r="AQ46" s="150"/>
      <c r="AR46" s="157"/>
      <c r="AS46" s="1022" t="s">
        <v>37</v>
      </c>
      <c r="AT46" s="1023"/>
      <c r="AU46" s="1071" t="str">
        <f>'⑨応募者名簿(印刷用)'!L8</f>
        <v/>
      </c>
      <c r="AV46" s="1072"/>
      <c r="AW46" s="1072"/>
      <c r="AX46" s="1072"/>
      <c r="AY46" s="1072"/>
      <c r="AZ46" s="1072"/>
      <c r="BA46" s="1072"/>
      <c r="BB46" s="1072"/>
      <c r="BC46" s="1072"/>
      <c r="BD46" s="1072"/>
      <c r="BE46" s="1073"/>
      <c r="BF46" s="1024" t="s">
        <v>36</v>
      </c>
      <c r="BG46" s="1025"/>
      <c r="BH46" s="1051" t="s">
        <v>34</v>
      </c>
      <c r="BI46" s="1052"/>
      <c r="BJ46" s="1052"/>
      <c r="BK46" s="1052"/>
      <c r="BL46" s="1052"/>
      <c r="BM46" s="1052"/>
      <c r="BN46" s="1052"/>
      <c r="BO46" s="1052"/>
      <c r="BP46" s="1052"/>
      <c r="BQ46" s="1052"/>
      <c r="BR46" s="1052"/>
      <c r="BS46" s="1052"/>
      <c r="BT46" s="1052"/>
      <c r="BU46" s="1052"/>
      <c r="BV46" s="1052"/>
      <c r="BW46" s="1052"/>
      <c r="BX46" s="1052"/>
      <c r="BY46" s="1052"/>
      <c r="BZ46" s="1052"/>
      <c r="CA46" s="1052"/>
      <c r="CB46" s="1052"/>
      <c r="CC46" s="1052"/>
      <c r="CD46" s="1052"/>
      <c r="CE46" s="1052"/>
      <c r="CF46" s="1052"/>
      <c r="CG46" s="1052"/>
      <c r="CH46" s="1053"/>
    </row>
    <row r="47" spans="1:86" ht="18" customHeight="1" x14ac:dyDescent="0.15">
      <c r="A47" s="1024"/>
      <c r="B47" s="1025"/>
      <c r="C47" s="1065"/>
      <c r="D47" s="1066"/>
      <c r="E47" s="1066"/>
      <c r="F47" s="1066"/>
      <c r="G47" s="1066"/>
      <c r="H47" s="1066"/>
      <c r="I47" s="1066"/>
      <c r="J47" s="1066"/>
      <c r="K47" s="1066"/>
      <c r="L47" s="1066"/>
      <c r="M47" s="1067"/>
      <c r="N47" s="1024"/>
      <c r="O47" s="1025"/>
      <c r="P47" s="1107" t="str">
        <f>'⑨応募者名簿(印刷用)'!R7</f>
        <v xml:space="preserve"> </v>
      </c>
      <c r="Q47" s="1107"/>
      <c r="R47" s="1107"/>
      <c r="S47" s="1107"/>
      <c r="T47" s="1107"/>
      <c r="U47" s="1107"/>
      <c r="V47" s="1107"/>
      <c r="W47" s="1107"/>
      <c r="X47" s="1107"/>
      <c r="Y47" s="1107"/>
      <c r="Z47" s="1107"/>
      <c r="AA47" s="1107"/>
      <c r="AB47" s="1107"/>
      <c r="AC47" s="1107"/>
      <c r="AD47" s="1107"/>
      <c r="AE47" s="1107"/>
      <c r="AF47" s="1107"/>
      <c r="AG47" s="1107"/>
      <c r="AH47" s="1107"/>
      <c r="AI47" s="1107"/>
      <c r="AJ47" s="1107"/>
      <c r="AK47" s="1107"/>
      <c r="AL47" s="1107"/>
      <c r="AM47" s="1107"/>
      <c r="AN47" s="1107"/>
      <c r="AO47" s="1107"/>
      <c r="AP47" s="1107"/>
      <c r="AQ47" s="150"/>
      <c r="AR47" s="157"/>
      <c r="AS47" s="1024"/>
      <c r="AT47" s="1025"/>
      <c r="AU47" s="1065"/>
      <c r="AV47" s="1066"/>
      <c r="AW47" s="1066"/>
      <c r="AX47" s="1066"/>
      <c r="AY47" s="1066"/>
      <c r="AZ47" s="1066"/>
      <c r="BA47" s="1066"/>
      <c r="BB47" s="1066"/>
      <c r="BC47" s="1066"/>
      <c r="BD47" s="1066"/>
      <c r="BE47" s="1067"/>
      <c r="BF47" s="1024"/>
      <c r="BG47" s="1025"/>
      <c r="BH47" s="1107" t="str">
        <f>'⑨応募者名簿(印刷用)'!R8</f>
        <v xml:space="preserve"> </v>
      </c>
      <c r="BI47" s="1107"/>
      <c r="BJ47" s="1107"/>
      <c r="BK47" s="1107"/>
      <c r="BL47" s="1107"/>
      <c r="BM47" s="1107"/>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row>
    <row r="48" spans="1:86" ht="18" customHeight="1" x14ac:dyDescent="0.15">
      <c r="A48" s="1024"/>
      <c r="B48" s="1025"/>
      <c r="C48" s="1065"/>
      <c r="D48" s="1066"/>
      <c r="E48" s="1066"/>
      <c r="F48" s="1066"/>
      <c r="G48" s="1066"/>
      <c r="H48" s="1066"/>
      <c r="I48" s="1066"/>
      <c r="J48" s="1066"/>
      <c r="K48" s="1066"/>
      <c r="L48" s="1066"/>
      <c r="M48" s="1067"/>
      <c r="N48" s="1049"/>
      <c r="O48" s="1050"/>
      <c r="P48" s="1061"/>
      <c r="Q48" s="1061"/>
      <c r="R48" s="1061"/>
      <c r="S48" s="1061"/>
      <c r="T48" s="1061"/>
      <c r="U48" s="1061"/>
      <c r="V48" s="1061"/>
      <c r="W48" s="1061"/>
      <c r="X48" s="1061"/>
      <c r="Y48" s="1108"/>
      <c r="Z48" s="1108"/>
      <c r="AA48" s="1108"/>
      <c r="AB48" s="1108"/>
      <c r="AC48" s="1108"/>
      <c r="AD48" s="1108"/>
      <c r="AE48" s="1108"/>
      <c r="AF48" s="1108"/>
      <c r="AG48" s="1108"/>
      <c r="AH48" s="1108"/>
      <c r="AI48" s="1108"/>
      <c r="AJ48" s="1108"/>
      <c r="AK48" s="1108"/>
      <c r="AL48" s="1108"/>
      <c r="AM48" s="1108"/>
      <c r="AN48" s="1108"/>
      <c r="AO48" s="1108"/>
      <c r="AP48" s="1108"/>
      <c r="AQ48" s="150"/>
      <c r="AR48" s="157"/>
      <c r="AS48" s="1024"/>
      <c r="AT48" s="1025"/>
      <c r="AU48" s="1065"/>
      <c r="AV48" s="1066"/>
      <c r="AW48" s="1066"/>
      <c r="AX48" s="1066"/>
      <c r="AY48" s="1066"/>
      <c r="AZ48" s="1066"/>
      <c r="BA48" s="1066"/>
      <c r="BB48" s="1066"/>
      <c r="BC48" s="1066"/>
      <c r="BD48" s="1066"/>
      <c r="BE48" s="1067"/>
      <c r="BF48" s="1049"/>
      <c r="BG48" s="1050"/>
      <c r="BH48" s="1061"/>
      <c r="BI48" s="1061"/>
      <c r="BJ48" s="1061"/>
      <c r="BK48" s="1061"/>
      <c r="BL48" s="1061"/>
      <c r="BM48" s="1061"/>
      <c r="BN48" s="1061"/>
      <c r="BO48" s="1061"/>
      <c r="BP48" s="1061"/>
      <c r="BQ48" s="1108"/>
      <c r="BR48" s="1108"/>
      <c r="BS48" s="1108"/>
      <c r="BT48" s="1108"/>
      <c r="BU48" s="1108"/>
      <c r="BV48" s="1108"/>
      <c r="BW48" s="1108"/>
      <c r="BX48" s="1108"/>
      <c r="BY48" s="1108"/>
      <c r="BZ48" s="1108"/>
      <c r="CA48" s="1108"/>
      <c r="CB48" s="1108"/>
      <c r="CC48" s="1108"/>
      <c r="CD48" s="1108"/>
      <c r="CE48" s="1108"/>
      <c r="CF48" s="1108"/>
      <c r="CG48" s="1108"/>
      <c r="CH48" s="1108"/>
    </row>
    <row r="49" spans="1:87" ht="18" customHeight="1" x14ac:dyDescent="0.15">
      <c r="A49" s="1057" t="s">
        <v>43</v>
      </c>
      <c r="B49" s="1058"/>
      <c r="C49" s="1061" t="str">
        <f>LEFT(⑧入力シート!E42)</f>
        <v/>
      </c>
      <c r="D49" s="1061"/>
      <c r="E49" s="1061"/>
      <c r="F49" s="1061"/>
      <c r="G49" s="1061"/>
      <c r="H49" s="1061"/>
      <c r="I49" s="1061"/>
      <c r="J49" s="1061"/>
      <c r="K49" s="1061"/>
      <c r="L49" s="1061"/>
      <c r="M49" s="1061"/>
      <c r="N49" s="1077" t="s">
        <v>23</v>
      </c>
      <c r="O49" s="1078"/>
      <c r="P49" s="1079" t="str">
        <f>""&amp;⑧入力シート!AL42</f>
        <v/>
      </c>
      <c r="Q49" s="1079"/>
      <c r="R49" s="1079"/>
      <c r="S49" s="1079"/>
      <c r="T49" s="1079"/>
      <c r="U49" s="1079"/>
      <c r="V49" s="1079"/>
      <c r="W49" s="1079"/>
      <c r="X49" s="1079"/>
      <c r="Y49" s="1080" t="s">
        <v>254</v>
      </c>
      <c r="Z49" s="1080"/>
      <c r="AA49" s="1080"/>
      <c r="AB49" s="1080"/>
      <c r="AC49" s="1080"/>
      <c r="AD49" s="1080"/>
      <c r="AE49" s="1080"/>
      <c r="AF49" s="1080"/>
      <c r="AG49" s="1080"/>
      <c r="AH49" s="1080"/>
      <c r="AI49" s="1080"/>
      <c r="AJ49" s="1080"/>
      <c r="AK49" s="1080"/>
      <c r="AL49" s="1080"/>
      <c r="AM49" s="1080"/>
      <c r="AN49" s="1080"/>
      <c r="AO49" s="1080"/>
      <c r="AP49" s="1080"/>
      <c r="AR49" s="47"/>
      <c r="AS49" s="1057" t="s">
        <v>43</v>
      </c>
      <c r="AT49" s="1058"/>
      <c r="AU49" s="1061" t="str">
        <f>LEFT(⑧入力シート!E43)</f>
        <v/>
      </c>
      <c r="AV49" s="1061"/>
      <c r="AW49" s="1061"/>
      <c r="AX49" s="1061"/>
      <c r="AY49" s="1061"/>
      <c r="AZ49" s="1061"/>
      <c r="BA49" s="1061"/>
      <c r="BB49" s="1061"/>
      <c r="BC49" s="1061"/>
      <c r="BD49" s="1061"/>
      <c r="BE49" s="1061"/>
      <c r="BF49" s="1077" t="s">
        <v>23</v>
      </c>
      <c r="BG49" s="1078"/>
      <c r="BH49" s="1079" t="str">
        <f>""&amp;⑧入力シート!AL43</f>
        <v/>
      </c>
      <c r="BI49" s="1079"/>
      <c r="BJ49" s="1079"/>
      <c r="BK49" s="1079"/>
      <c r="BL49" s="1079"/>
      <c r="BM49" s="1079"/>
      <c r="BN49" s="1079"/>
      <c r="BO49" s="1079"/>
      <c r="BP49" s="1079"/>
      <c r="BQ49" s="1080" t="s">
        <v>254</v>
      </c>
      <c r="BR49" s="1080"/>
      <c r="BS49" s="1080"/>
      <c r="BT49" s="1080"/>
      <c r="BU49" s="1080"/>
      <c r="BV49" s="1080"/>
      <c r="BW49" s="1080"/>
      <c r="BX49" s="1080"/>
      <c r="BY49" s="1080"/>
      <c r="BZ49" s="1080"/>
      <c r="CA49" s="1080"/>
      <c r="CB49" s="1080"/>
      <c r="CC49" s="1080"/>
      <c r="CD49" s="1080"/>
      <c r="CE49" s="1080"/>
      <c r="CF49" s="1080"/>
      <c r="CG49" s="1080"/>
      <c r="CH49" s="1080"/>
    </row>
    <row r="50" spans="1:87" ht="18" customHeight="1" x14ac:dyDescent="0.15">
      <c r="A50" s="1059"/>
      <c r="B50" s="1060"/>
      <c r="C50" s="1061"/>
      <c r="D50" s="1061"/>
      <c r="E50" s="1061"/>
      <c r="F50" s="1061"/>
      <c r="G50" s="1061"/>
      <c r="H50" s="1061"/>
      <c r="I50" s="1061"/>
      <c r="J50" s="1061"/>
      <c r="K50" s="1061"/>
      <c r="L50" s="1061"/>
      <c r="M50" s="1061"/>
      <c r="N50" s="1077"/>
      <c r="O50" s="1078"/>
      <c r="P50" s="1079"/>
      <c r="Q50" s="1079"/>
      <c r="R50" s="1079"/>
      <c r="S50" s="1079"/>
      <c r="T50" s="1079"/>
      <c r="U50" s="1079"/>
      <c r="V50" s="1079"/>
      <c r="W50" s="1079"/>
      <c r="X50" s="1079"/>
      <c r="Y50" s="1080"/>
      <c r="Z50" s="1080"/>
      <c r="AA50" s="1080"/>
      <c r="AB50" s="1080"/>
      <c r="AC50" s="1080"/>
      <c r="AD50" s="1080"/>
      <c r="AE50" s="1080"/>
      <c r="AF50" s="1080"/>
      <c r="AG50" s="1080"/>
      <c r="AH50" s="1080"/>
      <c r="AI50" s="1080"/>
      <c r="AJ50" s="1080"/>
      <c r="AK50" s="1080"/>
      <c r="AL50" s="1080"/>
      <c r="AM50" s="1080"/>
      <c r="AN50" s="1080"/>
      <c r="AO50" s="1080"/>
      <c r="AP50" s="1080"/>
      <c r="AR50" s="47"/>
      <c r="AS50" s="1059"/>
      <c r="AT50" s="1060"/>
      <c r="AU50" s="1061"/>
      <c r="AV50" s="1061"/>
      <c r="AW50" s="1061"/>
      <c r="AX50" s="1061"/>
      <c r="AY50" s="1061"/>
      <c r="AZ50" s="1061"/>
      <c r="BA50" s="1061"/>
      <c r="BB50" s="1061"/>
      <c r="BC50" s="1061"/>
      <c r="BD50" s="1061"/>
      <c r="BE50" s="1061"/>
      <c r="BF50" s="1077"/>
      <c r="BG50" s="1078"/>
      <c r="BH50" s="1079"/>
      <c r="BI50" s="1079"/>
      <c r="BJ50" s="1079"/>
      <c r="BK50" s="1079"/>
      <c r="BL50" s="1079"/>
      <c r="BM50" s="1079"/>
      <c r="BN50" s="1079"/>
      <c r="BO50" s="1079"/>
      <c r="BP50" s="1079"/>
      <c r="BQ50" s="1080"/>
      <c r="BR50" s="1080"/>
      <c r="BS50" s="1080"/>
      <c r="BT50" s="1080"/>
      <c r="BU50" s="1080"/>
      <c r="BV50" s="1080"/>
      <c r="BW50" s="1080"/>
      <c r="BX50" s="1080"/>
      <c r="BY50" s="1080"/>
      <c r="BZ50" s="1080"/>
      <c r="CA50" s="1080"/>
      <c r="CB50" s="1080"/>
      <c r="CC50" s="1080"/>
      <c r="CD50" s="1080"/>
      <c r="CE50" s="1080"/>
      <c r="CF50" s="1080"/>
      <c r="CG50" s="1080"/>
      <c r="CH50" s="1080"/>
    </row>
    <row r="51" spans="1:87" ht="15" customHeight="1" x14ac:dyDescent="0.15">
      <c r="A51" s="105"/>
      <c r="B51" s="105"/>
      <c r="C51" s="106"/>
      <c r="D51" s="106"/>
      <c r="E51" s="106"/>
      <c r="F51" s="106"/>
      <c r="G51" s="106"/>
      <c r="H51" s="106"/>
      <c r="I51" s="106"/>
      <c r="J51" s="106"/>
      <c r="K51" s="106"/>
      <c r="L51" s="106"/>
      <c r="M51" s="106"/>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R51" s="47"/>
      <c r="AS51" s="105"/>
      <c r="AT51" s="105"/>
      <c r="AU51" s="106"/>
      <c r="AV51" s="106"/>
      <c r="AW51" s="106"/>
      <c r="AX51" s="106"/>
      <c r="AY51" s="106"/>
      <c r="AZ51" s="106"/>
      <c r="BA51" s="106"/>
      <c r="BB51" s="106"/>
      <c r="BC51" s="106"/>
      <c r="BD51" s="106"/>
      <c r="BE51" s="106"/>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045" t="s">
        <v>64</v>
      </c>
      <c r="B53" s="1046"/>
      <c r="C53" s="1046"/>
      <c r="D53" s="1046"/>
      <c r="E53" s="1046"/>
      <c r="F53" s="1046"/>
      <c r="G53" s="1046"/>
      <c r="H53" s="1046"/>
      <c r="I53" s="1046"/>
      <c r="J53" s="1046"/>
      <c r="K53" s="1046"/>
      <c r="L53" s="1046"/>
      <c r="M53" s="1047"/>
      <c r="N53" s="1048" t="s">
        <v>22</v>
      </c>
      <c r="O53" s="1048"/>
      <c r="P53" s="1035" t="s">
        <v>17</v>
      </c>
      <c r="Q53" s="1036"/>
      <c r="R53" s="1037" t="str">
        <f>IF('⑨応募者名簿(印刷用)'!$BX$40="","",'⑨応募者名簿(印刷用)'!$BX$40)</f>
        <v>-</v>
      </c>
      <c r="S53" s="1037"/>
      <c r="T53" s="1037"/>
      <c r="U53" s="1037"/>
      <c r="V53" s="1037"/>
      <c r="W53" s="1037"/>
      <c r="X53" s="1037"/>
      <c r="Y53" s="1037"/>
      <c r="Z53" s="1037"/>
      <c r="AA53" s="1037"/>
      <c r="AB53" s="1037"/>
      <c r="AC53" s="1037"/>
      <c r="AD53" s="1037"/>
      <c r="AE53" s="1037"/>
      <c r="AF53" s="1037"/>
      <c r="AG53" s="1037"/>
      <c r="AH53" s="1037"/>
      <c r="AI53" s="1037"/>
      <c r="AJ53" s="1037"/>
      <c r="AK53" s="1037"/>
      <c r="AL53" s="1037"/>
      <c r="AM53" s="1037"/>
      <c r="AN53" s="1037"/>
      <c r="AO53" s="1037"/>
      <c r="AP53" s="1038"/>
      <c r="AR53" s="47"/>
      <c r="AS53" s="1045" t="s">
        <v>64</v>
      </c>
      <c r="AT53" s="1046"/>
      <c r="AU53" s="1046"/>
      <c r="AV53" s="1046"/>
      <c r="AW53" s="1046"/>
      <c r="AX53" s="1046"/>
      <c r="AY53" s="1046"/>
      <c r="AZ53" s="1046"/>
      <c r="BA53" s="1046"/>
      <c r="BB53" s="1046"/>
      <c r="BC53" s="1046"/>
      <c r="BD53" s="1046"/>
      <c r="BE53" s="1047"/>
      <c r="BF53" s="1048" t="s">
        <v>22</v>
      </c>
      <c r="BG53" s="1048"/>
      <c r="BH53" s="1035" t="s">
        <v>17</v>
      </c>
      <c r="BI53" s="1036"/>
      <c r="BJ53" s="1037" t="str">
        <f>IF('⑨応募者名簿(印刷用)'!$BX$40="","",'⑨応募者名簿(印刷用)'!$BX$40)</f>
        <v>-</v>
      </c>
      <c r="BK53" s="1037"/>
      <c r="BL53" s="1037"/>
      <c r="BM53" s="1037"/>
      <c r="BN53" s="1037"/>
      <c r="BO53" s="1037"/>
      <c r="BP53" s="1037"/>
      <c r="BQ53" s="1037"/>
      <c r="BR53" s="1037"/>
      <c r="BS53" s="1037"/>
      <c r="BT53" s="1037"/>
      <c r="BU53" s="1037"/>
      <c r="BV53" s="1037"/>
      <c r="BW53" s="1037"/>
      <c r="BX53" s="1037"/>
      <c r="BY53" s="1037"/>
      <c r="BZ53" s="1037"/>
      <c r="CA53" s="1037"/>
      <c r="CB53" s="1037"/>
      <c r="CC53" s="1037"/>
      <c r="CD53" s="1037"/>
      <c r="CE53" s="1037"/>
      <c r="CF53" s="1037"/>
      <c r="CG53" s="1037"/>
      <c r="CH53" s="1038"/>
    </row>
    <row r="54" spans="1:87" ht="17.100000000000001" customHeight="1" x14ac:dyDescent="0.15">
      <c r="A54" s="653" t="str">
        <f>'⑨応募者名簿(印刷用)'!$A$36</f>
        <v/>
      </c>
      <c r="B54" s="654"/>
      <c r="C54" s="654"/>
      <c r="D54" s="654"/>
      <c r="E54" s="654"/>
      <c r="F54" s="654"/>
      <c r="G54" s="654"/>
      <c r="H54" s="654"/>
      <c r="I54" s="161"/>
      <c r="J54" s="161"/>
      <c r="K54" s="161"/>
      <c r="L54" s="161"/>
      <c r="M54" s="162"/>
      <c r="N54" s="1048"/>
      <c r="O54" s="1048"/>
      <c r="P54" s="1039" t="str">
        <f>IF('⑨応募者名簿(印刷用)'!$BV$42="","",'⑨応募者名簿(印刷用)'!$BV$42)</f>
        <v xml:space="preserve"> </v>
      </c>
      <c r="Q54" s="1040"/>
      <c r="R54" s="1040"/>
      <c r="S54" s="1040"/>
      <c r="T54" s="1040"/>
      <c r="U54" s="1040"/>
      <c r="V54" s="1040"/>
      <c r="W54" s="1040"/>
      <c r="X54" s="1040"/>
      <c r="Y54" s="1040"/>
      <c r="Z54" s="1040"/>
      <c r="AA54" s="1040"/>
      <c r="AB54" s="1040"/>
      <c r="AC54" s="1040"/>
      <c r="AD54" s="1040"/>
      <c r="AE54" s="1040"/>
      <c r="AF54" s="1040"/>
      <c r="AG54" s="1040"/>
      <c r="AH54" s="1040"/>
      <c r="AI54" s="1040"/>
      <c r="AJ54" s="1040"/>
      <c r="AK54" s="1040"/>
      <c r="AL54" s="1040"/>
      <c r="AM54" s="1040"/>
      <c r="AN54" s="1040"/>
      <c r="AO54" s="1040"/>
      <c r="AP54" s="1041"/>
      <c r="AR54" s="47"/>
      <c r="AS54" s="653" t="str">
        <f>'⑨応募者名簿(印刷用)'!$A$36</f>
        <v/>
      </c>
      <c r="AT54" s="654"/>
      <c r="AU54" s="654"/>
      <c r="AV54" s="654"/>
      <c r="AW54" s="654"/>
      <c r="AX54" s="654"/>
      <c r="AY54" s="654"/>
      <c r="AZ54" s="654"/>
      <c r="BA54" s="161"/>
      <c r="BB54" s="161"/>
      <c r="BC54" s="161"/>
      <c r="BD54" s="161"/>
      <c r="BE54" s="162"/>
      <c r="BF54" s="1048"/>
      <c r="BG54" s="1048"/>
      <c r="BH54" s="1039" t="str">
        <f>IF('⑨応募者名簿(印刷用)'!$BV$42="","",'⑨応募者名簿(印刷用)'!$BV$42)</f>
        <v xml:space="preserve"> </v>
      </c>
      <c r="BI54" s="1040"/>
      <c r="BJ54" s="1040"/>
      <c r="BK54" s="1040"/>
      <c r="BL54" s="1040"/>
      <c r="BM54" s="1040"/>
      <c r="BN54" s="1040"/>
      <c r="BO54" s="1040"/>
      <c r="BP54" s="1040"/>
      <c r="BQ54" s="1040"/>
      <c r="BR54" s="1040"/>
      <c r="BS54" s="1040"/>
      <c r="BT54" s="1040"/>
      <c r="BU54" s="1040"/>
      <c r="BV54" s="1040"/>
      <c r="BW54" s="1040"/>
      <c r="BX54" s="1040"/>
      <c r="BY54" s="1040"/>
      <c r="BZ54" s="1040"/>
      <c r="CA54" s="1040"/>
      <c r="CB54" s="1040"/>
      <c r="CC54" s="1040"/>
      <c r="CD54" s="1040"/>
      <c r="CE54" s="1040"/>
      <c r="CF54" s="1040"/>
      <c r="CG54" s="1040"/>
      <c r="CH54" s="1041"/>
    </row>
    <row r="55" spans="1:87" ht="17.100000000000001" customHeight="1" x14ac:dyDescent="0.15">
      <c r="A55" s="653"/>
      <c r="B55" s="654"/>
      <c r="C55" s="654"/>
      <c r="D55" s="654"/>
      <c r="E55" s="654"/>
      <c r="F55" s="654"/>
      <c r="G55" s="654"/>
      <c r="H55" s="654"/>
      <c r="I55" s="161"/>
      <c r="J55" s="161"/>
      <c r="K55" s="161"/>
      <c r="L55" s="161"/>
      <c r="M55" s="162"/>
      <c r="N55" s="1048"/>
      <c r="O55" s="1048"/>
      <c r="P55" s="1039" t="str">
        <f>IF('⑨応募者名簿(印刷用)'!$BV$43="","",'⑨応募者名簿(印刷用)'!$BV$43)</f>
        <v xml:space="preserve"> </v>
      </c>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040"/>
      <c r="AM55" s="1040"/>
      <c r="AN55" s="1040"/>
      <c r="AO55" s="1040"/>
      <c r="AP55" s="1041"/>
      <c r="AR55" s="47"/>
      <c r="AS55" s="653"/>
      <c r="AT55" s="654"/>
      <c r="AU55" s="654"/>
      <c r="AV55" s="654"/>
      <c r="AW55" s="654"/>
      <c r="AX55" s="654"/>
      <c r="AY55" s="654"/>
      <c r="AZ55" s="654"/>
      <c r="BA55" s="161"/>
      <c r="BB55" s="161"/>
      <c r="BC55" s="161"/>
      <c r="BD55" s="161"/>
      <c r="BE55" s="162"/>
      <c r="BF55" s="1048"/>
      <c r="BG55" s="1048"/>
      <c r="BH55" s="1039" t="str">
        <f>IF('⑨応募者名簿(印刷用)'!$BV$43="","",'⑨応募者名簿(印刷用)'!$BV$43)</f>
        <v xml:space="preserve"> </v>
      </c>
      <c r="BI55" s="1040"/>
      <c r="BJ55" s="1040"/>
      <c r="BK55" s="1040"/>
      <c r="BL55" s="1040"/>
      <c r="BM55" s="1040"/>
      <c r="BN55" s="1040"/>
      <c r="BO55" s="1040"/>
      <c r="BP55" s="1040"/>
      <c r="BQ55" s="1040"/>
      <c r="BR55" s="1040"/>
      <c r="BS55" s="1040"/>
      <c r="BT55" s="1040"/>
      <c r="BU55" s="1040"/>
      <c r="BV55" s="1040"/>
      <c r="BW55" s="1040"/>
      <c r="BX55" s="1040"/>
      <c r="BY55" s="1040"/>
      <c r="BZ55" s="1040"/>
      <c r="CA55" s="1040"/>
      <c r="CB55" s="1040"/>
      <c r="CC55" s="1040"/>
      <c r="CD55" s="1040"/>
      <c r="CE55" s="1040"/>
      <c r="CF55" s="1040"/>
      <c r="CG55" s="1040"/>
      <c r="CH55" s="1041"/>
    </row>
    <row r="56" spans="1:87" ht="17.100000000000001" customHeight="1" x14ac:dyDescent="0.15">
      <c r="A56" s="653"/>
      <c r="B56" s="654"/>
      <c r="C56" s="654"/>
      <c r="D56" s="654"/>
      <c r="E56" s="654"/>
      <c r="F56" s="654"/>
      <c r="G56" s="654"/>
      <c r="H56" s="654"/>
      <c r="I56" s="161"/>
      <c r="J56" s="161"/>
      <c r="K56" s="161"/>
      <c r="L56" s="161"/>
      <c r="M56" s="162"/>
      <c r="N56" s="1048"/>
      <c r="O56" s="1048"/>
      <c r="P56" s="1042" t="str">
        <f>IF('⑨応募者名簿(印刷用)'!$BV$44="","",'⑨応募者名簿(印刷用)'!$BV$44)</f>
        <v xml:space="preserve"> </v>
      </c>
      <c r="Q56" s="1043"/>
      <c r="R56" s="1043"/>
      <c r="S56" s="1043"/>
      <c r="T56" s="1043"/>
      <c r="U56" s="1043"/>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4"/>
      <c r="AR56" s="47"/>
      <c r="AS56" s="653"/>
      <c r="AT56" s="654"/>
      <c r="AU56" s="654"/>
      <c r="AV56" s="654"/>
      <c r="AW56" s="654"/>
      <c r="AX56" s="654"/>
      <c r="AY56" s="654"/>
      <c r="AZ56" s="654"/>
      <c r="BA56" s="161"/>
      <c r="BB56" s="161"/>
      <c r="BC56" s="161"/>
      <c r="BD56" s="161"/>
      <c r="BE56" s="162"/>
      <c r="BF56" s="1048"/>
      <c r="BG56" s="1048"/>
      <c r="BH56" s="1042" t="str">
        <f>IF('⑨応募者名簿(印刷用)'!$BV$44="","",'⑨応募者名簿(印刷用)'!$BV$44)</f>
        <v xml:space="preserve"> </v>
      </c>
      <c r="BI56" s="1043"/>
      <c r="BJ56" s="1043"/>
      <c r="BK56" s="1043"/>
      <c r="BL56" s="1043"/>
      <c r="BM56" s="1043"/>
      <c r="BN56" s="1043"/>
      <c r="BO56" s="1043"/>
      <c r="BP56" s="1043"/>
      <c r="BQ56" s="1043"/>
      <c r="BR56" s="1043"/>
      <c r="BS56" s="1043"/>
      <c r="BT56" s="1043"/>
      <c r="BU56" s="1043"/>
      <c r="BV56" s="1043"/>
      <c r="BW56" s="1043"/>
      <c r="BX56" s="1043"/>
      <c r="BY56" s="1043"/>
      <c r="BZ56" s="1043"/>
      <c r="CA56" s="1043"/>
      <c r="CB56" s="1043"/>
      <c r="CC56" s="1043"/>
      <c r="CD56" s="1043"/>
      <c r="CE56" s="1043"/>
      <c r="CF56" s="1043"/>
      <c r="CG56" s="1043"/>
      <c r="CH56" s="1044"/>
    </row>
    <row r="57" spans="1:87" ht="17.100000000000001" customHeight="1" x14ac:dyDescent="0.15">
      <c r="A57" s="653"/>
      <c r="B57" s="654"/>
      <c r="C57" s="654"/>
      <c r="D57" s="654"/>
      <c r="E57" s="654"/>
      <c r="F57" s="654"/>
      <c r="G57" s="654"/>
      <c r="H57" s="654"/>
      <c r="I57" s="161"/>
      <c r="J57" s="161"/>
      <c r="K57" s="161"/>
      <c r="L57" s="161"/>
      <c r="M57" s="162"/>
      <c r="N57" s="1022" t="s">
        <v>33</v>
      </c>
      <c r="O57" s="1023"/>
      <c r="P57" s="1026" t="s">
        <v>24</v>
      </c>
      <c r="Q57" s="1027"/>
      <c r="R57" s="1027"/>
      <c r="S57" s="1027"/>
      <c r="T57" s="1027" t="str">
        <f>""&amp;⑧入力シート!$D$21</f>
        <v/>
      </c>
      <c r="U57" s="1027"/>
      <c r="V57" s="1027"/>
      <c r="W57" s="1027"/>
      <c r="X57" s="1027"/>
      <c r="Y57" s="1027"/>
      <c r="Z57" s="1027"/>
      <c r="AA57" s="1027"/>
      <c r="AB57" s="1027"/>
      <c r="AC57" s="1027"/>
      <c r="AD57" s="1027"/>
      <c r="AE57" s="1027"/>
      <c r="AF57" s="1027"/>
      <c r="AG57" s="1027"/>
      <c r="AH57" s="1027"/>
      <c r="AI57" s="1027"/>
      <c r="AJ57" s="1027"/>
      <c r="AK57" s="1027"/>
      <c r="AL57" s="1027"/>
      <c r="AM57" s="1027"/>
      <c r="AN57" s="1027"/>
      <c r="AO57" s="1027"/>
      <c r="AP57" s="1028"/>
      <c r="AR57" s="47"/>
      <c r="AS57" s="653"/>
      <c r="AT57" s="654"/>
      <c r="AU57" s="654"/>
      <c r="AV57" s="654"/>
      <c r="AW57" s="654"/>
      <c r="AX57" s="654"/>
      <c r="AY57" s="654"/>
      <c r="AZ57" s="654"/>
      <c r="BA57" s="161"/>
      <c r="BB57" s="161"/>
      <c r="BC57" s="161"/>
      <c r="BD57" s="161"/>
      <c r="BE57" s="162"/>
      <c r="BF57" s="1022" t="s">
        <v>33</v>
      </c>
      <c r="BG57" s="1023"/>
      <c r="BH57" s="1026" t="s">
        <v>24</v>
      </c>
      <c r="BI57" s="1027"/>
      <c r="BJ57" s="1027"/>
      <c r="BK57" s="1027"/>
      <c r="BL57" s="1027" t="str">
        <f>""&amp;⑧入力シート!$D$21</f>
        <v/>
      </c>
      <c r="BM57" s="1027"/>
      <c r="BN57" s="1027"/>
      <c r="BO57" s="1027"/>
      <c r="BP57" s="1027"/>
      <c r="BQ57" s="1027"/>
      <c r="BR57" s="1027"/>
      <c r="BS57" s="1027"/>
      <c r="BT57" s="1027"/>
      <c r="BU57" s="1027"/>
      <c r="BV57" s="1027"/>
      <c r="BW57" s="1027"/>
      <c r="BX57" s="1027"/>
      <c r="BY57" s="1027"/>
      <c r="BZ57" s="1027"/>
      <c r="CA57" s="1027"/>
      <c r="CB57" s="1027"/>
      <c r="CC57" s="1027"/>
      <c r="CD57" s="1027"/>
      <c r="CE57" s="1027"/>
      <c r="CF57" s="1027"/>
      <c r="CG57" s="1027"/>
      <c r="CH57" s="1028"/>
    </row>
    <row r="58" spans="1:87" ht="17.100000000000001" customHeight="1" x14ac:dyDescent="0.15">
      <c r="A58" s="163"/>
      <c r="B58" s="161"/>
      <c r="C58" s="161"/>
      <c r="D58" s="161"/>
      <c r="E58" s="161"/>
      <c r="F58" s="161"/>
      <c r="G58" s="161"/>
      <c r="H58" s="161"/>
      <c r="I58" s="161"/>
      <c r="J58" s="161"/>
      <c r="K58" s="161"/>
      <c r="L58" s="161"/>
      <c r="M58" s="162"/>
      <c r="N58" s="1024"/>
      <c r="O58" s="1025"/>
      <c r="P58" s="1029" t="str">
        <f>"　"&amp;⑧入力シート!$D$22</f>
        <v>　</v>
      </c>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1"/>
      <c r="AR58" s="47"/>
      <c r="AS58" s="163"/>
      <c r="AT58" s="161"/>
      <c r="AU58" s="161"/>
      <c r="AV58" s="161"/>
      <c r="AW58" s="161"/>
      <c r="AX58" s="161"/>
      <c r="AY58" s="161"/>
      <c r="AZ58" s="161"/>
      <c r="BA58" s="161"/>
      <c r="BB58" s="161"/>
      <c r="BC58" s="161"/>
      <c r="BD58" s="161"/>
      <c r="BE58" s="162"/>
      <c r="BF58" s="1024"/>
      <c r="BG58" s="1025"/>
      <c r="BH58" s="1029" t="str">
        <f>"　"&amp;⑧入力シート!$D$22</f>
        <v>　</v>
      </c>
      <c r="BI58" s="1030"/>
      <c r="BJ58" s="1030"/>
      <c r="BK58" s="1030"/>
      <c r="BL58" s="1030"/>
      <c r="BM58" s="1030"/>
      <c r="BN58" s="1030"/>
      <c r="BO58" s="1030"/>
      <c r="BP58" s="1030"/>
      <c r="BQ58" s="1030"/>
      <c r="BR58" s="1030"/>
      <c r="BS58" s="1030"/>
      <c r="BT58" s="1030"/>
      <c r="BU58" s="1030"/>
      <c r="BV58" s="1030"/>
      <c r="BW58" s="1030"/>
      <c r="BX58" s="1030"/>
      <c r="BY58" s="1030"/>
      <c r="BZ58" s="1030"/>
      <c r="CA58" s="1030"/>
      <c r="CB58" s="1030"/>
      <c r="CC58" s="1030"/>
      <c r="CD58" s="1030"/>
      <c r="CE58" s="1030"/>
      <c r="CF58" s="1030"/>
      <c r="CG58" s="1030"/>
      <c r="CH58" s="1031"/>
    </row>
    <row r="59" spans="1:87" ht="17.100000000000001" customHeight="1" x14ac:dyDescent="0.15">
      <c r="A59" s="163"/>
      <c r="B59" s="161"/>
      <c r="C59" s="161"/>
      <c r="D59" s="161"/>
      <c r="E59" s="161"/>
      <c r="F59" s="161"/>
      <c r="G59" s="161"/>
      <c r="H59" s="161"/>
      <c r="I59" s="161"/>
      <c r="J59" s="161"/>
      <c r="K59" s="161"/>
      <c r="L59" s="161"/>
      <c r="M59" s="162"/>
      <c r="N59" s="1024"/>
      <c r="O59" s="1025"/>
      <c r="P59" s="1032" t="str">
        <f>"　"&amp;⑧入力シート!$D$23</f>
        <v>　</v>
      </c>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3"/>
      <c r="AN59" s="1033"/>
      <c r="AO59" s="1033"/>
      <c r="AP59" s="1034"/>
      <c r="AR59" s="47"/>
      <c r="AS59" s="163"/>
      <c r="AT59" s="161"/>
      <c r="AU59" s="161"/>
      <c r="AV59" s="161"/>
      <c r="AW59" s="161"/>
      <c r="AX59" s="161"/>
      <c r="AY59" s="161"/>
      <c r="AZ59" s="161"/>
      <c r="BA59" s="161"/>
      <c r="BB59" s="161"/>
      <c r="BC59" s="161"/>
      <c r="BD59" s="161"/>
      <c r="BE59" s="162"/>
      <c r="BF59" s="1024"/>
      <c r="BG59" s="1025"/>
      <c r="BH59" s="1032" t="str">
        <f>"　"&amp;⑧入力シート!$D$23</f>
        <v>　</v>
      </c>
      <c r="BI59" s="1033"/>
      <c r="BJ59" s="1033"/>
      <c r="BK59" s="1033"/>
      <c r="BL59" s="1033"/>
      <c r="BM59" s="1033"/>
      <c r="BN59" s="1033"/>
      <c r="BO59" s="1033"/>
      <c r="BP59" s="1033"/>
      <c r="BQ59" s="1033"/>
      <c r="BR59" s="1033"/>
      <c r="BS59" s="1033"/>
      <c r="BT59" s="1033"/>
      <c r="BU59" s="1033"/>
      <c r="BV59" s="1033"/>
      <c r="BW59" s="1033"/>
      <c r="BX59" s="1033"/>
      <c r="BY59" s="1033"/>
      <c r="BZ59" s="1033"/>
      <c r="CA59" s="1033"/>
      <c r="CB59" s="1033"/>
      <c r="CC59" s="1033"/>
      <c r="CD59" s="1033"/>
      <c r="CE59" s="1033"/>
      <c r="CF59" s="1033"/>
      <c r="CG59" s="1033"/>
      <c r="CH59" s="1034"/>
    </row>
    <row r="60" spans="1:87" ht="17.100000000000001" customHeight="1" x14ac:dyDescent="0.15">
      <c r="A60" s="164"/>
      <c r="B60" s="165"/>
      <c r="C60" s="165"/>
      <c r="D60" s="165"/>
      <c r="E60" s="165"/>
      <c r="F60" s="165"/>
      <c r="G60" s="165"/>
      <c r="H60" s="165"/>
      <c r="I60" s="165"/>
      <c r="J60" s="165"/>
      <c r="K60" s="165"/>
      <c r="L60" s="165"/>
      <c r="M60" s="166"/>
      <c r="N60" s="1024"/>
      <c r="O60" s="1025"/>
      <c r="P60" s="1032"/>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1033"/>
      <c r="AO60" s="1033"/>
      <c r="AP60" s="1034"/>
      <c r="AR60" s="47"/>
      <c r="AS60" s="164"/>
      <c r="AT60" s="165"/>
      <c r="AU60" s="165"/>
      <c r="AV60" s="165"/>
      <c r="AW60" s="165"/>
      <c r="AX60" s="165"/>
      <c r="AY60" s="165"/>
      <c r="AZ60" s="165"/>
      <c r="BA60" s="165"/>
      <c r="BB60" s="165"/>
      <c r="BC60" s="165"/>
      <c r="BD60" s="165"/>
      <c r="BE60" s="166"/>
      <c r="BF60" s="1024"/>
      <c r="BG60" s="1025"/>
      <c r="BH60" s="1032"/>
      <c r="BI60" s="1033"/>
      <c r="BJ60" s="1033"/>
      <c r="BK60" s="1033"/>
      <c r="BL60" s="1033"/>
      <c r="BM60" s="1033"/>
      <c r="BN60" s="1033"/>
      <c r="BO60" s="1033"/>
      <c r="BP60" s="1033"/>
      <c r="BQ60" s="1033"/>
      <c r="BR60" s="1033"/>
      <c r="BS60" s="1033"/>
      <c r="BT60" s="1033"/>
      <c r="BU60" s="1033"/>
      <c r="BV60" s="1033"/>
      <c r="BW60" s="1033"/>
      <c r="BX60" s="1033"/>
      <c r="BY60" s="1033"/>
      <c r="BZ60" s="1033"/>
      <c r="CA60" s="1033"/>
      <c r="CB60" s="1033"/>
      <c r="CC60" s="1033"/>
      <c r="CD60" s="1033"/>
      <c r="CE60" s="1033"/>
      <c r="CF60" s="1033"/>
      <c r="CG60" s="1033"/>
      <c r="CH60" s="1034"/>
    </row>
    <row r="61" spans="1:87" ht="18" customHeight="1" x14ac:dyDescent="0.15">
      <c r="A61" s="1022" t="s">
        <v>38</v>
      </c>
      <c r="B61" s="1023"/>
      <c r="C61" s="1026" t="s">
        <v>32</v>
      </c>
      <c r="D61" s="1027"/>
      <c r="E61" s="1027"/>
      <c r="F61" s="1027"/>
      <c r="G61" s="1027"/>
      <c r="H61" s="1027"/>
      <c r="I61" s="1027"/>
      <c r="J61" s="1027"/>
      <c r="K61" s="1027"/>
      <c r="L61" s="1027"/>
      <c r="M61" s="1027"/>
      <c r="N61" s="1048" t="s">
        <v>35</v>
      </c>
      <c r="O61" s="1048"/>
      <c r="P61" s="1109" t="str">
        <f>""&amp;⑧入力シート!Q44</f>
        <v/>
      </c>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R61" s="47"/>
      <c r="AS61" s="1022" t="s">
        <v>38</v>
      </c>
      <c r="AT61" s="1023"/>
      <c r="AU61" s="1026" t="s">
        <v>32</v>
      </c>
      <c r="AV61" s="1027"/>
      <c r="AW61" s="1027"/>
      <c r="AX61" s="1027"/>
      <c r="AY61" s="1027"/>
      <c r="AZ61" s="1027"/>
      <c r="BA61" s="1027"/>
      <c r="BB61" s="1027"/>
      <c r="BC61" s="1027"/>
      <c r="BD61" s="1027"/>
      <c r="BE61" s="1027"/>
      <c r="BF61" s="1048" t="s">
        <v>35</v>
      </c>
      <c r="BG61" s="1048"/>
      <c r="BH61" s="1109" t="str">
        <f>""&amp;⑧入力シート!Q45</f>
        <v/>
      </c>
      <c r="BI61" s="1109"/>
      <c r="BJ61" s="1109"/>
      <c r="BK61" s="1109"/>
      <c r="BL61" s="1109"/>
      <c r="BM61" s="1109"/>
      <c r="BN61" s="1109"/>
      <c r="BO61" s="1109"/>
      <c r="BP61" s="1109"/>
      <c r="BQ61" s="1109"/>
      <c r="BR61" s="1109"/>
      <c r="BS61" s="1109"/>
      <c r="BT61" s="1109"/>
      <c r="BU61" s="1109"/>
      <c r="BV61" s="1109"/>
      <c r="BW61" s="1109"/>
      <c r="BX61" s="1109"/>
      <c r="BY61" s="1109"/>
      <c r="BZ61" s="1109"/>
      <c r="CA61" s="1109"/>
      <c r="CB61" s="1109"/>
      <c r="CC61" s="1109"/>
      <c r="CD61" s="1109"/>
      <c r="CE61" s="1109"/>
      <c r="CF61" s="1109"/>
      <c r="CG61" s="1109"/>
      <c r="CH61" s="1109"/>
    </row>
    <row r="62" spans="1:87" ht="18" customHeight="1" x14ac:dyDescent="0.15">
      <c r="A62" s="1024"/>
      <c r="B62" s="1025"/>
      <c r="C62" s="1065">
        <f>⑧入力シート!B44</f>
        <v>7</v>
      </c>
      <c r="D62" s="1066"/>
      <c r="E62" s="1066"/>
      <c r="F62" s="1066"/>
      <c r="G62" s="1066"/>
      <c r="H62" s="1066"/>
      <c r="I62" s="1066"/>
      <c r="J62" s="1066"/>
      <c r="K62" s="1066"/>
      <c r="L62" s="1066"/>
      <c r="M62" s="1066"/>
      <c r="N62" s="1048"/>
      <c r="O62" s="1048"/>
      <c r="P62" s="1109"/>
      <c r="Q62" s="1109"/>
      <c r="R62" s="1109"/>
      <c r="S62" s="1109"/>
      <c r="T62" s="1109"/>
      <c r="U62" s="1109"/>
      <c r="V62" s="1109"/>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R62" s="47"/>
      <c r="AS62" s="1024"/>
      <c r="AT62" s="1025"/>
      <c r="AU62" s="1065">
        <f>⑧入力シート!B45</f>
        <v>8</v>
      </c>
      <c r="AV62" s="1066"/>
      <c r="AW62" s="1066"/>
      <c r="AX62" s="1066"/>
      <c r="AY62" s="1066"/>
      <c r="AZ62" s="1066"/>
      <c r="BA62" s="1066"/>
      <c r="BB62" s="1066"/>
      <c r="BC62" s="1066"/>
      <c r="BD62" s="1066"/>
      <c r="BE62" s="1066"/>
      <c r="BF62" s="1048"/>
      <c r="BG62" s="1048"/>
      <c r="BH62" s="1109"/>
      <c r="BI62" s="1109"/>
      <c r="BJ62" s="1109"/>
      <c r="BK62" s="1109"/>
      <c r="BL62" s="1109"/>
      <c r="BM62" s="1109"/>
      <c r="BN62" s="1109"/>
      <c r="BO62" s="1109"/>
      <c r="BP62" s="1109"/>
      <c r="BQ62" s="1109"/>
      <c r="BR62" s="1109"/>
      <c r="BS62" s="1109"/>
      <c r="BT62" s="1109"/>
      <c r="BU62" s="1109"/>
      <c r="BV62" s="1109"/>
      <c r="BW62" s="1109"/>
      <c r="BX62" s="1109"/>
      <c r="BY62" s="1109"/>
      <c r="BZ62" s="1109"/>
      <c r="CA62" s="1109"/>
      <c r="CB62" s="1109"/>
      <c r="CC62" s="1109"/>
      <c r="CD62" s="1109"/>
      <c r="CE62" s="1109"/>
      <c r="CF62" s="1109"/>
      <c r="CG62" s="1109"/>
      <c r="CH62" s="1109"/>
    </row>
    <row r="63" spans="1:87" ht="18" customHeight="1" x14ac:dyDescent="0.15">
      <c r="A63" s="1049"/>
      <c r="B63" s="1050"/>
      <c r="C63" s="1065"/>
      <c r="D63" s="1066"/>
      <c r="E63" s="1066"/>
      <c r="F63" s="1066"/>
      <c r="G63" s="1066"/>
      <c r="H63" s="1066"/>
      <c r="I63" s="1066"/>
      <c r="J63" s="1066"/>
      <c r="K63" s="1066"/>
      <c r="L63" s="1066"/>
      <c r="M63" s="1066"/>
      <c r="N63" s="1048"/>
      <c r="O63" s="1048"/>
      <c r="P63" s="1109"/>
      <c r="Q63" s="1109"/>
      <c r="R63" s="1109"/>
      <c r="S63" s="1109"/>
      <c r="T63" s="1109"/>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R63" s="47"/>
      <c r="AS63" s="1049"/>
      <c r="AT63" s="1050"/>
      <c r="AU63" s="1065"/>
      <c r="AV63" s="1066"/>
      <c r="AW63" s="1066"/>
      <c r="AX63" s="1066"/>
      <c r="AY63" s="1066"/>
      <c r="AZ63" s="1066"/>
      <c r="BA63" s="1066"/>
      <c r="BB63" s="1066"/>
      <c r="BC63" s="1066"/>
      <c r="BD63" s="1066"/>
      <c r="BE63" s="1066"/>
      <c r="BF63" s="1048"/>
      <c r="BG63" s="1048"/>
      <c r="BH63" s="1109"/>
      <c r="BI63" s="1109"/>
      <c r="BJ63" s="1109"/>
      <c r="BK63" s="1109"/>
      <c r="BL63" s="1109"/>
      <c r="BM63" s="1109"/>
      <c r="BN63" s="1109"/>
      <c r="BO63" s="1109"/>
      <c r="BP63" s="1109"/>
      <c r="BQ63" s="1109"/>
      <c r="BR63" s="1109"/>
      <c r="BS63" s="1109"/>
      <c r="BT63" s="1109"/>
      <c r="BU63" s="1109"/>
      <c r="BV63" s="1109"/>
      <c r="BW63" s="1109"/>
      <c r="BX63" s="1109"/>
      <c r="BY63" s="1109"/>
      <c r="BZ63" s="1109"/>
      <c r="CA63" s="1109"/>
      <c r="CB63" s="1109"/>
      <c r="CC63" s="1109"/>
      <c r="CD63" s="1109"/>
      <c r="CE63" s="1109"/>
      <c r="CF63" s="1109"/>
      <c r="CG63" s="1109"/>
      <c r="CH63" s="1109"/>
    </row>
    <row r="64" spans="1:87" ht="18" customHeight="1" x14ac:dyDescent="0.15">
      <c r="A64" s="1022" t="s">
        <v>37</v>
      </c>
      <c r="B64" s="1023"/>
      <c r="C64" s="1071" t="str">
        <f>'⑨応募者名簿(印刷用)'!L9</f>
        <v/>
      </c>
      <c r="D64" s="1072"/>
      <c r="E64" s="1072"/>
      <c r="F64" s="1072"/>
      <c r="G64" s="1072"/>
      <c r="H64" s="1072"/>
      <c r="I64" s="1072"/>
      <c r="J64" s="1072"/>
      <c r="K64" s="1072"/>
      <c r="L64" s="1072"/>
      <c r="M64" s="1073"/>
      <c r="N64" s="1024" t="s">
        <v>36</v>
      </c>
      <c r="O64" s="1025"/>
      <c r="P64" s="1051" t="s">
        <v>34</v>
      </c>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052"/>
      <c r="AM64" s="1052"/>
      <c r="AN64" s="1052"/>
      <c r="AO64" s="1052"/>
      <c r="AP64" s="1053"/>
      <c r="AR64" s="47"/>
      <c r="AS64" s="1022" t="s">
        <v>37</v>
      </c>
      <c r="AT64" s="1023"/>
      <c r="AU64" s="1071" t="str">
        <f>""&amp;⑧入力シート!C45</f>
        <v/>
      </c>
      <c r="AV64" s="1072"/>
      <c r="AW64" s="1072"/>
      <c r="AX64" s="1072"/>
      <c r="AY64" s="1072"/>
      <c r="AZ64" s="1072"/>
      <c r="BA64" s="1072"/>
      <c r="BB64" s="1072"/>
      <c r="BC64" s="1072"/>
      <c r="BD64" s="1072"/>
      <c r="BE64" s="1073"/>
      <c r="BF64" s="1024" t="s">
        <v>36</v>
      </c>
      <c r="BG64" s="1025"/>
      <c r="BH64" s="1051" t="s">
        <v>34</v>
      </c>
      <c r="BI64" s="1052"/>
      <c r="BJ64" s="1052"/>
      <c r="BK64" s="1052"/>
      <c r="BL64" s="1052"/>
      <c r="BM64" s="1052"/>
      <c r="BN64" s="1052"/>
      <c r="BO64" s="1052"/>
      <c r="BP64" s="1052"/>
      <c r="BQ64" s="1052"/>
      <c r="BR64" s="1052"/>
      <c r="BS64" s="1052"/>
      <c r="BT64" s="1052"/>
      <c r="BU64" s="1052"/>
      <c r="BV64" s="1052"/>
      <c r="BW64" s="1052"/>
      <c r="BX64" s="1052"/>
      <c r="BY64" s="1052"/>
      <c r="BZ64" s="1052"/>
      <c r="CA64" s="1052"/>
      <c r="CB64" s="1052"/>
      <c r="CC64" s="1052"/>
      <c r="CD64" s="1052"/>
      <c r="CE64" s="1052"/>
      <c r="CF64" s="1052"/>
      <c r="CG64" s="1052"/>
      <c r="CH64" s="1053"/>
    </row>
    <row r="65" spans="1:86" ht="18" customHeight="1" x14ac:dyDescent="0.15">
      <c r="A65" s="1024"/>
      <c r="B65" s="1025"/>
      <c r="C65" s="1065"/>
      <c r="D65" s="1066"/>
      <c r="E65" s="1066"/>
      <c r="F65" s="1066"/>
      <c r="G65" s="1066"/>
      <c r="H65" s="1066"/>
      <c r="I65" s="1066"/>
      <c r="J65" s="1066"/>
      <c r="K65" s="1066"/>
      <c r="L65" s="1066"/>
      <c r="M65" s="1067"/>
      <c r="N65" s="1024"/>
      <c r="O65" s="1025"/>
      <c r="P65" s="1107" t="str">
        <f>'⑨応募者名簿(印刷用)'!R9</f>
        <v xml:space="preserve"> </v>
      </c>
      <c r="Q65" s="1107"/>
      <c r="R65" s="1107"/>
      <c r="S65" s="1107"/>
      <c r="T65" s="1107"/>
      <c r="U65" s="1107"/>
      <c r="V65" s="1107"/>
      <c r="W65" s="1107"/>
      <c r="X65" s="1107"/>
      <c r="Y65" s="1107"/>
      <c r="Z65" s="1107"/>
      <c r="AA65" s="1107"/>
      <c r="AB65" s="1107"/>
      <c r="AC65" s="1107"/>
      <c r="AD65" s="1107"/>
      <c r="AE65" s="1107"/>
      <c r="AF65" s="1107"/>
      <c r="AG65" s="1107"/>
      <c r="AH65" s="1107"/>
      <c r="AI65" s="1107"/>
      <c r="AJ65" s="1107"/>
      <c r="AK65" s="1107"/>
      <c r="AL65" s="1107"/>
      <c r="AM65" s="1107"/>
      <c r="AN65" s="1107"/>
      <c r="AO65" s="1107"/>
      <c r="AP65" s="1107"/>
      <c r="AR65" s="47"/>
      <c r="AS65" s="1024"/>
      <c r="AT65" s="1025"/>
      <c r="AU65" s="1065"/>
      <c r="AV65" s="1066"/>
      <c r="AW65" s="1066"/>
      <c r="AX65" s="1066"/>
      <c r="AY65" s="1066"/>
      <c r="AZ65" s="1066"/>
      <c r="BA65" s="1066"/>
      <c r="BB65" s="1066"/>
      <c r="BC65" s="1066"/>
      <c r="BD65" s="1066"/>
      <c r="BE65" s="1067"/>
      <c r="BF65" s="1024"/>
      <c r="BG65" s="1025"/>
      <c r="BH65" s="1107" t="str">
        <f>'⑨応募者名簿(印刷用)'!R10</f>
        <v xml:space="preserve"> </v>
      </c>
      <c r="BI65" s="1107"/>
      <c r="BJ65" s="1107"/>
      <c r="BK65" s="1107"/>
      <c r="BL65" s="1107"/>
      <c r="BM65" s="1107"/>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row>
    <row r="66" spans="1:86" ht="18" customHeight="1" x14ac:dyDescent="0.15">
      <c r="A66" s="1024"/>
      <c r="B66" s="1025"/>
      <c r="C66" s="1065"/>
      <c r="D66" s="1066"/>
      <c r="E66" s="1066"/>
      <c r="F66" s="1066"/>
      <c r="G66" s="1066"/>
      <c r="H66" s="1066"/>
      <c r="I66" s="1066"/>
      <c r="J66" s="1066"/>
      <c r="K66" s="1066"/>
      <c r="L66" s="1066"/>
      <c r="M66" s="1067"/>
      <c r="N66" s="1049"/>
      <c r="O66" s="1050"/>
      <c r="P66" s="1061"/>
      <c r="Q66" s="1061"/>
      <c r="R66" s="1061"/>
      <c r="S66" s="1061"/>
      <c r="T66" s="1061"/>
      <c r="U66" s="1061"/>
      <c r="V66" s="1061"/>
      <c r="W66" s="1061"/>
      <c r="X66" s="1061"/>
      <c r="Y66" s="1108"/>
      <c r="Z66" s="1108"/>
      <c r="AA66" s="1108"/>
      <c r="AB66" s="1108"/>
      <c r="AC66" s="1108"/>
      <c r="AD66" s="1108"/>
      <c r="AE66" s="1108"/>
      <c r="AF66" s="1108"/>
      <c r="AG66" s="1108"/>
      <c r="AH66" s="1108"/>
      <c r="AI66" s="1108"/>
      <c r="AJ66" s="1108"/>
      <c r="AK66" s="1108"/>
      <c r="AL66" s="1108"/>
      <c r="AM66" s="1108"/>
      <c r="AN66" s="1108"/>
      <c r="AO66" s="1108"/>
      <c r="AP66" s="1108"/>
      <c r="AR66" s="47"/>
      <c r="AS66" s="1024"/>
      <c r="AT66" s="1025"/>
      <c r="AU66" s="1065"/>
      <c r="AV66" s="1066"/>
      <c r="AW66" s="1066"/>
      <c r="AX66" s="1066"/>
      <c r="AY66" s="1066"/>
      <c r="AZ66" s="1066"/>
      <c r="BA66" s="1066"/>
      <c r="BB66" s="1066"/>
      <c r="BC66" s="1066"/>
      <c r="BD66" s="1066"/>
      <c r="BE66" s="1067"/>
      <c r="BF66" s="1049"/>
      <c r="BG66" s="1050"/>
      <c r="BH66" s="1061"/>
      <c r="BI66" s="1061"/>
      <c r="BJ66" s="1061"/>
      <c r="BK66" s="1061"/>
      <c r="BL66" s="1061"/>
      <c r="BM66" s="1061"/>
      <c r="BN66" s="1061"/>
      <c r="BO66" s="1061"/>
      <c r="BP66" s="1061"/>
      <c r="BQ66" s="1108"/>
      <c r="BR66" s="1108"/>
      <c r="BS66" s="1108"/>
      <c r="BT66" s="1108"/>
      <c r="BU66" s="1108"/>
      <c r="BV66" s="1108"/>
      <c r="BW66" s="1108"/>
      <c r="BX66" s="1108"/>
      <c r="BY66" s="1108"/>
      <c r="BZ66" s="1108"/>
      <c r="CA66" s="1108"/>
      <c r="CB66" s="1108"/>
      <c r="CC66" s="1108"/>
      <c r="CD66" s="1108"/>
      <c r="CE66" s="1108"/>
      <c r="CF66" s="1108"/>
      <c r="CG66" s="1108"/>
      <c r="CH66" s="1108"/>
    </row>
    <row r="67" spans="1:86" ht="18" customHeight="1" x14ac:dyDescent="0.15">
      <c r="A67" s="1081" t="s">
        <v>43</v>
      </c>
      <c r="B67" s="1082"/>
      <c r="C67" s="1061" t="str">
        <f>'⑨応募者名簿(印刷用)'!P9</f>
        <v/>
      </c>
      <c r="D67" s="1061"/>
      <c r="E67" s="1061"/>
      <c r="F67" s="1061"/>
      <c r="G67" s="1061"/>
      <c r="H67" s="1061"/>
      <c r="I67" s="1061"/>
      <c r="J67" s="1061"/>
      <c r="K67" s="1061"/>
      <c r="L67" s="1061"/>
      <c r="M67" s="1061"/>
      <c r="N67" s="1077" t="s">
        <v>23</v>
      </c>
      <c r="O67" s="1078"/>
      <c r="P67" s="1079" t="str">
        <f>""&amp;⑧入力シート!AL44</f>
        <v/>
      </c>
      <c r="Q67" s="1079"/>
      <c r="R67" s="1079"/>
      <c r="S67" s="1079"/>
      <c r="T67" s="1079"/>
      <c r="U67" s="1079"/>
      <c r="V67" s="1079"/>
      <c r="W67" s="1079"/>
      <c r="X67" s="1079"/>
      <c r="Y67" s="1080" t="s">
        <v>254</v>
      </c>
      <c r="Z67" s="1080"/>
      <c r="AA67" s="1080"/>
      <c r="AB67" s="1080"/>
      <c r="AC67" s="1080"/>
      <c r="AD67" s="1080"/>
      <c r="AE67" s="1080"/>
      <c r="AF67" s="1080"/>
      <c r="AG67" s="1080"/>
      <c r="AH67" s="1080"/>
      <c r="AI67" s="1080"/>
      <c r="AJ67" s="1080"/>
      <c r="AK67" s="1080"/>
      <c r="AL67" s="1080"/>
      <c r="AM67" s="1080"/>
      <c r="AN67" s="1080"/>
      <c r="AO67" s="1080"/>
      <c r="AP67" s="1080"/>
      <c r="AR67" s="47"/>
      <c r="AS67" s="1081" t="s">
        <v>43</v>
      </c>
      <c r="AT67" s="1082"/>
      <c r="AU67" s="1061" t="str">
        <f>'⑨応募者名簿(印刷用)'!P10</f>
        <v/>
      </c>
      <c r="AV67" s="1061"/>
      <c r="AW67" s="1061"/>
      <c r="AX67" s="1061"/>
      <c r="AY67" s="1061"/>
      <c r="AZ67" s="1061"/>
      <c r="BA67" s="1061"/>
      <c r="BB67" s="1061"/>
      <c r="BC67" s="1061"/>
      <c r="BD67" s="1061"/>
      <c r="BE67" s="1061"/>
      <c r="BF67" s="1077" t="s">
        <v>23</v>
      </c>
      <c r="BG67" s="1078"/>
      <c r="BH67" s="1079" t="str">
        <f>""&amp;⑧入力シート!AL45</f>
        <v/>
      </c>
      <c r="BI67" s="1079"/>
      <c r="BJ67" s="1079"/>
      <c r="BK67" s="1079"/>
      <c r="BL67" s="1079"/>
      <c r="BM67" s="1079"/>
      <c r="BN67" s="1079"/>
      <c r="BO67" s="1079"/>
      <c r="BP67" s="1079"/>
      <c r="BQ67" s="1080" t="s">
        <v>254</v>
      </c>
      <c r="BR67" s="1080"/>
      <c r="BS67" s="1080"/>
      <c r="BT67" s="1080"/>
      <c r="BU67" s="1080"/>
      <c r="BV67" s="1080"/>
      <c r="BW67" s="1080"/>
      <c r="BX67" s="1080"/>
      <c r="BY67" s="1080"/>
      <c r="BZ67" s="1080"/>
      <c r="CA67" s="1080"/>
      <c r="CB67" s="1080"/>
      <c r="CC67" s="1080"/>
      <c r="CD67" s="1080"/>
      <c r="CE67" s="1080"/>
      <c r="CF67" s="1080"/>
      <c r="CG67" s="1080"/>
      <c r="CH67" s="1080"/>
    </row>
    <row r="68" spans="1:86" ht="18" customHeight="1" x14ac:dyDescent="0.15">
      <c r="A68" s="1081"/>
      <c r="B68" s="1082"/>
      <c r="C68" s="1061"/>
      <c r="D68" s="1061"/>
      <c r="E68" s="1061"/>
      <c r="F68" s="1061"/>
      <c r="G68" s="1061"/>
      <c r="H68" s="1061"/>
      <c r="I68" s="1061"/>
      <c r="J68" s="1061"/>
      <c r="K68" s="1061"/>
      <c r="L68" s="1061"/>
      <c r="M68" s="1061"/>
      <c r="N68" s="1077"/>
      <c r="O68" s="1078"/>
      <c r="P68" s="1079"/>
      <c r="Q68" s="1079"/>
      <c r="R68" s="1079"/>
      <c r="S68" s="1079"/>
      <c r="T68" s="1079"/>
      <c r="U68" s="1079"/>
      <c r="V68" s="1079"/>
      <c r="W68" s="1079"/>
      <c r="X68" s="1079"/>
      <c r="Y68" s="1080"/>
      <c r="Z68" s="1080"/>
      <c r="AA68" s="1080"/>
      <c r="AB68" s="1080"/>
      <c r="AC68" s="1080"/>
      <c r="AD68" s="1080"/>
      <c r="AE68" s="1080"/>
      <c r="AF68" s="1080"/>
      <c r="AG68" s="1080"/>
      <c r="AH68" s="1080"/>
      <c r="AI68" s="1080"/>
      <c r="AJ68" s="1080"/>
      <c r="AK68" s="1080"/>
      <c r="AL68" s="1080"/>
      <c r="AM68" s="1080"/>
      <c r="AN68" s="1080"/>
      <c r="AO68" s="1080"/>
      <c r="AP68" s="1080"/>
      <c r="AR68" s="47"/>
      <c r="AS68" s="1081"/>
      <c r="AT68" s="1082"/>
      <c r="AU68" s="1061"/>
      <c r="AV68" s="1061"/>
      <c r="AW68" s="1061"/>
      <c r="AX68" s="1061"/>
      <c r="AY68" s="1061"/>
      <c r="AZ68" s="1061"/>
      <c r="BA68" s="1061"/>
      <c r="BB68" s="1061"/>
      <c r="BC68" s="1061"/>
      <c r="BD68" s="1061"/>
      <c r="BE68" s="1061"/>
      <c r="BF68" s="1077"/>
      <c r="BG68" s="1078"/>
      <c r="BH68" s="1079"/>
      <c r="BI68" s="1079"/>
      <c r="BJ68" s="1079"/>
      <c r="BK68" s="1079"/>
      <c r="BL68" s="1079"/>
      <c r="BM68" s="1079"/>
      <c r="BN68" s="1079"/>
      <c r="BO68" s="1079"/>
      <c r="BP68" s="1079"/>
      <c r="BQ68" s="1080"/>
      <c r="BR68" s="1080"/>
      <c r="BS68" s="1080"/>
      <c r="BT68" s="1080"/>
      <c r="BU68" s="1080"/>
      <c r="BV68" s="1080"/>
      <c r="BW68" s="1080"/>
      <c r="BX68" s="1080"/>
      <c r="BY68" s="1080"/>
      <c r="BZ68" s="1080"/>
      <c r="CA68" s="1080"/>
      <c r="CB68" s="1080"/>
      <c r="CC68" s="1080"/>
      <c r="CD68" s="1080"/>
      <c r="CE68" s="1080"/>
      <c r="CF68" s="1080"/>
      <c r="CG68" s="1080"/>
      <c r="CH68" s="1080"/>
    </row>
    <row r="69" spans="1:86" ht="17.100000000000001" customHeight="1" x14ac:dyDescent="0.15">
      <c r="A69" s="1045" t="s">
        <v>64</v>
      </c>
      <c r="B69" s="1046"/>
      <c r="C69" s="1046"/>
      <c r="D69" s="1046"/>
      <c r="E69" s="1046"/>
      <c r="F69" s="1046"/>
      <c r="G69" s="1046"/>
      <c r="H69" s="1046"/>
      <c r="I69" s="1046"/>
      <c r="J69" s="1046"/>
      <c r="K69" s="1046"/>
      <c r="L69" s="1046"/>
      <c r="M69" s="1047"/>
      <c r="N69" s="1048" t="s">
        <v>22</v>
      </c>
      <c r="O69" s="1048"/>
      <c r="P69" s="1035" t="s">
        <v>17</v>
      </c>
      <c r="Q69" s="1036"/>
      <c r="R69" s="1037" t="str">
        <f>IF('⑨応募者名簿(印刷用)'!$BX$40="","",'⑨応募者名簿(印刷用)'!$BX$40)</f>
        <v>-</v>
      </c>
      <c r="S69" s="1037"/>
      <c r="T69" s="1037"/>
      <c r="U69" s="1037"/>
      <c r="V69" s="1037"/>
      <c r="W69" s="1037"/>
      <c r="X69" s="1037"/>
      <c r="Y69" s="1105"/>
      <c r="Z69" s="1105"/>
      <c r="AA69" s="1105"/>
      <c r="AB69" s="1105"/>
      <c r="AC69" s="1105"/>
      <c r="AD69" s="1105"/>
      <c r="AE69" s="1105"/>
      <c r="AF69" s="1105"/>
      <c r="AG69" s="1105"/>
      <c r="AH69" s="1105"/>
      <c r="AI69" s="1105"/>
      <c r="AJ69" s="1105"/>
      <c r="AK69" s="1105"/>
      <c r="AL69" s="1105"/>
      <c r="AM69" s="1105"/>
      <c r="AN69" s="1105"/>
      <c r="AO69" s="1105"/>
      <c r="AP69" s="1106"/>
      <c r="AQ69" s="150"/>
      <c r="AR69" s="157"/>
      <c r="AS69" s="1045" t="s">
        <v>64</v>
      </c>
      <c r="AT69" s="1046"/>
      <c r="AU69" s="1046"/>
      <c r="AV69" s="1046"/>
      <c r="AW69" s="1046"/>
      <c r="AX69" s="1046"/>
      <c r="AY69" s="1046"/>
      <c r="AZ69" s="1046"/>
      <c r="BA69" s="1046"/>
      <c r="BB69" s="1046"/>
      <c r="BC69" s="1046"/>
      <c r="BD69" s="1046"/>
      <c r="BE69" s="1047"/>
      <c r="BF69" s="1048" t="s">
        <v>22</v>
      </c>
      <c r="BG69" s="1048"/>
      <c r="BH69" s="1035" t="s">
        <v>17</v>
      </c>
      <c r="BI69" s="1036"/>
      <c r="BJ69" s="1037" t="str">
        <f>IF('⑨応募者名簿(印刷用)'!$BX$40="","",'⑨応募者名簿(印刷用)'!$BX$40)</f>
        <v>-</v>
      </c>
      <c r="BK69" s="1037"/>
      <c r="BL69" s="1037"/>
      <c r="BM69" s="1037"/>
      <c r="BN69" s="1037"/>
      <c r="BO69" s="1037"/>
      <c r="BP69" s="1037"/>
      <c r="BQ69" s="1105"/>
      <c r="BR69" s="1105"/>
      <c r="BS69" s="1105"/>
      <c r="BT69" s="1105"/>
      <c r="BU69" s="1105"/>
      <c r="BV69" s="1105"/>
      <c r="BW69" s="1105"/>
      <c r="BX69" s="1105"/>
      <c r="BY69" s="1105"/>
      <c r="BZ69" s="1105"/>
      <c r="CA69" s="1105"/>
      <c r="CB69" s="1105"/>
      <c r="CC69" s="1105"/>
      <c r="CD69" s="1105"/>
      <c r="CE69" s="1105"/>
      <c r="CF69" s="1105"/>
      <c r="CG69" s="1105"/>
      <c r="CH69" s="1106"/>
    </row>
    <row r="70" spans="1:86" ht="17.100000000000001" customHeight="1" x14ac:dyDescent="0.15">
      <c r="A70" s="653" t="str">
        <f>'⑨応募者名簿(印刷用)'!$A$36</f>
        <v/>
      </c>
      <c r="B70" s="654"/>
      <c r="C70" s="654"/>
      <c r="D70" s="654"/>
      <c r="E70" s="654"/>
      <c r="F70" s="654"/>
      <c r="G70" s="654"/>
      <c r="H70" s="654"/>
      <c r="I70" s="161"/>
      <c r="J70" s="161"/>
      <c r="K70" s="161"/>
      <c r="L70" s="161"/>
      <c r="M70" s="162"/>
      <c r="N70" s="1048"/>
      <c r="O70" s="1048"/>
      <c r="P70" s="1039" t="str">
        <f>IF('⑨応募者名簿(印刷用)'!$BV$42="","",'⑨応募者名簿(印刷用)'!$BV$42)</f>
        <v xml:space="preserve"> </v>
      </c>
      <c r="Q70" s="1040"/>
      <c r="R70" s="1040"/>
      <c r="S70" s="1040"/>
      <c r="T70" s="1040"/>
      <c r="U70" s="1040"/>
      <c r="V70" s="1040"/>
      <c r="W70" s="1040"/>
      <c r="X70" s="1040"/>
      <c r="Y70" s="1040"/>
      <c r="Z70" s="1040"/>
      <c r="AA70" s="1040"/>
      <c r="AB70" s="1040"/>
      <c r="AC70" s="1040"/>
      <c r="AD70" s="1040"/>
      <c r="AE70" s="1040"/>
      <c r="AF70" s="1040"/>
      <c r="AG70" s="1040"/>
      <c r="AH70" s="1040"/>
      <c r="AI70" s="1040"/>
      <c r="AJ70" s="1040"/>
      <c r="AK70" s="1040"/>
      <c r="AL70" s="1040"/>
      <c r="AM70" s="1040"/>
      <c r="AN70" s="1040"/>
      <c r="AO70" s="1040"/>
      <c r="AP70" s="1041"/>
      <c r="AQ70" s="150"/>
      <c r="AR70" s="157"/>
      <c r="AS70" s="653" t="str">
        <f>'⑨応募者名簿(印刷用)'!$A$36</f>
        <v/>
      </c>
      <c r="AT70" s="654"/>
      <c r="AU70" s="654"/>
      <c r="AV70" s="654"/>
      <c r="AW70" s="654"/>
      <c r="AX70" s="654"/>
      <c r="AY70" s="654"/>
      <c r="AZ70" s="654"/>
      <c r="BA70" s="161"/>
      <c r="BB70" s="161"/>
      <c r="BC70" s="161"/>
      <c r="BD70" s="161"/>
      <c r="BE70" s="162"/>
      <c r="BF70" s="1048"/>
      <c r="BG70" s="1048"/>
      <c r="BH70" s="1039" t="str">
        <f>IF('⑨応募者名簿(印刷用)'!$BV$42="","",'⑨応募者名簿(印刷用)'!$BV$42)</f>
        <v xml:space="preserve"> </v>
      </c>
      <c r="BI70" s="1040"/>
      <c r="BJ70" s="1040"/>
      <c r="BK70" s="1040"/>
      <c r="BL70" s="1040"/>
      <c r="BM70" s="1040"/>
      <c r="BN70" s="1040"/>
      <c r="BO70" s="1040"/>
      <c r="BP70" s="1040"/>
      <c r="BQ70" s="1040"/>
      <c r="BR70" s="1040"/>
      <c r="BS70" s="1040"/>
      <c r="BT70" s="1040"/>
      <c r="BU70" s="1040"/>
      <c r="BV70" s="1040"/>
      <c r="BW70" s="1040"/>
      <c r="BX70" s="1040"/>
      <c r="BY70" s="1040"/>
      <c r="BZ70" s="1040"/>
      <c r="CA70" s="1040"/>
      <c r="CB70" s="1040"/>
      <c r="CC70" s="1040"/>
      <c r="CD70" s="1040"/>
      <c r="CE70" s="1040"/>
      <c r="CF70" s="1040"/>
      <c r="CG70" s="1040"/>
      <c r="CH70" s="1041"/>
    </row>
    <row r="71" spans="1:86" ht="17.100000000000001" customHeight="1" x14ac:dyDescent="0.15">
      <c r="A71" s="653"/>
      <c r="B71" s="654"/>
      <c r="C71" s="654"/>
      <c r="D71" s="654"/>
      <c r="E71" s="654"/>
      <c r="F71" s="654"/>
      <c r="G71" s="654"/>
      <c r="H71" s="654"/>
      <c r="I71" s="161"/>
      <c r="J71" s="161"/>
      <c r="K71" s="161"/>
      <c r="L71" s="161"/>
      <c r="M71" s="162"/>
      <c r="N71" s="1048"/>
      <c r="O71" s="1048"/>
      <c r="P71" s="1039" t="str">
        <f>IF('⑨応募者名簿(印刷用)'!$BV$43="","",'⑨応募者名簿(印刷用)'!$BV$43)</f>
        <v xml:space="preserve"> </v>
      </c>
      <c r="Q71" s="1040"/>
      <c r="R71" s="1040"/>
      <c r="S71" s="1040"/>
      <c r="T71" s="1040"/>
      <c r="U71" s="1040"/>
      <c r="V71" s="1040"/>
      <c r="W71" s="1040"/>
      <c r="X71" s="1040"/>
      <c r="Y71" s="1040"/>
      <c r="Z71" s="1040"/>
      <c r="AA71" s="1040"/>
      <c r="AB71" s="1040"/>
      <c r="AC71" s="1040"/>
      <c r="AD71" s="1040"/>
      <c r="AE71" s="1040"/>
      <c r="AF71" s="1040"/>
      <c r="AG71" s="1040"/>
      <c r="AH71" s="1040"/>
      <c r="AI71" s="1040"/>
      <c r="AJ71" s="1040"/>
      <c r="AK71" s="1040"/>
      <c r="AL71" s="1040"/>
      <c r="AM71" s="1040"/>
      <c r="AN71" s="1040"/>
      <c r="AO71" s="1040"/>
      <c r="AP71" s="1041"/>
      <c r="AQ71" s="150"/>
      <c r="AR71" s="157"/>
      <c r="AS71" s="653"/>
      <c r="AT71" s="654"/>
      <c r="AU71" s="654"/>
      <c r="AV71" s="654"/>
      <c r="AW71" s="654"/>
      <c r="AX71" s="654"/>
      <c r="AY71" s="654"/>
      <c r="AZ71" s="654"/>
      <c r="BA71" s="161"/>
      <c r="BB71" s="161"/>
      <c r="BC71" s="161"/>
      <c r="BD71" s="161"/>
      <c r="BE71" s="162"/>
      <c r="BF71" s="1048"/>
      <c r="BG71" s="1048"/>
      <c r="BH71" s="1039" t="str">
        <f>IF('⑨応募者名簿(印刷用)'!$BV$43="","",'⑨応募者名簿(印刷用)'!$BV$43)</f>
        <v xml:space="preserve"> </v>
      </c>
      <c r="BI71" s="1040"/>
      <c r="BJ71" s="1040"/>
      <c r="BK71" s="1040"/>
      <c r="BL71" s="1040"/>
      <c r="BM71" s="1040"/>
      <c r="BN71" s="1040"/>
      <c r="BO71" s="1040"/>
      <c r="BP71" s="1040"/>
      <c r="BQ71" s="1040"/>
      <c r="BR71" s="1040"/>
      <c r="BS71" s="1040"/>
      <c r="BT71" s="1040"/>
      <c r="BU71" s="1040"/>
      <c r="BV71" s="1040"/>
      <c r="BW71" s="1040"/>
      <c r="BX71" s="1040"/>
      <c r="BY71" s="1040"/>
      <c r="BZ71" s="1040"/>
      <c r="CA71" s="1040"/>
      <c r="CB71" s="1040"/>
      <c r="CC71" s="1040"/>
      <c r="CD71" s="1040"/>
      <c r="CE71" s="1040"/>
      <c r="CF71" s="1040"/>
      <c r="CG71" s="1040"/>
      <c r="CH71" s="1041"/>
    </row>
    <row r="72" spans="1:86" ht="17.100000000000001" customHeight="1" x14ac:dyDescent="0.15">
      <c r="A72" s="653"/>
      <c r="B72" s="654"/>
      <c r="C72" s="654"/>
      <c r="D72" s="654"/>
      <c r="E72" s="654"/>
      <c r="F72" s="654"/>
      <c r="G72" s="654"/>
      <c r="H72" s="654"/>
      <c r="I72" s="161"/>
      <c r="J72" s="161"/>
      <c r="K72" s="161"/>
      <c r="L72" s="161"/>
      <c r="M72" s="162"/>
      <c r="N72" s="1048"/>
      <c r="O72" s="1048"/>
      <c r="P72" s="1042" t="str">
        <f>IF('⑨応募者名簿(印刷用)'!$BV$44="","",'⑨応募者名簿(印刷用)'!$BV$44)</f>
        <v xml:space="preserve"> </v>
      </c>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4"/>
      <c r="AQ72" s="150"/>
      <c r="AR72" s="157"/>
      <c r="AS72" s="653"/>
      <c r="AT72" s="654"/>
      <c r="AU72" s="654"/>
      <c r="AV72" s="654"/>
      <c r="AW72" s="654"/>
      <c r="AX72" s="654"/>
      <c r="AY72" s="654"/>
      <c r="AZ72" s="654"/>
      <c r="BA72" s="161"/>
      <c r="BB72" s="161"/>
      <c r="BC72" s="161"/>
      <c r="BD72" s="161"/>
      <c r="BE72" s="162"/>
      <c r="BF72" s="1048"/>
      <c r="BG72" s="1048"/>
      <c r="BH72" s="1042" t="str">
        <f>IF('⑨応募者名簿(印刷用)'!$BV$44="","",'⑨応募者名簿(印刷用)'!$BV$44)</f>
        <v xml:space="preserve"> </v>
      </c>
      <c r="BI72" s="1043"/>
      <c r="BJ72" s="1043"/>
      <c r="BK72" s="1043"/>
      <c r="BL72" s="1043"/>
      <c r="BM72" s="1043"/>
      <c r="BN72" s="1043"/>
      <c r="BO72" s="1043"/>
      <c r="BP72" s="1043"/>
      <c r="BQ72" s="1043"/>
      <c r="BR72" s="1043"/>
      <c r="BS72" s="1043"/>
      <c r="BT72" s="1043"/>
      <c r="BU72" s="1043"/>
      <c r="BV72" s="1043"/>
      <c r="BW72" s="1043"/>
      <c r="BX72" s="1043"/>
      <c r="BY72" s="1043"/>
      <c r="BZ72" s="1043"/>
      <c r="CA72" s="1043"/>
      <c r="CB72" s="1043"/>
      <c r="CC72" s="1043"/>
      <c r="CD72" s="1043"/>
      <c r="CE72" s="1043"/>
      <c r="CF72" s="1043"/>
      <c r="CG72" s="1043"/>
      <c r="CH72" s="1044"/>
    </row>
    <row r="73" spans="1:86" ht="17.100000000000001" customHeight="1" x14ac:dyDescent="0.15">
      <c r="A73" s="653"/>
      <c r="B73" s="654"/>
      <c r="C73" s="654"/>
      <c r="D73" s="654"/>
      <c r="E73" s="654"/>
      <c r="F73" s="654"/>
      <c r="G73" s="654"/>
      <c r="H73" s="654"/>
      <c r="I73" s="161"/>
      <c r="J73" s="161"/>
      <c r="K73" s="161"/>
      <c r="L73" s="161"/>
      <c r="M73" s="162"/>
      <c r="N73" s="1022" t="s">
        <v>33</v>
      </c>
      <c r="O73" s="1023"/>
      <c r="P73" s="1026" t="s">
        <v>24</v>
      </c>
      <c r="Q73" s="1027"/>
      <c r="R73" s="1027"/>
      <c r="S73" s="1027"/>
      <c r="T73" s="1027" t="str">
        <f>""&amp;⑧入力シート!$D$21</f>
        <v/>
      </c>
      <c r="U73" s="1027"/>
      <c r="V73" s="1027"/>
      <c r="W73" s="1027"/>
      <c r="X73" s="1027"/>
      <c r="Y73" s="1027"/>
      <c r="Z73" s="1027"/>
      <c r="AA73" s="1027"/>
      <c r="AB73" s="1027"/>
      <c r="AC73" s="1027"/>
      <c r="AD73" s="1027"/>
      <c r="AE73" s="1027"/>
      <c r="AF73" s="1027"/>
      <c r="AG73" s="1027"/>
      <c r="AH73" s="1027"/>
      <c r="AI73" s="1027"/>
      <c r="AJ73" s="1027"/>
      <c r="AK73" s="1027"/>
      <c r="AL73" s="1027"/>
      <c r="AM73" s="1027"/>
      <c r="AN73" s="1027"/>
      <c r="AO73" s="1027"/>
      <c r="AP73" s="1028"/>
      <c r="AQ73" s="150"/>
      <c r="AR73" s="157"/>
      <c r="AS73" s="653"/>
      <c r="AT73" s="654"/>
      <c r="AU73" s="654"/>
      <c r="AV73" s="654"/>
      <c r="AW73" s="654"/>
      <c r="AX73" s="654"/>
      <c r="AY73" s="654"/>
      <c r="AZ73" s="654"/>
      <c r="BA73" s="161"/>
      <c r="BB73" s="161"/>
      <c r="BC73" s="161"/>
      <c r="BD73" s="161"/>
      <c r="BE73" s="162"/>
      <c r="BF73" s="1022" t="s">
        <v>33</v>
      </c>
      <c r="BG73" s="1023"/>
      <c r="BH73" s="1026" t="s">
        <v>24</v>
      </c>
      <c r="BI73" s="1027"/>
      <c r="BJ73" s="1027"/>
      <c r="BK73" s="1027"/>
      <c r="BL73" s="1027" t="str">
        <f>""&amp;⑧入力シート!$D$21</f>
        <v/>
      </c>
      <c r="BM73" s="1027"/>
      <c r="BN73" s="1027"/>
      <c r="BO73" s="1027"/>
      <c r="BP73" s="1027"/>
      <c r="BQ73" s="1027"/>
      <c r="BR73" s="1027"/>
      <c r="BS73" s="1027"/>
      <c r="BT73" s="1027"/>
      <c r="BU73" s="1027"/>
      <c r="BV73" s="1027"/>
      <c r="BW73" s="1027"/>
      <c r="BX73" s="1027"/>
      <c r="BY73" s="1027"/>
      <c r="BZ73" s="1027"/>
      <c r="CA73" s="1027"/>
      <c r="CB73" s="1027"/>
      <c r="CC73" s="1027"/>
      <c r="CD73" s="1027"/>
      <c r="CE73" s="1027"/>
      <c r="CF73" s="1027"/>
      <c r="CG73" s="1027"/>
      <c r="CH73" s="1028"/>
    </row>
    <row r="74" spans="1:86" ht="17.100000000000001" customHeight="1" x14ac:dyDescent="0.15">
      <c r="A74" s="163"/>
      <c r="B74" s="161"/>
      <c r="C74" s="161"/>
      <c r="D74" s="161"/>
      <c r="E74" s="161"/>
      <c r="F74" s="161"/>
      <c r="G74" s="161"/>
      <c r="H74" s="161"/>
      <c r="I74" s="161"/>
      <c r="J74" s="161"/>
      <c r="K74" s="161"/>
      <c r="L74" s="161"/>
      <c r="M74" s="162"/>
      <c r="N74" s="1024"/>
      <c r="O74" s="1025"/>
      <c r="P74" s="1029" t="str">
        <f>"　"&amp;⑧入力シート!$D$22</f>
        <v>　</v>
      </c>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1"/>
      <c r="AQ74" s="150"/>
      <c r="AR74" s="157"/>
      <c r="AS74" s="163"/>
      <c r="AT74" s="161"/>
      <c r="AU74" s="161"/>
      <c r="AV74" s="161"/>
      <c r="AW74" s="161"/>
      <c r="AX74" s="161"/>
      <c r="AY74" s="161"/>
      <c r="AZ74" s="161"/>
      <c r="BA74" s="161"/>
      <c r="BB74" s="161"/>
      <c r="BC74" s="161"/>
      <c r="BD74" s="161"/>
      <c r="BE74" s="162"/>
      <c r="BF74" s="1024"/>
      <c r="BG74" s="1025"/>
      <c r="BH74" s="1029" t="str">
        <f>"　"&amp;⑧入力シート!$D$22</f>
        <v>　</v>
      </c>
      <c r="BI74" s="1030"/>
      <c r="BJ74" s="1030"/>
      <c r="BK74" s="1030"/>
      <c r="BL74" s="1030"/>
      <c r="BM74" s="1030"/>
      <c r="BN74" s="1030"/>
      <c r="BO74" s="1030"/>
      <c r="BP74" s="1030"/>
      <c r="BQ74" s="1030"/>
      <c r="BR74" s="1030"/>
      <c r="BS74" s="1030"/>
      <c r="BT74" s="1030"/>
      <c r="BU74" s="1030"/>
      <c r="BV74" s="1030"/>
      <c r="BW74" s="1030"/>
      <c r="BX74" s="1030"/>
      <c r="BY74" s="1030"/>
      <c r="BZ74" s="1030"/>
      <c r="CA74" s="1030"/>
      <c r="CB74" s="1030"/>
      <c r="CC74" s="1030"/>
      <c r="CD74" s="1030"/>
      <c r="CE74" s="1030"/>
      <c r="CF74" s="1030"/>
      <c r="CG74" s="1030"/>
      <c r="CH74" s="1031"/>
    </row>
    <row r="75" spans="1:86" ht="17.100000000000001" customHeight="1" x14ac:dyDescent="0.15">
      <c r="A75" s="163"/>
      <c r="B75" s="161"/>
      <c r="C75" s="161"/>
      <c r="D75" s="161"/>
      <c r="E75" s="161"/>
      <c r="F75" s="161"/>
      <c r="G75" s="161"/>
      <c r="H75" s="161"/>
      <c r="I75" s="161"/>
      <c r="J75" s="161"/>
      <c r="K75" s="161"/>
      <c r="L75" s="161"/>
      <c r="M75" s="162"/>
      <c r="N75" s="1024"/>
      <c r="O75" s="1025"/>
      <c r="P75" s="1032" t="str">
        <f>"　"&amp;⑧入力シート!$D$23</f>
        <v>　</v>
      </c>
      <c r="Q75" s="1033"/>
      <c r="R75" s="1033"/>
      <c r="S75" s="1033"/>
      <c r="T75" s="1033"/>
      <c r="U75" s="1033"/>
      <c r="V75" s="1033"/>
      <c r="W75" s="1033"/>
      <c r="X75" s="1033"/>
      <c r="Y75" s="1033"/>
      <c r="Z75" s="1033"/>
      <c r="AA75" s="1033"/>
      <c r="AB75" s="1033"/>
      <c r="AC75" s="1033"/>
      <c r="AD75" s="1033"/>
      <c r="AE75" s="1033"/>
      <c r="AF75" s="1033"/>
      <c r="AG75" s="1033"/>
      <c r="AH75" s="1033"/>
      <c r="AI75" s="1033"/>
      <c r="AJ75" s="1033"/>
      <c r="AK75" s="1033"/>
      <c r="AL75" s="1033"/>
      <c r="AM75" s="1033"/>
      <c r="AN75" s="1033"/>
      <c r="AO75" s="1033"/>
      <c r="AP75" s="1034"/>
      <c r="AQ75" s="150"/>
      <c r="AR75" s="157"/>
      <c r="AS75" s="163"/>
      <c r="AT75" s="161"/>
      <c r="AU75" s="161"/>
      <c r="AV75" s="161"/>
      <c r="AW75" s="161"/>
      <c r="AX75" s="161"/>
      <c r="AY75" s="161"/>
      <c r="AZ75" s="161"/>
      <c r="BA75" s="161"/>
      <c r="BB75" s="161"/>
      <c r="BC75" s="161"/>
      <c r="BD75" s="161"/>
      <c r="BE75" s="162"/>
      <c r="BF75" s="1024"/>
      <c r="BG75" s="1025"/>
      <c r="BH75" s="1032" t="str">
        <f>"　"&amp;⑧入力シート!$D$23</f>
        <v>　</v>
      </c>
      <c r="BI75" s="1033"/>
      <c r="BJ75" s="1033"/>
      <c r="BK75" s="1033"/>
      <c r="BL75" s="1033"/>
      <c r="BM75" s="1033"/>
      <c r="BN75" s="1033"/>
      <c r="BO75" s="1033"/>
      <c r="BP75" s="1033"/>
      <c r="BQ75" s="1033"/>
      <c r="BR75" s="1033"/>
      <c r="BS75" s="1033"/>
      <c r="BT75" s="1033"/>
      <c r="BU75" s="1033"/>
      <c r="BV75" s="1033"/>
      <c r="BW75" s="1033"/>
      <c r="BX75" s="1033"/>
      <c r="BY75" s="1033"/>
      <c r="BZ75" s="1033"/>
      <c r="CA75" s="1033"/>
      <c r="CB75" s="1033"/>
      <c r="CC75" s="1033"/>
      <c r="CD75" s="1033"/>
      <c r="CE75" s="1033"/>
      <c r="CF75" s="1033"/>
      <c r="CG75" s="1033"/>
      <c r="CH75" s="1034"/>
    </row>
    <row r="76" spans="1:86" ht="17.100000000000001" customHeight="1" x14ac:dyDescent="0.15">
      <c r="A76" s="164"/>
      <c r="B76" s="165"/>
      <c r="C76" s="165"/>
      <c r="D76" s="165"/>
      <c r="E76" s="165"/>
      <c r="F76" s="165"/>
      <c r="G76" s="165"/>
      <c r="H76" s="165"/>
      <c r="I76" s="165"/>
      <c r="J76" s="165"/>
      <c r="K76" s="165"/>
      <c r="L76" s="165"/>
      <c r="M76" s="166"/>
      <c r="N76" s="1024"/>
      <c r="O76" s="1025"/>
      <c r="P76" s="1032"/>
      <c r="Q76" s="1033"/>
      <c r="R76" s="1033"/>
      <c r="S76" s="1033"/>
      <c r="T76" s="1033"/>
      <c r="U76" s="1033"/>
      <c r="V76" s="1033"/>
      <c r="W76" s="1033"/>
      <c r="X76" s="1033"/>
      <c r="Y76" s="1033"/>
      <c r="Z76" s="1033"/>
      <c r="AA76" s="1033"/>
      <c r="AB76" s="1033"/>
      <c r="AC76" s="1033"/>
      <c r="AD76" s="1033"/>
      <c r="AE76" s="1033"/>
      <c r="AF76" s="1033"/>
      <c r="AG76" s="1033"/>
      <c r="AH76" s="1033"/>
      <c r="AI76" s="1033"/>
      <c r="AJ76" s="1033"/>
      <c r="AK76" s="1033"/>
      <c r="AL76" s="1033"/>
      <c r="AM76" s="1033"/>
      <c r="AN76" s="1033"/>
      <c r="AO76" s="1033"/>
      <c r="AP76" s="1034"/>
      <c r="AQ76" s="150"/>
      <c r="AR76" s="157"/>
      <c r="AS76" s="164"/>
      <c r="AT76" s="165"/>
      <c r="AU76" s="165"/>
      <c r="AV76" s="165"/>
      <c r="AW76" s="165"/>
      <c r="AX76" s="165"/>
      <c r="AY76" s="165"/>
      <c r="AZ76" s="165"/>
      <c r="BA76" s="165"/>
      <c r="BB76" s="165"/>
      <c r="BC76" s="165"/>
      <c r="BD76" s="165"/>
      <c r="BE76" s="166"/>
      <c r="BF76" s="1024"/>
      <c r="BG76" s="1025"/>
      <c r="BH76" s="1032"/>
      <c r="BI76" s="1033"/>
      <c r="BJ76" s="1033"/>
      <c r="BK76" s="1033"/>
      <c r="BL76" s="1033"/>
      <c r="BM76" s="1033"/>
      <c r="BN76" s="1033"/>
      <c r="BO76" s="1033"/>
      <c r="BP76" s="1033"/>
      <c r="BQ76" s="1033"/>
      <c r="BR76" s="1033"/>
      <c r="BS76" s="1033"/>
      <c r="BT76" s="1033"/>
      <c r="BU76" s="1033"/>
      <c r="BV76" s="1033"/>
      <c r="BW76" s="1033"/>
      <c r="BX76" s="1033"/>
      <c r="BY76" s="1033"/>
      <c r="BZ76" s="1033"/>
      <c r="CA76" s="1033"/>
      <c r="CB76" s="1033"/>
      <c r="CC76" s="1033"/>
      <c r="CD76" s="1033"/>
      <c r="CE76" s="1033"/>
      <c r="CF76" s="1033"/>
      <c r="CG76" s="1033"/>
      <c r="CH76" s="1034"/>
    </row>
    <row r="77" spans="1:86" ht="18" customHeight="1" x14ac:dyDescent="0.15">
      <c r="A77" s="1022" t="s">
        <v>38</v>
      </c>
      <c r="B77" s="1023"/>
      <c r="C77" s="1026" t="s">
        <v>32</v>
      </c>
      <c r="D77" s="1027"/>
      <c r="E77" s="1027"/>
      <c r="F77" s="1027"/>
      <c r="G77" s="1027"/>
      <c r="H77" s="1027"/>
      <c r="I77" s="1027"/>
      <c r="J77" s="1027"/>
      <c r="K77" s="1027"/>
      <c r="L77" s="1027"/>
      <c r="M77" s="1027"/>
      <c r="N77" s="1048" t="s">
        <v>35</v>
      </c>
      <c r="O77" s="1048"/>
      <c r="P77" s="1109" t="str">
        <f>""&amp;⑧入力シート!Q46</f>
        <v/>
      </c>
      <c r="Q77" s="1109"/>
      <c r="R77" s="1109"/>
      <c r="S77" s="1109"/>
      <c r="T77" s="1109"/>
      <c r="U77" s="1109"/>
      <c r="V77" s="1109"/>
      <c r="W77" s="1109"/>
      <c r="X77" s="1109"/>
      <c r="Y77" s="1109"/>
      <c r="Z77" s="1109"/>
      <c r="AA77" s="1109"/>
      <c r="AB77" s="1109"/>
      <c r="AC77" s="1109"/>
      <c r="AD77" s="1109"/>
      <c r="AE77" s="1109"/>
      <c r="AF77" s="1109"/>
      <c r="AG77" s="1109"/>
      <c r="AH77" s="1109"/>
      <c r="AI77" s="1109"/>
      <c r="AJ77" s="1109"/>
      <c r="AK77" s="1109"/>
      <c r="AL77" s="1109"/>
      <c r="AM77" s="1109"/>
      <c r="AN77" s="1109"/>
      <c r="AO77" s="1109"/>
      <c r="AP77" s="1109"/>
      <c r="AQ77" s="150"/>
      <c r="AR77" s="157"/>
      <c r="AS77" s="1022" t="s">
        <v>38</v>
      </c>
      <c r="AT77" s="1023"/>
      <c r="AU77" s="1026" t="s">
        <v>32</v>
      </c>
      <c r="AV77" s="1027"/>
      <c r="AW77" s="1027"/>
      <c r="AX77" s="1027"/>
      <c r="AY77" s="1027"/>
      <c r="AZ77" s="1027"/>
      <c r="BA77" s="1027"/>
      <c r="BB77" s="1027"/>
      <c r="BC77" s="1027"/>
      <c r="BD77" s="1027"/>
      <c r="BE77" s="1027"/>
      <c r="BF77" s="1048" t="s">
        <v>35</v>
      </c>
      <c r="BG77" s="1048"/>
      <c r="BH77" s="1109" t="str">
        <f>""&amp;⑧入力シート!Q47</f>
        <v/>
      </c>
      <c r="BI77" s="1109"/>
      <c r="BJ77" s="1109"/>
      <c r="BK77" s="1109"/>
      <c r="BL77" s="1109"/>
      <c r="BM77" s="1109"/>
      <c r="BN77" s="1109"/>
      <c r="BO77" s="1109"/>
      <c r="BP77" s="1109"/>
      <c r="BQ77" s="1109"/>
      <c r="BR77" s="1109"/>
      <c r="BS77" s="1109"/>
      <c r="BT77" s="1109"/>
      <c r="BU77" s="1109"/>
      <c r="BV77" s="1109"/>
      <c r="BW77" s="1109"/>
      <c r="BX77" s="1109"/>
      <c r="BY77" s="1109"/>
      <c r="BZ77" s="1109"/>
      <c r="CA77" s="1109"/>
      <c r="CB77" s="1109"/>
      <c r="CC77" s="1109"/>
      <c r="CD77" s="1109"/>
      <c r="CE77" s="1109"/>
      <c r="CF77" s="1109"/>
      <c r="CG77" s="1109"/>
      <c r="CH77" s="1109"/>
    </row>
    <row r="78" spans="1:86" ht="18" customHeight="1" x14ac:dyDescent="0.15">
      <c r="A78" s="1024"/>
      <c r="B78" s="1025"/>
      <c r="C78" s="1065">
        <f>⑧入力シート!B46</f>
        <v>9</v>
      </c>
      <c r="D78" s="1066"/>
      <c r="E78" s="1066"/>
      <c r="F78" s="1066"/>
      <c r="G78" s="1066"/>
      <c r="H78" s="1066"/>
      <c r="I78" s="1066"/>
      <c r="J78" s="1066"/>
      <c r="K78" s="1066"/>
      <c r="L78" s="1066"/>
      <c r="M78" s="1066"/>
      <c r="N78" s="1048"/>
      <c r="O78" s="1048"/>
      <c r="P78" s="1109"/>
      <c r="Q78" s="1109"/>
      <c r="R78" s="1109"/>
      <c r="S78" s="1109"/>
      <c r="T78" s="1109"/>
      <c r="U78" s="1109"/>
      <c r="V78" s="1109"/>
      <c r="W78" s="1109"/>
      <c r="X78" s="1109"/>
      <c r="Y78" s="1109"/>
      <c r="Z78" s="1109"/>
      <c r="AA78" s="1109"/>
      <c r="AB78" s="1109"/>
      <c r="AC78" s="1109"/>
      <c r="AD78" s="1109"/>
      <c r="AE78" s="1109"/>
      <c r="AF78" s="1109"/>
      <c r="AG78" s="1109"/>
      <c r="AH78" s="1109"/>
      <c r="AI78" s="1109"/>
      <c r="AJ78" s="1109"/>
      <c r="AK78" s="1109"/>
      <c r="AL78" s="1109"/>
      <c r="AM78" s="1109"/>
      <c r="AN78" s="1109"/>
      <c r="AO78" s="1109"/>
      <c r="AP78" s="1109"/>
      <c r="AQ78" s="150"/>
      <c r="AR78" s="157"/>
      <c r="AS78" s="1024"/>
      <c r="AT78" s="1025"/>
      <c r="AU78" s="1065">
        <f>⑧入力シート!B47</f>
        <v>10</v>
      </c>
      <c r="AV78" s="1066"/>
      <c r="AW78" s="1066"/>
      <c r="AX78" s="1066"/>
      <c r="AY78" s="1066"/>
      <c r="AZ78" s="1066"/>
      <c r="BA78" s="1066"/>
      <c r="BB78" s="1066"/>
      <c r="BC78" s="1066"/>
      <c r="BD78" s="1066"/>
      <c r="BE78" s="1066"/>
      <c r="BF78" s="1048"/>
      <c r="BG78" s="1048"/>
      <c r="BH78" s="1109"/>
      <c r="BI78" s="1109"/>
      <c r="BJ78" s="1109"/>
      <c r="BK78" s="1109"/>
      <c r="BL78" s="1109"/>
      <c r="BM78" s="1109"/>
      <c r="BN78" s="1109"/>
      <c r="BO78" s="1109"/>
      <c r="BP78" s="1109"/>
      <c r="BQ78" s="1109"/>
      <c r="BR78" s="1109"/>
      <c r="BS78" s="1109"/>
      <c r="BT78" s="1109"/>
      <c r="BU78" s="1109"/>
      <c r="BV78" s="1109"/>
      <c r="BW78" s="1109"/>
      <c r="BX78" s="1109"/>
      <c r="BY78" s="1109"/>
      <c r="BZ78" s="1109"/>
      <c r="CA78" s="1109"/>
      <c r="CB78" s="1109"/>
      <c r="CC78" s="1109"/>
      <c r="CD78" s="1109"/>
      <c r="CE78" s="1109"/>
      <c r="CF78" s="1109"/>
      <c r="CG78" s="1109"/>
      <c r="CH78" s="1109"/>
    </row>
    <row r="79" spans="1:86" ht="18" customHeight="1" x14ac:dyDescent="0.15">
      <c r="A79" s="1049"/>
      <c r="B79" s="1050"/>
      <c r="C79" s="1065"/>
      <c r="D79" s="1066"/>
      <c r="E79" s="1066"/>
      <c r="F79" s="1066"/>
      <c r="G79" s="1066"/>
      <c r="H79" s="1066"/>
      <c r="I79" s="1066"/>
      <c r="J79" s="1066"/>
      <c r="K79" s="1066"/>
      <c r="L79" s="1066"/>
      <c r="M79" s="1066"/>
      <c r="N79" s="1048"/>
      <c r="O79" s="1048"/>
      <c r="P79" s="1109"/>
      <c r="Q79" s="1109"/>
      <c r="R79" s="1109"/>
      <c r="S79" s="1109"/>
      <c r="T79" s="1109"/>
      <c r="U79" s="1109"/>
      <c r="V79" s="1109"/>
      <c r="W79" s="1109"/>
      <c r="X79" s="1109"/>
      <c r="Y79" s="1109"/>
      <c r="Z79" s="1109"/>
      <c r="AA79" s="1109"/>
      <c r="AB79" s="1109"/>
      <c r="AC79" s="1109"/>
      <c r="AD79" s="1109"/>
      <c r="AE79" s="1109"/>
      <c r="AF79" s="1109"/>
      <c r="AG79" s="1109"/>
      <c r="AH79" s="1109"/>
      <c r="AI79" s="1109"/>
      <c r="AJ79" s="1109"/>
      <c r="AK79" s="1109"/>
      <c r="AL79" s="1109"/>
      <c r="AM79" s="1109"/>
      <c r="AN79" s="1109"/>
      <c r="AO79" s="1109"/>
      <c r="AP79" s="1109"/>
      <c r="AQ79" s="150"/>
      <c r="AR79" s="157"/>
      <c r="AS79" s="1049"/>
      <c r="AT79" s="1050"/>
      <c r="AU79" s="1065"/>
      <c r="AV79" s="1066"/>
      <c r="AW79" s="1066"/>
      <c r="AX79" s="1066"/>
      <c r="AY79" s="1066"/>
      <c r="AZ79" s="1066"/>
      <c r="BA79" s="1066"/>
      <c r="BB79" s="1066"/>
      <c r="BC79" s="1066"/>
      <c r="BD79" s="1066"/>
      <c r="BE79" s="1066"/>
      <c r="BF79" s="1048"/>
      <c r="BG79" s="1048"/>
      <c r="BH79" s="1109"/>
      <c r="BI79" s="1109"/>
      <c r="BJ79" s="1109"/>
      <c r="BK79" s="1109"/>
      <c r="BL79" s="1109"/>
      <c r="BM79" s="1109"/>
      <c r="BN79" s="1109"/>
      <c r="BO79" s="1109"/>
      <c r="BP79" s="1109"/>
      <c r="BQ79" s="1109"/>
      <c r="BR79" s="1109"/>
      <c r="BS79" s="1109"/>
      <c r="BT79" s="1109"/>
      <c r="BU79" s="1109"/>
      <c r="BV79" s="1109"/>
      <c r="BW79" s="1109"/>
      <c r="BX79" s="1109"/>
      <c r="BY79" s="1109"/>
      <c r="BZ79" s="1109"/>
      <c r="CA79" s="1109"/>
      <c r="CB79" s="1109"/>
      <c r="CC79" s="1109"/>
      <c r="CD79" s="1109"/>
      <c r="CE79" s="1109"/>
      <c r="CF79" s="1109"/>
      <c r="CG79" s="1109"/>
      <c r="CH79" s="1109"/>
    </row>
    <row r="80" spans="1:86" ht="18" customHeight="1" x14ac:dyDescent="0.15">
      <c r="A80" s="1022" t="s">
        <v>37</v>
      </c>
      <c r="B80" s="1023"/>
      <c r="C80" s="1071" t="str">
        <f>""&amp;⑧入力シート!C46</f>
        <v/>
      </c>
      <c r="D80" s="1072"/>
      <c r="E80" s="1072"/>
      <c r="F80" s="1072"/>
      <c r="G80" s="1072"/>
      <c r="H80" s="1072"/>
      <c r="I80" s="1072"/>
      <c r="J80" s="1072"/>
      <c r="K80" s="1072"/>
      <c r="L80" s="1072"/>
      <c r="M80" s="1073"/>
      <c r="N80" s="1024" t="s">
        <v>36</v>
      </c>
      <c r="O80" s="1025"/>
      <c r="P80" s="1051" t="s">
        <v>34</v>
      </c>
      <c r="Q80" s="1052"/>
      <c r="R80" s="1052"/>
      <c r="S80" s="1052"/>
      <c r="T80" s="1052"/>
      <c r="U80" s="1052"/>
      <c r="V80" s="1052"/>
      <c r="W80" s="1052"/>
      <c r="X80" s="1052"/>
      <c r="Y80" s="1052"/>
      <c r="Z80" s="1052"/>
      <c r="AA80" s="1052"/>
      <c r="AB80" s="1052"/>
      <c r="AC80" s="1052"/>
      <c r="AD80" s="1052"/>
      <c r="AE80" s="1052"/>
      <c r="AF80" s="1052"/>
      <c r="AG80" s="1052"/>
      <c r="AH80" s="1052"/>
      <c r="AI80" s="1052"/>
      <c r="AJ80" s="1052"/>
      <c r="AK80" s="1052"/>
      <c r="AL80" s="1052"/>
      <c r="AM80" s="1052"/>
      <c r="AN80" s="1052"/>
      <c r="AO80" s="1052"/>
      <c r="AP80" s="1053"/>
      <c r="AQ80" s="150"/>
      <c r="AR80" s="157"/>
      <c r="AS80" s="1022" t="s">
        <v>37</v>
      </c>
      <c r="AT80" s="1023"/>
      <c r="AU80" s="1071" t="str">
        <f>""&amp;⑧入力シート!C47</f>
        <v/>
      </c>
      <c r="AV80" s="1072"/>
      <c r="AW80" s="1072"/>
      <c r="AX80" s="1072"/>
      <c r="AY80" s="1072"/>
      <c r="AZ80" s="1072"/>
      <c r="BA80" s="1072"/>
      <c r="BB80" s="1072"/>
      <c r="BC80" s="1072"/>
      <c r="BD80" s="1072"/>
      <c r="BE80" s="1073"/>
      <c r="BF80" s="1024" t="s">
        <v>36</v>
      </c>
      <c r="BG80" s="1025"/>
      <c r="BH80" s="1051" t="s">
        <v>34</v>
      </c>
      <c r="BI80" s="1052"/>
      <c r="BJ80" s="1052"/>
      <c r="BK80" s="1052"/>
      <c r="BL80" s="1052"/>
      <c r="BM80" s="1052"/>
      <c r="BN80" s="1052"/>
      <c r="BO80" s="1052"/>
      <c r="BP80" s="1052"/>
      <c r="BQ80" s="1052"/>
      <c r="BR80" s="1052"/>
      <c r="BS80" s="1052"/>
      <c r="BT80" s="1052"/>
      <c r="BU80" s="1052"/>
      <c r="BV80" s="1052"/>
      <c r="BW80" s="1052"/>
      <c r="BX80" s="1052"/>
      <c r="BY80" s="1052"/>
      <c r="BZ80" s="1052"/>
      <c r="CA80" s="1052"/>
      <c r="CB80" s="1052"/>
      <c r="CC80" s="1052"/>
      <c r="CD80" s="1052"/>
      <c r="CE80" s="1052"/>
      <c r="CF80" s="1052"/>
      <c r="CG80" s="1052"/>
      <c r="CH80" s="1053"/>
    </row>
    <row r="81" spans="1:87" ht="18" customHeight="1" x14ac:dyDescent="0.15">
      <c r="A81" s="1024"/>
      <c r="B81" s="1025"/>
      <c r="C81" s="1065"/>
      <c r="D81" s="1066"/>
      <c r="E81" s="1066"/>
      <c r="F81" s="1066"/>
      <c r="G81" s="1066"/>
      <c r="H81" s="1066"/>
      <c r="I81" s="1066"/>
      <c r="J81" s="1066"/>
      <c r="K81" s="1066"/>
      <c r="L81" s="1066"/>
      <c r="M81" s="1067"/>
      <c r="N81" s="1024"/>
      <c r="O81" s="1025"/>
      <c r="P81" s="1107" t="str">
        <f>'⑨応募者名簿(印刷用)'!R11</f>
        <v xml:space="preserve"> </v>
      </c>
      <c r="Q81" s="1107"/>
      <c r="R81" s="1107"/>
      <c r="S81" s="1107"/>
      <c r="T81" s="1107"/>
      <c r="U81" s="1107"/>
      <c r="V81" s="1107"/>
      <c r="W81" s="1107"/>
      <c r="X81" s="1107"/>
      <c r="Y81" s="1107"/>
      <c r="Z81" s="1107"/>
      <c r="AA81" s="1107"/>
      <c r="AB81" s="1107"/>
      <c r="AC81" s="1107"/>
      <c r="AD81" s="1107"/>
      <c r="AE81" s="1107"/>
      <c r="AF81" s="1107"/>
      <c r="AG81" s="1107"/>
      <c r="AH81" s="1107"/>
      <c r="AI81" s="1107"/>
      <c r="AJ81" s="1107"/>
      <c r="AK81" s="1107"/>
      <c r="AL81" s="1107"/>
      <c r="AM81" s="1107"/>
      <c r="AN81" s="1107"/>
      <c r="AO81" s="1107"/>
      <c r="AP81" s="1107"/>
      <c r="AQ81" s="150"/>
      <c r="AR81" s="157"/>
      <c r="AS81" s="1024"/>
      <c r="AT81" s="1025"/>
      <c r="AU81" s="1065"/>
      <c r="AV81" s="1066"/>
      <c r="AW81" s="1066"/>
      <c r="AX81" s="1066"/>
      <c r="AY81" s="1066"/>
      <c r="AZ81" s="1066"/>
      <c r="BA81" s="1066"/>
      <c r="BB81" s="1066"/>
      <c r="BC81" s="1066"/>
      <c r="BD81" s="1066"/>
      <c r="BE81" s="1067"/>
      <c r="BF81" s="1024"/>
      <c r="BG81" s="1025"/>
      <c r="BH81" s="1107" t="str">
        <f>'⑨応募者名簿(印刷用)'!R12</f>
        <v xml:space="preserve"> </v>
      </c>
      <c r="BI81" s="1107"/>
      <c r="BJ81" s="1107"/>
      <c r="BK81" s="1107"/>
      <c r="BL81" s="1107"/>
      <c r="BM81" s="1107"/>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row>
    <row r="82" spans="1:87" ht="18" customHeight="1" x14ac:dyDescent="0.15">
      <c r="A82" s="1024"/>
      <c r="B82" s="1025"/>
      <c r="C82" s="1065"/>
      <c r="D82" s="1066"/>
      <c r="E82" s="1066"/>
      <c r="F82" s="1066"/>
      <c r="G82" s="1066"/>
      <c r="H82" s="1066"/>
      <c r="I82" s="1066"/>
      <c r="J82" s="1066"/>
      <c r="K82" s="1066"/>
      <c r="L82" s="1066"/>
      <c r="M82" s="1067"/>
      <c r="N82" s="1049"/>
      <c r="O82" s="1050"/>
      <c r="P82" s="1061"/>
      <c r="Q82" s="1061"/>
      <c r="R82" s="1061"/>
      <c r="S82" s="1061"/>
      <c r="T82" s="1061"/>
      <c r="U82" s="1061"/>
      <c r="V82" s="1061"/>
      <c r="W82" s="1061"/>
      <c r="X82" s="1061"/>
      <c r="Y82" s="1108"/>
      <c r="Z82" s="1108"/>
      <c r="AA82" s="1108"/>
      <c r="AB82" s="1108"/>
      <c r="AC82" s="1108"/>
      <c r="AD82" s="1108"/>
      <c r="AE82" s="1108"/>
      <c r="AF82" s="1108"/>
      <c r="AG82" s="1108"/>
      <c r="AH82" s="1108"/>
      <c r="AI82" s="1108"/>
      <c r="AJ82" s="1108"/>
      <c r="AK82" s="1108"/>
      <c r="AL82" s="1108"/>
      <c r="AM82" s="1108"/>
      <c r="AN82" s="1108"/>
      <c r="AO82" s="1108"/>
      <c r="AP82" s="1108"/>
      <c r="AQ82" s="150"/>
      <c r="AR82" s="157"/>
      <c r="AS82" s="1024"/>
      <c r="AT82" s="1025"/>
      <c r="AU82" s="1065"/>
      <c r="AV82" s="1066"/>
      <c r="AW82" s="1066"/>
      <c r="AX82" s="1066"/>
      <c r="AY82" s="1066"/>
      <c r="AZ82" s="1066"/>
      <c r="BA82" s="1066"/>
      <c r="BB82" s="1066"/>
      <c r="BC82" s="1066"/>
      <c r="BD82" s="1066"/>
      <c r="BE82" s="1067"/>
      <c r="BF82" s="1049"/>
      <c r="BG82" s="1050"/>
      <c r="BH82" s="1061"/>
      <c r="BI82" s="1061"/>
      <c r="BJ82" s="1061"/>
      <c r="BK82" s="1061"/>
      <c r="BL82" s="1061"/>
      <c r="BM82" s="1061"/>
      <c r="BN82" s="1061"/>
      <c r="BO82" s="1061"/>
      <c r="BP82" s="1061"/>
      <c r="BQ82" s="1108"/>
      <c r="BR82" s="1108"/>
      <c r="BS82" s="1108"/>
      <c r="BT82" s="1108"/>
      <c r="BU82" s="1108"/>
      <c r="BV82" s="1108"/>
      <c r="BW82" s="1108"/>
      <c r="BX82" s="1108"/>
      <c r="BY82" s="1108"/>
      <c r="BZ82" s="1108"/>
      <c r="CA82" s="1108"/>
      <c r="CB82" s="1108"/>
      <c r="CC82" s="1108"/>
      <c r="CD82" s="1108"/>
      <c r="CE82" s="1108"/>
      <c r="CF82" s="1108"/>
      <c r="CG82" s="1108"/>
      <c r="CH82" s="1108"/>
    </row>
    <row r="83" spans="1:87" ht="18" customHeight="1" x14ac:dyDescent="0.15">
      <c r="A83" s="1057" t="s">
        <v>43</v>
      </c>
      <c r="B83" s="1058"/>
      <c r="C83" s="1061" t="str">
        <f>'⑨応募者名簿(印刷用)'!P11</f>
        <v/>
      </c>
      <c r="D83" s="1061"/>
      <c r="E83" s="1061"/>
      <c r="F83" s="1061"/>
      <c r="G83" s="1061"/>
      <c r="H83" s="1061"/>
      <c r="I83" s="1061"/>
      <c r="J83" s="1061"/>
      <c r="K83" s="1061"/>
      <c r="L83" s="1061"/>
      <c r="M83" s="1061"/>
      <c r="N83" s="1077" t="s">
        <v>23</v>
      </c>
      <c r="O83" s="1078"/>
      <c r="P83" s="1079" t="str">
        <f>""&amp;⑧入力シート!AL46</f>
        <v/>
      </c>
      <c r="Q83" s="1079"/>
      <c r="R83" s="1079"/>
      <c r="S83" s="1079"/>
      <c r="T83" s="1079"/>
      <c r="U83" s="1079"/>
      <c r="V83" s="1079"/>
      <c r="W83" s="1079"/>
      <c r="X83" s="1079"/>
      <c r="Y83" s="1080" t="s">
        <v>254</v>
      </c>
      <c r="Z83" s="1080"/>
      <c r="AA83" s="1080"/>
      <c r="AB83" s="1080"/>
      <c r="AC83" s="1080"/>
      <c r="AD83" s="1080"/>
      <c r="AE83" s="1080"/>
      <c r="AF83" s="1080"/>
      <c r="AG83" s="1080"/>
      <c r="AH83" s="1080"/>
      <c r="AI83" s="1080"/>
      <c r="AJ83" s="1080"/>
      <c r="AK83" s="1080"/>
      <c r="AL83" s="1080"/>
      <c r="AM83" s="1080"/>
      <c r="AN83" s="1080"/>
      <c r="AO83" s="1080"/>
      <c r="AP83" s="1080"/>
      <c r="AR83" s="47"/>
      <c r="AS83" s="1057" t="s">
        <v>43</v>
      </c>
      <c r="AT83" s="1058"/>
      <c r="AU83" s="1061" t="str">
        <f>'⑨応募者名簿(印刷用)'!P12</f>
        <v/>
      </c>
      <c r="AV83" s="1061"/>
      <c r="AW83" s="1061"/>
      <c r="AX83" s="1061"/>
      <c r="AY83" s="1061"/>
      <c r="AZ83" s="1061"/>
      <c r="BA83" s="1061"/>
      <c r="BB83" s="1061"/>
      <c r="BC83" s="1061"/>
      <c r="BD83" s="1061"/>
      <c r="BE83" s="1061"/>
      <c r="BF83" s="1077" t="s">
        <v>23</v>
      </c>
      <c r="BG83" s="1078"/>
      <c r="BH83" s="1079" t="str">
        <f>""&amp;⑧入力シート!AL47</f>
        <v/>
      </c>
      <c r="BI83" s="1079"/>
      <c r="BJ83" s="1079"/>
      <c r="BK83" s="1079"/>
      <c r="BL83" s="1079"/>
      <c r="BM83" s="1079"/>
      <c r="BN83" s="1079"/>
      <c r="BO83" s="1079"/>
      <c r="BP83" s="1079"/>
      <c r="BQ83" s="1080" t="s">
        <v>254</v>
      </c>
      <c r="BR83" s="1080"/>
      <c r="BS83" s="1080"/>
      <c r="BT83" s="1080"/>
      <c r="BU83" s="1080"/>
      <c r="BV83" s="1080"/>
      <c r="BW83" s="1080"/>
      <c r="BX83" s="1080"/>
      <c r="BY83" s="1080"/>
      <c r="BZ83" s="1080"/>
      <c r="CA83" s="1080"/>
      <c r="CB83" s="1080"/>
      <c r="CC83" s="1080"/>
      <c r="CD83" s="1080"/>
      <c r="CE83" s="1080"/>
      <c r="CF83" s="1080"/>
      <c r="CG83" s="1080"/>
      <c r="CH83" s="1080"/>
    </row>
    <row r="84" spans="1:87" ht="18" customHeight="1" x14ac:dyDescent="0.15">
      <c r="A84" s="1059"/>
      <c r="B84" s="1060"/>
      <c r="C84" s="1061"/>
      <c r="D84" s="1061"/>
      <c r="E84" s="1061"/>
      <c r="F84" s="1061"/>
      <c r="G84" s="1061"/>
      <c r="H84" s="1061"/>
      <c r="I84" s="1061"/>
      <c r="J84" s="1061"/>
      <c r="K84" s="1061"/>
      <c r="L84" s="1061"/>
      <c r="M84" s="1061"/>
      <c r="N84" s="1077"/>
      <c r="O84" s="1078"/>
      <c r="P84" s="1079"/>
      <c r="Q84" s="1079"/>
      <c r="R84" s="1079"/>
      <c r="S84" s="1079"/>
      <c r="T84" s="1079"/>
      <c r="U84" s="1079"/>
      <c r="V84" s="1079"/>
      <c r="W84" s="1079"/>
      <c r="X84" s="1079"/>
      <c r="Y84" s="1080"/>
      <c r="Z84" s="1080"/>
      <c r="AA84" s="1080"/>
      <c r="AB84" s="1080"/>
      <c r="AC84" s="1080"/>
      <c r="AD84" s="1080"/>
      <c r="AE84" s="1080"/>
      <c r="AF84" s="1080"/>
      <c r="AG84" s="1080"/>
      <c r="AH84" s="1080"/>
      <c r="AI84" s="1080"/>
      <c r="AJ84" s="1080"/>
      <c r="AK84" s="1080"/>
      <c r="AL84" s="1080"/>
      <c r="AM84" s="1080"/>
      <c r="AN84" s="1080"/>
      <c r="AO84" s="1080"/>
      <c r="AP84" s="1080"/>
      <c r="AR84" s="47"/>
      <c r="AS84" s="1059"/>
      <c r="AT84" s="1060"/>
      <c r="AU84" s="1061"/>
      <c r="AV84" s="1061"/>
      <c r="AW84" s="1061"/>
      <c r="AX84" s="1061"/>
      <c r="AY84" s="1061"/>
      <c r="AZ84" s="1061"/>
      <c r="BA84" s="1061"/>
      <c r="BB84" s="1061"/>
      <c r="BC84" s="1061"/>
      <c r="BD84" s="1061"/>
      <c r="BE84" s="1061"/>
      <c r="BF84" s="1077"/>
      <c r="BG84" s="1078"/>
      <c r="BH84" s="1079"/>
      <c r="BI84" s="1079"/>
      <c r="BJ84" s="1079"/>
      <c r="BK84" s="1079"/>
      <c r="BL84" s="1079"/>
      <c r="BM84" s="1079"/>
      <c r="BN84" s="1079"/>
      <c r="BO84" s="1079"/>
      <c r="BP84" s="1079"/>
      <c r="BQ84" s="1080"/>
      <c r="BR84" s="1080"/>
      <c r="BS84" s="1080"/>
      <c r="BT84" s="1080"/>
      <c r="BU84" s="1080"/>
      <c r="BV84" s="1080"/>
      <c r="BW84" s="1080"/>
      <c r="BX84" s="1080"/>
      <c r="BY84" s="1080"/>
      <c r="BZ84" s="1080"/>
      <c r="CA84" s="1080"/>
      <c r="CB84" s="1080"/>
      <c r="CC84" s="1080"/>
      <c r="CD84" s="1080"/>
      <c r="CE84" s="1080"/>
      <c r="CF84" s="1080"/>
      <c r="CG84" s="1080"/>
      <c r="CH84" s="1080"/>
    </row>
    <row r="85" spans="1:87" ht="15" customHeight="1" x14ac:dyDescent="0.15">
      <c r="A85" s="105"/>
      <c r="B85" s="105"/>
      <c r="C85" s="106"/>
      <c r="D85" s="106"/>
      <c r="E85" s="106"/>
      <c r="F85" s="106"/>
      <c r="G85" s="106"/>
      <c r="H85" s="106"/>
      <c r="I85" s="106"/>
      <c r="J85" s="106"/>
      <c r="K85" s="106"/>
      <c r="L85" s="106"/>
      <c r="M85" s="106"/>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R85" s="47"/>
      <c r="AS85" s="105"/>
      <c r="AT85" s="105"/>
      <c r="AU85" s="106"/>
      <c r="AV85" s="106"/>
      <c r="AW85" s="106"/>
      <c r="AX85" s="106"/>
      <c r="AY85" s="106"/>
      <c r="AZ85" s="106"/>
      <c r="BA85" s="106"/>
      <c r="BB85" s="106"/>
      <c r="BC85" s="106"/>
      <c r="BD85" s="106"/>
      <c r="BE85" s="106"/>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32" t="s">
        <v>64</v>
      </c>
      <c r="B87" s="1133"/>
      <c r="C87" s="1133"/>
      <c r="D87" s="1133"/>
      <c r="E87" s="1133"/>
      <c r="F87" s="1133"/>
      <c r="G87" s="1133"/>
      <c r="H87" s="1133"/>
      <c r="I87" s="1133"/>
      <c r="J87" s="1133"/>
      <c r="K87" s="1133"/>
      <c r="L87" s="1133"/>
      <c r="M87" s="1134"/>
      <c r="N87" s="1135" t="s">
        <v>22</v>
      </c>
      <c r="O87" s="1135"/>
      <c r="P87" s="1122" t="s">
        <v>17</v>
      </c>
      <c r="Q87" s="1123"/>
      <c r="R87" s="1124" t="str">
        <f>IF('⑨応募者名簿(印刷用)'!$BX$40="","",'⑨応募者名簿(印刷用)'!$BX$40)</f>
        <v>-</v>
      </c>
      <c r="S87" s="1124"/>
      <c r="T87" s="1124"/>
      <c r="U87" s="1124"/>
      <c r="V87" s="1124"/>
      <c r="W87" s="1124"/>
      <c r="X87" s="1124"/>
      <c r="Y87" s="1124"/>
      <c r="Z87" s="1124"/>
      <c r="AA87" s="1124"/>
      <c r="AB87" s="1124"/>
      <c r="AC87" s="1124"/>
      <c r="AD87" s="1124"/>
      <c r="AE87" s="1124"/>
      <c r="AF87" s="1124"/>
      <c r="AG87" s="1124"/>
      <c r="AH87" s="1124"/>
      <c r="AI87" s="1124"/>
      <c r="AJ87" s="1124"/>
      <c r="AK87" s="1124"/>
      <c r="AL87" s="1124"/>
      <c r="AM87" s="1124"/>
      <c r="AN87" s="1124"/>
      <c r="AO87" s="1124"/>
      <c r="AP87" s="1125"/>
      <c r="AQ87" s="167"/>
      <c r="AR87" s="168"/>
      <c r="AS87" s="1132" t="s">
        <v>64</v>
      </c>
      <c r="AT87" s="1133"/>
      <c r="AU87" s="1133"/>
      <c r="AV87" s="1133"/>
      <c r="AW87" s="1133"/>
      <c r="AX87" s="1133"/>
      <c r="AY87" s="1133"/>
      <c r="AZ87" s="1133"/>
      <c r="BA87" s="1133"/>
      <c r="BB87" s="1133"/>
      <c r="BC87" s="1133"/>
      <c r="BD87" s="1133"/>
      <c r="BE87" s="1134"/>
      <c r="BF87" s="1135" t="s">
        <v>22</v>
      </c>
      <c r="BG87" s="1135"/>
      <c r="BH87" s="1122" t="s">
        <v>17</v>
      </c>
      <c r="BI87" s="1123"/>
      <c r="BJ87" s="1124" t="str">
        <f>IF('⑨応募者名簿(印刷用)'!$BX$40="","",'⑨応募者名簿(印刷用)'!$BX$40)</f>
        <v>-</v>
      </c>
      <c r="BK87" s="1124"/>
      <c r="BL87" s="1124"/>
      <c r="BM87" s="1124"/>
      <c r="BN87" s="1124"/>
      <c r="BO87" s="1124"/>
      <c r="BP87" s="1124"/>
      <c r="BQ87" s="1124"/>
      <c r="BR87" s="1124"/>
      <c r="BS87" s="1124"/>
      <c r="BT87" s="1124"/>
      <c r="BU87" s="1124"/>
      <c r="BV87" s="1124"/>
      <c r="BW87" s="1124"/>
      <c r="BX87" s="1124"/>
      <c r="BY87" s="1124"/>
      <c r="BZ87" s="1124"/>
      <c r="CA87" s="1124"/>
      <c r="CB87" s="1124"/>
      <c r="CC87" s="1124"/>
      <c r="CD87" s="1124"/>
      <c r="CE87" s="1124"/>
      <c r="CF87" s="1124"/>
      <c r="CG87" s="1124"/>
      <c r="CH87" s="1125"/>
    </row>
    <row r="88" spans="1:87" ht="17.100000000000001" customHeight="1" x14ac:dyDescent="0.15">
      <c r="A88" s="653" t="str">
        <f>'⑨応募者名簿(印刷用)'!$A$36</f>
        <v/>
      </c>
      <c r="B88" s="654"/>
      <c r="C88" s="654"/>
      <c r="D88" s="654"/>
      <c r="E88" s="654"/>
      <c r="F88" s="654"/>
      <c r="G88" s="654"/>
      <c r="H88" s="654"/>
      <c r="I88" s="99"/>
      <c r="J88" s="99"/>
      <c r="K88" s="99"/>
      <c r="L88" s="99"/>
      <c r="M88" s="100"/>
      <c r="N88" s="1135"/>
      <c r="O88" s="1135"/>
      <c r="P88" s="1126" t="str">
        <f>IF('⑨応募者名簿(印刷用)'!$BV$42="","",'⑨応募者名簿(印刷用)'!$BV$42)</f>
        <v xml:space="preserve"> </v>
      </c>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8"/>
      <c r="AQ88" s="167"/>
      <c r="AR88" s="168"/>
      <c r="AS88" s="653" t="str">
        <f>'⑨応募者名簿(印刷用)'!$A$36</f>
        <v/>
      </c>
      <c r="AT88" s="654"/>
      <c r="AU88" s="654"/>
      <c r="AV88" s="654"/>
      <c r="AW88" s="654"/>
      <c r="AX88" s="654"/>
      <c r="AY88" s="654"/>
      <c r="AZ88" s="654"/>
      <c r="BA88" s="99"/>
      <c r="BB88" s="99"/>
      <c r="BC88" s="99"/>
      <c r="BD88" s="99"/>
      <c r="BE88" s="100"/>
      <c r="BF88" s="1135"/>
      <c r="BG88" s="1135"/>
      <c r="BH88" s="1126" t="str">
        <f>IF('⑨応募者名簿(印刷用)'!$BV$42="","",'⑨応募者名簿(印刷用)'!$BV$42)</f>
        <v xml:space="preserve"> </v>
      </c>
      <c r="BI88" s="1127"/>
      <c r="BJ88" s="1127"/>
      <c r="BK88" s="1127"/>
      <c r="BL88" s="1127"/>
      <c r="BM88" s="1127"/>
      <c r="BN88" s="1127"/>
      <c r="BO88" s="1127"/>
      <c r="BP88" s="1127"/>
      <c r="BQ88" s="1127"/>
      <c r="BR88" s="1127"/>
      <c r="BS88" s="1127"/>
      <c r="BT88" s="1127"/>
      <c r="BU88" s="1127"/>
      <c r="BV88" s="1127"/>
      <c r="BW88" s="1127"/>
      <c r="BX88" s="1127"/>
      <c r="BY88" s="1127"/>
      <c r="BZ88" s="1127"/>
      <c r="CA88" s="1127"/>
      <c r="CB88" s="1127"/>
      <c r="CC88" s="1127"/>
      <c r="CD88" s="1127"/>
      <c r="CE88" s="1127"/>
      <c r="CF88" s="1127"/>
      <c r="CG88" s="1127"/>
      <c r="CH88" s="1128"/>
    </row>
    <row r="89" spans="1:87" ht="17.100000000000001" customHeight="1" x14ac:dyDescent="0.15">
      <c r="A89" s="653"/>
      <c r="B89" s="654"/>
      <c r="C89" s="654"/>
      <c r="D89" s="654"/>
      <c r="E89" s="654"/>
      <c r="F89" s="654"/>
      <c r="G89" s="654"/>
      <c r="H89" s="654"/>
      <c r="I89" s="99"/>
      <c r="J89" s="99"/>
      <c r="K89" s="99"/>
      <c r="L89" s="99"/>
      <c r="M89" s="100"/>
      <c r="N89" s="1135"/>
      <c r="O89" s="1135"/>
      <c r="P89" s="1126" t="str">
        <f>IF('⑨応募者名簿(印刷用)'!$BV$43="","",'⑨応募者名簿(印刷用)'!$BV$43)</f>
        <v xml:space="preserve"> </v>
      </c>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8"/>
      <c r="AQ89" s="167"/>
      <c r="AR89" s="168"/>
      <c r="AS89" s="653"/>
      <c r="AT89" s="654"/>
      <c r="AU89" s="654"/>
      <c r="AV89" s="654"/>
      <c r="AW89" s="654"/>
      <c r="AX89" s="654"/>
      <c r="AY89" s="654"/>
      <c r="AZ89" s="654"/>
      <c r="BA89" s="99"/>
      <c r="BB89" s="99"/>
      <c r="BC89" s="99"/>
      <c r="BD89" s="99"/>
      <c r="BE89" s="100"/>
      <c r="BF89" s="1135"/>
      <c r="BG89" s="1135"/>
      <c r="BH89" s="1126" t="str">
        <f>IF('⑨応募者名簿(印刷用)'!$BV$43="","",'⑨応募者名簿(印刷用)'!$BV$43)</f>
        <v xml:space="preserve"> </v>
      </c>
      <c r="BI89" s="1127"/>
      <c r="BJ89" s="1127"/>
      <c r="BK89" s="1127"/>
      <c r="BL89" s="1127"/>
      <c r="BM89" s="1127"/>
      <c r="BN89" s="1127"/>
      <c r="BO89" s="1127"/>
      <c r="BP89" s="1127"/>
      <c r="BQ89" s="1127"/>
      <c r="BR89" s="1127"/>
      <c r="BS89" s="1127"/>
      <c r="BT89" s="1127"/>
      <c r="BU89" s="1127"/>
      <c r="BV89" s="1127"/>
      <c r="BW89" s="1127"/>
      <c r="BX89" s="1127"/>
      <c r="BY89" s="1127"/>
      <c r="BZ89" s="1127"/>
      <c r="CA89" s="1127"/>
      <c r="CB89" s="1127"/>
      <c r="CC89" s="1127"/>
      <c r="CD89" s="1127"/>
      <c r="CE89" s="1127"/>
      <c r="CF89" s="1127"/>
      <c r="CG89" s="1127"/>
      <c r="CH89" s="1128"/>
    </row>
    <row r="90" spans="1:87" ht="17.100000000000001" customHeight="1" x14ac:dyDescent="0.15">
      <c r="A90" s="653"/>
      <c r="B90" s="654"/>
      <c r="C90" s="654"/>
      <c r="D90" s="654"/>
      <c r="E90" s="654"/>
      <c r="F90" s="654"/>
      <c r="G90" s="654"/>
      <c r="H90" s="654"/>
      <c r="I90" s="99"/>
      <c r="J90" s="99"/>
      <c r="K90" s="99"/>
      <c r="L90" s="99"/>
      <c r="M90" s="100"/>
      <c r="N90" s="1135"/>
      <c r="O90" s="1135"/>
      <c r="P90" s="1129" t="str">
        <f>IF('⑨応募者名簿(印刷用)'!$BV$44="","",'⑨応募者名簿(印刷用)'!$BV$44)</f>
        <v xml:space="preserve"> </v>
      </c>
      <c r="Q90" s="1130"/>
      <c r="R90" s="1130"/>
      <c r="S90" s="1130"/>
      <c r="T90" s="1130"/>
      <c r="U90" s="1130"/>
      <c r="V90" s="1130"/>
      <c r="W90" s="1130"/>
      <c r="X90" s="1130"/>
      <c r="Y90" s="1130"/>
      <c r="Z90" s="1130"/>
      <c r="AA90" s="1130"/>
      <c r="AB90" s="1130"/>
      <c r="AC90" s="1130"/>
      <c r="AD90" s="1130"/>
      <c r="AE90" s="1130"/>
      <c r="AF90" s="1130"/>
      <c r="AG90" s="1130"/>
      <c r="AH90" s="1130"/>
      <c r="AI90" s="1130"/>
      <c r="AJ90" s="1130"/>
      <c r="AK90" s="1130"/>
      <c r="AL90" s="1130"/>
      <c r="AM90" s="1130"/>
      <c r="AN90" s="1130"/>
      <c r="AO90" s="1130"/>
      <c r="AP90" s="1131"/>
      <c r="AQ90" s="167"/>
      <c r="AR90" s="168"/>
      <c r="AS90" s="653"/>
      <c r="AT90" s="654"/>
      <c r="AU90" s="654"/>
      <c r="AV90" s="654"/>
      <c r="AW90" s="654"/>
      <c r="AX90" s="654"/>
      <c r="AY90" s="654"/>
      <c r="AZ90" s="654"/>
      <c r="BA90" s="99"/>
      <c r="BB90" s="99"/>
      <c r="BC90" s="99"/>
      <c r="BD90" s="99"/>
      <c r="BE90" s="100"/>
      <c r="BF90" s="1135"/>
      <c r="BG90" s="1135"/>
      <c r="BH90" s="1129" t="str">
        <f>IF('⑨応募者名簿(印刷用)'!$BV$44="","",'⑨応募者名簿(印刷用)'!$BV$44)</f>
        <v xml:space="preserve"> </v>
      </c>
      <c r="BI90" s="1130"/>
      <c r="BJ90" s="1130"/>
      <c r="BK90" s="1130"/>
      <c r="BL90" s="1130"/>
      <c r="BM90" s="1130"/>
      <c r="BN90" s="1130"/>
      <c r="BO90" s="1130"/>
      <c r="BP90" s="1130"/>
      <c r="BQ90" s="1130"/>
      <c r="BR90" s="1130"/>
      <c r="BS90" s="1130"/>
      <c r="BT90" s="1130"/>
      <c r="BU90" s="1130"/>
      <c r="BV90" s="1130"/>
      <c r="BW90" s="1130"/>
      <c r="BX90" s="1130"/>
      <c r="BY90" s="1130"/>
      <c r="BZ90" s="1130"/>
      <c r="CA90" s="1130"/>
      <c r="CB90" s="1130"/>
      <c r="CC90" s="1130"/>
      <c r="CD90" s="1130"/>
      <c r="CE90" s="1130"/>
      <c r="CF90" s="1130"/>
      <c r="CG90" s="1130"/>
      <c r="CH90" s="1131"/>
    </row>
    <row r="91" spans="1:87" ht="17.100000000000001" customHeight="1" x14ac:dyDescent="0.15">
      <c r="A91" s="653"/>
      <c r="B91" s="654"/>
      <c r="C91" s="654"/>
      <c r="D91" s="654"/>
      <c r="E91" s="654"/>
      <c r="F91" s="654"/>
      <c r="G91" s="654"/>
      <c r="H91" s="654"/>
      <c r="I91" s="99"/>
      <c r="J91" s="99"/>
      <c r="K91" s="99"/>
      <c r="L91" s="99"/>
      <c r="M91" s="100"/>
      <c r="N91" s="1110" t="s">
        <v>33</v>
      </c>
      <c r="O91" s="1111"/>
      <c r="P91" s="1114" t="s">
        <v>24</v>
      </c>
      <c r="Q91" s="1115"/>
      <c r="R91" s="1115"/>
      <c r="S91" s="1115"/>
      <c r="T91" s="1027" t="str">
        <f>""&amp;⑧入力シート!$D$21</f>
        <v/>
      </c>
      <c r="U91" s="1027"/>
      <c r="V91" s="1027"/>
      <c r="W91" s="1027"/>
      <c r="X91" s="1027"/>
      <c r="Y91" s="1027"/>
      <c r="Z91" s="1027"/>
      <c r="AA91" s="1027"/>
      <c r="AB91" s="1027"/>
      <c r="AC91" s="1027"/>
      <c r="AD91" s="1027"/>
      <c r="AE91" s="1027"/>
      <c r="AF91" s="1027"/>
      <c r="AG91" s="1027"/>
      <c r="AH91" s="1027"/>
      <c r="AI91" s="1027"/>
      <c r="AJ91" s="1027"/>
      <c r="AK91" s="1027"/>
      <c r="AL91" s="1027"/>
      <c r="AM91" s="1027"/>
      <c r="AN91" s="1027"/>
      <c r="AO91" s="1027"/>
      <c r="AP91" s="1028"/>
      <c r="AQ91" s="167"/>
      <c r="AR91" s="168"/>
      <c r="AS91" s="653"/>
      <c r="AT91" s="654"/>
      <c r="AU91" s="654"/>
      <c r="AV91" s="654"/>
      <c r="AW91" s="654"/>
      <c r="AX91" s="654"/>
      <c r="AY91" s="654"/>
      <c r="AZ91" s="654"/>
      <c r="BA91" s="99"/>
      <c r="BB91" s="99"/>
      <c r="BC91" s="99"/>
      <c r="BD91" s="99"/>
      <c r="BE91" s="100"/>
      <c r="BF91" s="1110" t="s">
        <v>33</v>
      </c>
      <c r="BG91" s="1111"/>
      <c r="BH91" s="1114" t="s">
        <v>24</v>
      </c>
      <c r="BI91" s="1115"/>
      <c r="BJ91" s="1115"/>
      <c r="BK91" s="1115"/>
      <c r="BL91" s="1027" t="str">
        <f>""&amp;⑧入力シート!$D$21</f>
        <v/>
      </c>
      <c r="BM91" s="1027"/>
      <c r="BN91" s="1027"/>
      <c r="BO91" s="1027"/>
      <c r="BP91" s="1027"/>
      <c r="BQ91" s="1027"/>
      <c r="BR91" s="1027"/>
      <c r="BS91" s="1027"/>
      <c r="BT91" s="1027"/>
      <c r="BU91" s="1027"/>
      <c r="BV91" s="1027"/>
      <c r="BW91" s="1027"/>
      <c r="BX91" s="1027"/>
      <c r="BY91" s="1027"/>
      <c r="BZ91" s="1027"/>
      <c r="CA91" s="1027"/>
      <c r="CB91" s="1027"/>
      <c r="CC91" s="1027"/>
      <c r="CD91" s="1027"/>
      <c r="CE91" s="1027"/>
      <c r="CF91" s="1027"/>
      <c r="CG91" s="1027"/>
      <c r="CH91" s="1028"/>
    </row>
    <row r="92" spans="1:87" ht="17.100000000000001" customHeight="1" x14ac:dyDescent="0.15">
      <c r="A92" s="101"/>
      <c r="B92" s="99"/>
      <c r="C92" s="99"/>
      <c r="D92" s="99"/>
      <c r="E92" s="99"/>
      <c r="F92" s="99"/>
      <c r="G92" s="99"/>
      <c r="H92" s="99"/>
      <c r="I92" s="99"/>
      <c r="J92" s="99"/>
      <c r="K92" s="99"/>
      <c r="L92" s="99"/>
      <c r="M92" s="100"/>
      <c r="N92" s="1112"/>
      <c r="O92" s="1113"/>
      <c r="P92" s="1116" t="str">
        <f>"　"&amp;⑧入力シート!$D$22</f>
        <v>　</v>
      </c>
      <c r="Q92" s="1117"/>
      <c r="R92" s="1117"/>
      <c r="S92" s="1117"/>
      <c r="T92" s="1117"/>
      <c r="U92" s="1117"/>
      <c r="V92" s="1117"/>
      <c r="W92" s="1117"/>
      <c r="X92" s="1117"/>
      <c r="Y92" s="1117"/>
      <c r="Z92" s="1117"/>
      <c r="AA92" s="1117"/>
      <c r="AB92" s="1117"/>
      <c r="AC92" s="1117"/>
      <c r="AD92" s="1117"/>
      <c r="AE92" s="1117"/>
      <c r="AF92" s="1117"/>
      <c r="AG92" s="1117"/>
      <c r="AH92" s="1117"/>
      <c r="AI92" s="1117"/>
      <c r="AJ92" s="1117"/>
      <c r="AK92" s="1117"/>
      <c r="AL92" s="1117"/>
      <c r="AM92" s="1117"/>
      <c r="AN92" s="1117"/>
      <c r="AO92" s="1117"/>
      <c r="AP92" s="1118"/>
      <c r="AQ92" s="167"/>
      <c r="AR92" s="168"/>
      <c r="AS92" s="101"/>
      <c r="AT92" s="99"/>
      <c r="AU92" s="99"/>
      <c r="AV92" s="99"/>
      <c r="AW92" s="99"/>
      <c r="AX92" s="99"/>
      <c r="AY92" s="99"/>
      <c r="AZ92" s="99"/>
      <c r="BA92" s="99"/>
      <c r="BB92" s="99"/>
      <c r="BC92" s="99"/>
      <c r="BD92" s="99"/>
      <c r="BE92" s="100"/>
      <c r="BF92" s="1112"/>
      <c r="BG92" s="1113"/>
      <c r="BH92" s="1116" t="str">
        <f>"　"&amp;⑧入力シート!$D$22</f>
        <v>　</v>
      </c>
      <c r="BI92" s="1117"/>
      <c r="BJ92" s="1117"/>
      <c r="BK92" s="1117"/>
      <c r="BL92" s="1117"/>
      <c r="BM92" s="1117"/>
      <c r="BN92" s="1117"/>
      <c r="BO92" s="1117"/>
      <c r="BP92" s="1117"/>
      <c r="BQ92" s="1117"/>
      <c r="BR92" s="1117"/>
      <c r="BS92" s="1117"/>
      <c r="BT92" s="1117"/>
      <c r="BU92" s="1117"/>
      <c r="BV92" s="1117"/>
      <c r="BW92" s="1117"/>
      <c r="BX92" s="1117"/>
      <c r="BY92" s="1117"/>
      <c r="BZ92" s="1117"/>
      <c r="CA92" s="1117"/>
      <c r="CB92" s="1117"/>
      <c r="CC92" s="1117"/>
      <c r="CD92" s="1117"/>
      <c r="CE92" s="1117"/>
      <c r="CF92" s="1117"/>
      <c r="CG92" s="1117"/>
      <c r="CH92" s="1118"/>
    </row>
    <row r="93" spans="1:87" ht="17.100000000000001" customHeight="1" x14ac:dyDescent="0.15">
      <c r="A93" s="101"/>
      <c r="B93" s="99"/>
      <c r="C93" s="99"/>
      <c r="D93" s="99"/>
      <c r="E93" s="99"/>
      <c r="F93" s="99"/>
      <c r="G93" s="99"/>
      <c r="H93" s="99"/>
      <c r="I93" s="99"/>
      <c r="J93" s="99"/>
      <c r="K93" s="99"/>
      <c r="L93" s="99"/>
      <c r="M93" s="100"/>
      <c r="N93" s="1112"/>
      <c r="O93" s="1113"/>
      <c r="P93" s="1119" t="str">
        <f>"　"&amp;⑧入力シート!$D$23</f>
        <v>　</v>
      </c>
      <c r="Q93" s="1120"/>
      <c r="R93" s="1120"/>
      <c r="S93" s="1120"/>
      <c r="T93" s="1120"/>
      <c r="U93" s="1120"/>
      <c r="V93" s="1120"/>
      <c r="W93" s="1120"/>
      <c r="X93" s="1120"/>
      <c r="Y93" s="1120"/>
      <c r="Z93" s="1120"/>
      <c r="AA93" s="1120"/>
      <c r="AB93" s="1120"/>
      <c r="AC93" s="1120"/>
      <c r="AD93" s="1120"/>
      <c r="AE93" s="1120"/>
      <c r="AF93" s="1120"/>
      <c r="AG93" s="1120"/>
      <c r="AH93" s="1120"/>
      <c r="AI93" s="1120"/>
      <c r="AJ93" s="1120"/>
      <c r="AK93" s="1120"/>
      <c r="AL93" s="1120"/>
      <c r="AM93" s="1120"/>
      <c r="AN93" s="1120"/>
      <c r="AO93" s="1120"/>
      <c r="AP93" s="1121"/>
      <c r="AQ93" s="167"/>
      <c r="AR93" s="168"/>
      <c r="AS93" s="101"/>
      <c r="AT93" s="99"/>
      <c r="AU93" s="99"/>
      <c r="AV93" s="99"/>
      <c r="AW93" s="99"/>
      <c r="AX93" s="99"/>
      <c r="AY93" s="99"/>
      <c r="AZ93" s="99"/>
      <c r="BA93" s="99"/>
      <c r="BB93" s="99"/>
      <c r="BC93" s="99"/>
      <c r="BD93" s="99"/>
      <c r="BE93" s="100"/>
      <c r="BF93" s="1112"/>
      <c r="BG93" s="1113"/>
      <c r="BH93" s="1119" t="str">
        <f>"　"&amp;⑧入力シート!$D$23</f>
        <v>　</v>
      </c>
      <c r="BI93" s="1120"/>
      <c r="BJ93" s="1120"/>
      <c r="BK93" s="1120"/>
      <c r="BL93" s="1120"/>
      <c r="BM93" s="1120"/>
      <c r="BN93" s="1120"/>
      <c r="BO93" s="1120"/>
      <c r="BP93" s="1120"/>
      <c r="BQ93" s="1120"/>
      <c r="BR93" s="1120"/>
      <c r="BS93" s="1120"/>
      <c r="BT93" s="1120"/>
      <c r="BU93" s="1120"/>
      <c r="BV93" s="1120"/>
      <c r="BW93" s="1120"/>
      <c r="BX93" s="1120"/>
      <c r="BY93" s="1120"/>
      <c r="BZ93" s="1120"/>
      <c r="CA93" s="1120"/>
      <c r="CB93" s="1120"/>
      <c r="CC93" s="1120"/>
      <c r="CD93" s="1120"/>
      <c r="CE93" s="1120"/>
      <c r="CF93" s="1120"/>
      <c r="CG93" s="1120"/>
      <c r="CH93" s="1121"/>
    </row>
    <row r="94" spans="1:87" ht="17.100000000000001" customHeight="1" x14ac:dyDescent="0.15">
      <c r="A94" s="102"/>
      <c r="B94" s="103"/>
      <c r="C94" s="103"/>
      <c r="D94" s="103"/>
      <c r="E94" s="103"/>
      <c r="F94" s="103"/>
      <c r="G94" s="103"/>
      <c r="H94" s="103"/>
      <c r="I94" s="103"/>
      <c r="J94" s="103"/>
      <c r="K94" s="103"/>
      <c r="L94" s="103"/>
      <c r="M94" s="104"/>
      <c r="N94" s="1112"/>
      <c r="O94" s="1113"/>
      <c r="P94" s="1119"/>
      <c r="Q94" s="1120"/>
      <c r="R94" s="1120"/>
      <c r="S94" s="1120"/>
      <c r="T94" s="1120"/>
      <c r="U94" s="1120"/>
      <c r="V94" s="1120"/>
      <c r="W94" s="1120"/>
      <c r="X94" s="1120"/>
      <c r="Y94" s="1120"/>
      <c r="Z94" s="1120"/>
      <c r="AA94" s="1120"/>
      <c r="AB94" s="1120"/>
      <c r="AC94" s="1120"/>
      <c r="AD94" s="1120"/>
      <c r="AE94" s="1120"/>
      <c r="AF94" s="1120"/>
      <c r="AG94" s="1120"/>
      <c r="AH94" s="1120"/>
      <c r="AI94" s="1120"/>
      <c r="AJ94" s="1120"/>
      <c r="AK94" s="1120"/>
      <c r="AL94" s="1120"/>
      <c r="AM94" s="1120"/>
      <c r="AN94" s="1120"/>
      <c r="AO94" s="1120"/>
      <c r="AP94" s="1121"/>
      <c r="AQ94" s="167"/>
      <c r="AR94" s="168"/>
      <c r="AS94" s="102"/>
      <c r="AT94" s="103"/>
      <c r="AU94" s="103"/>
      <c r="AV94" s="103"/>
      <c r="AW94" s="103"/>
      <c r="AX94" s="103"/>
      <c r="AY94" s="103"/>
      <c r="AZ94" s="103"/>
      <c r="BA94" s="103"/>
      <c r="BB94" s="103"/>
      <c r="BC94" s="103"/>
      <c r="BD94" s="103"/>
      <c r="BE94" s="104"/>
      <c r="BF94" s="1112"/>
      <c r="BG94" s="1113"/>
      <c r="BH94" s="1119"/>
      <c r="BI94" s="1120"/>
      <c r="BJ94" s="1120"/>
      <c r="BK94" s="1120"/>
      <c r="BL94" s="1120"/>
      <c r="BM94" s="1120"/>
      <c r="BN94" s="1120"/>
      <c r="BO94" s="1120"/>
      <c r="BP94" s="1120"/>
      <c r="BQ94" s="1120"/>
      <c r="BR94" s="1120"/>
      <c r="BS94" s="1120"/>
      <c r="BT94" s="1120"/>
      <c r="BU94" s="1120"/>
      <c r="BV94" s="1120"/>
      <c r="BW94" s="1120"/>
      <c r="BX94" s="1120"/>
      <c r="BY94" s="1120"/>
      <c r="BZ94" s="1120"/>
      <c r="CA94" s="1120"/>
      <c r="CB94" s="1120"/>
      <c r="CC94" s="1120"/>
      <c r="CD94" s="1120"/>
      <c r="CE94" s="1120"/>
      <c r="CF94" s="1120"/>
      <c r="CG94" s="1120"/>
      <c r="CH94" s="1121"/>
    </row>
    <row r="95" spans="1:87" ht="18" customHeight="1" x14ac:dyDescent="0.15">
      <c r="A95" s="1110" t="s">
        <v>38</v>
      </c>
      <c r="B95" s="1111"/>
      <c r="C95" s="1114" t="s">
        <v>32</v>
      </c>
      <c r="D95" s="1115"/>
      <c r="E95" s="1115"/>
      <c r="F95" s="1115"/>
      <c r="G95" s="1115"/>
      <c r="H95" s="1115"/>
      <c r="I95" s="1115"/>
      <c r="J95" s="1115"/>
      <c r="K95" s="1115"/>
      <c r="L95" s="1115"/>
      <c r="M95" s="1115"/>
      <c r="N95" s="1135" t="s">
        <v>35</v>
      </c>
      <c r="O95" s="1135"/>
      <c r="P95" s="1145" t="str">
        <f>""&amp;⑧入力シート!Q48</f>
        <v/>
      </c>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Q95" s="167"/>
      <c r="AR95" s="168"/>
      <c r="AS95" s="1110" t="s">
        <v>38</v>
      </c>
      <c r="AT95" s="1111"/>
      <c r="AU95" s="1114" t="s">
        <v>32</v>
      </c>
      <c r="AV95" s="1115"/>
      <c r="AW95" s="1115"/>
      <c r="AX95" s="1115"/>
      <c r="AY95" s="1115"/>
      <c r="AZ95" s="1115"/>
      <c r="BA95" s="1115"/>
      <c r="BB95" s="1115"/>
      <c r="BC95" s="1115"/>
      <c r="BD95" s="1115"/>
      <c r="BE95" s="1115"/>
      <c r="BF95" s="1135" t="s">
        <v>35</v>
      </c>
      <c r="BG95" s="1135"/>
      <c r="BH95" s="1145" t="str">
        <f>""&amp;⑧入力シート!Q49</f>
        <v/>
      </c>
      <c r="BI95" s="1145"/>
      <c r="BJ95" s="1145"/>
      <c r="BK95" s="1145"/>
      <c r="BL95" s="1145"/>
      <c r="BM95" s="1145"/>
      <c r="BN95" s="1145"/>
      <c r="BO95" s="1145"/>
      <c r="BP95" s="1145"/>
      <c r="BQ95" s="1145"/>
      <c r="BR95" s="1145"/>
      <c r="BS95" s="1145"/>
      <c r="BT95" s="1145"/>
      <c r="BU95" s="1145"/>
      <c r="BV95" s="1145"/>
      <c r="BW95" s="1145"/>
      <c r="BX95" s="1145"/>
      <c r="BY95" s="1145"/>
      <c r="BZ95" s="1145"/>
      <c r="CA95" s="1145"/>
      <c r="CB95" s="1145"/>
      <c r="CC95" s="1145"/>
      <c r="CD95" s="1145"/>
      <c r="CE95" s="1145"/>
      <c r="CF95" s="1145"/>
      <c r="CG95" s="1145"/>
      <c r="CH95" s="1145"/>
    </row>
    <row r="96" spans="1:87" ht="18" customHeight="1" x14ac:dyDescent="0.15">
      <c r="A96" s="1112"/>
      <c r="B96" s="1113"/>
      <c r="C96" s="1146">
        <f>⑧入力シート!B48</f>
        <v>11</v>
      </c>
      <c r="D96" s="1147"/>
      <c r="E96" s="1147"/>
      <c r="F96" s="1147"/>
      <c r="G96" s="1147"/>
      <c r="H96" s="1147"/>
      <c r="I96" s="1147"/>
      <c r="J96" s="1147"/>
      <c r="K96" s="1147"/>
      <c r="L96" s="1147"/>
      <c r="M96" s="1147"/>
      <c r="N96" s="1135"/>
      <c r="O96" s="1135"/>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Q96" s="167"/>
      <c r="AR96" s="168"/>
      <c r="AS96" s="1112"/>
      <c r="AT96" s="1113"/>
      <c r="AU96" s="1146">
        <f>⑧入力シート!B49</f>
        <v>12</v>
      </c>
      <c r="AV96" s="1147"/>
      <c r="AW96" s="1147"/>
      <c r="AX96" s="1147"/>
      <c r="AY96" s="1147"/>
      <c r="AZ96" s="1147"/>
      <c r="BA96" s="1147"/>
      <c r="BB96" s="1147"/>
      <c r="BC96" s="1147"/>
      <c r="BD96" s="1147"/>
      <c r="BE96" s="1147"/>
      <c r="BF96" s="1135"/>
      <c r="BG96" s="1135"/>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c r="CB96" s="1145"/>
      <c r="CC96" s="1145"/>
      <c r="CD96" s="1145"/>
      <c r="CE96" s="1145"/>
      <c r="CF96" s="1145"/>
      <c r="CG96" s="1145"/>
      <c r="CH96" s="1145"/>
    </row>
    <row r="97" spans="1:86" ht="18" customHeight="1" x14ac:dyDescent="0.15">
      <c r="A97" s="1136"/>
      <c r="B97" s="1137"/>
      <c r="C97" s="1146"/>
      <c r="D97" s="1147"/>
      <c r="E97" s="1147"/>
      <c r="F97" s="1147"/>
      <c r="G97" s="1147"/>
      <c r="H97" s="1147"/>
      <c r="I97" s="1147"/>
      <c r="J97" s="1147"/>
      <c r="K97" s="1147"/>
      <c r="L97" s="1147"/>
      <c r="M97" s="1147"/>
      <c r="N97" s="1135"/>
      <c r="O97" s="1135"/>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Q97" s="167"/>
      <c r="AR97" s="168"/>
      <c r="AS97" s="1136"/>
      <c r="AT97" s="1137"/>
      <c r="AU97" s="1146"/>
      <c r="AV97" s="1147"/>
      <c r="AW97" s="1147"/>
      <c r="AX97" s="1147"/>
      <c r="AY97" s="1147"/>
      <c r="AZ97" s="1147"/>
      <c r="BA97" s="1147"/>
      <c r="BB97" s="1147"/>
      <c r="BC97" s="1147"/>
      <c r="BD97" s="1147"/>
      <c r="BE97" s="1147"/>
      <c r="BF97" s="1135"/>
      <c r="BG97" s="1135"/>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c r="CB97" s="1145"/>
      <c r="CC97" s="1145"/>
      <c r="CD97" s="1145"/>
      <c r="CE97" s="1145"/>
      <c r="CF97" s="1145"/>
      <c r="CG97" s="1145"/>
      <c r="CH97" s="1145"/>
    </row>
    <row r="98" spans="1:86" ht="18" customHeight="1" x14ac:dyDescent="0.15">
      <c r="A98" s="1110" t="s">
        <v>37</v>
      </c>
      <c r="B98" s="1111"/>
      <c r="C98" s="1148" t="str">
        <f>""&amp;⑧入力シート!C48</f>
        <v/>
      </c>
      <c r="D98" s="1149"/>
      <c r="E98" s="1149"/>
      <c r="F98" s="1149"/>
      <c r="G98" s="1149"/>
      <c r="H98" s="1149"/>
      <c r="I98" s="1149"/>
      <c r="J98" s="1149"/>
      <c r="K98" s="1149"/>
      <c r="L98" s="1149"/>
      <c r="M98" s="1150"/>
      <c r="N98" s="1112" t="s">
        <v>36</v>
      </c>
      <c r="O98" s="1113"/>
      <c r="P98" s="1138" t="s">
        <v>34</v>
      </c>
      <c r="Q98" s="1139"/>
      <c r="R98" s="1139"/>
      <c r="S98" s="1139"/>
      <c r="T98" s="1139"/>
      <c r="U98" s="1139"/>
      <c r="V98" s="1139"/>
      <c r="W98" s="1139"/>
      <c r="X98" s="1139"/>
      <c r="Y98" s="1139"/>
      <c r="Z98" s="1139"/>
      <c r="AA98" s="1139"/>
      <c r="AB98" s="1139"/>
      <c r="AC98" s="1139"/>
      <c r="AD98" s="1139"/>
      <c r="AE98" s="1139"/>
      <c r="AF98" s="1139"/>
      <c r="AG98" s="1139"/>
      <c r="AH98" s="1139"/>
      <c r="AI98" s="1139"/>
      <c r="AJ98" s="1139"/>
      <c r="AK98" s="1139"/>
      <c r="AL98" s="1139"/>
      <c r="AM98" s="1139"/>
      <c r="AN98" s="1139"/>
      <c r="AO98" s="1139"/>
      <c r="AP98" s="1140"/>
      <c r="AQ98" s="167"/>
      <c r="AR98" s="168"/>
      <c r="AS98" s="1110" t="s">
        <v>37</v>
      </c>
      <c r="AT98" s="1111"/>
      <c r="AU98" s="1148" t="str">
        <f>""&amp;⑧入力シート!C49</f>
        <v/>
      </c>
      <c r="AV98" s="1149"/>
      <c r="AW98" s="1149"/>
      <c r="AX98" s="1149"/>
      <c r="AY98" s="1149"/>
      <c r="AZ98" s="1149"/>
      <c r="BA98" s="1149"/>
      <c r="BB98" s="1149"/>
      <c r="BC98" s="1149"/>
      <c r="BD98" s="1149"/>
      <c r="BE98" s="1150"/>
      <c r="BF98" s="1112" t="s">
        <v>36</v>
      </c>
      <c r="BG98" s="1113"/>
      <c r="BH98" s="1138" t="s">
        <v>34</v>
      </c>
      <c r="BI98" s="1139"/>
      <c r="BJ98" s="1139"/>
      <c r="BK98" s="1139"/>
      <c r="BL98" s="1139"/>
      <c r="BM98" s="1139"/>
      <c r="BN98" s="1139"/>
      <c r="BO98" s="1139"/>
      <c r="BP98" s="1139"/>
      <c r="BQ98" s="1139"/>
      <c r="BR98" s="1139"/>
      <c r="BS98" s="1139"/>
      <c r="BT98" s="1139"/>
      <c r="BU98" s="1139"/>
      <c r="BV98" s="1139"/>
      <c r="BW98" s="1139"/>
      <c r="BX98" s="1139"/>
      <c r="BY98" s="1139"/>
      <c r="BZ98" s="1139"/>
      <c r="CA98" s="1139"/>
      <c r="CB98" s="1139"/>
      <c r="CC98" s="1139"/>
      <c r="CD98" s="1139"/>
      <c r="CE98" s="1139"/>
      <c r="CF98" s="1139"/>
      <c r="CG98" s="1139"/>
      <c r="CH98" s="1140"/>
    </row>
    <row r="99" spans="1:86" ht="18" customHeight="1" x14ac:dyDescent="0.15">
      <c r="A99" s="1112"/>
      <c r="B99" s="1113"/>
      <c r="C99" s="1146"/>
      <c r="D99" s="1147"/>
      <c r="E99" s="1147"/>
      <c r="F99" s="1147"/>
      <c r="G99" s="1147"/>
      <c r="H99" s="1147"/>
      <c r="I99" s="1147"/>
      <c r="J99" s="1147"/>
      <c r="K99" s="1147"/>
      <c r="L99" s="1147"/>
      <c r="M99" s="1151"/>
      <c r="N99" s="1112"/>
      <c r="O99" s="1113"/>
      <c r="P99" s="1141" t="str">
        <f>'⑨応募者名簿(印刷用)'!R13</f>
        <v xml:space="preserve"> </v>
      </c>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67"/>
      <c r="AR99" s="168"/>
      <c r="AS99" s="1112"/>
      <c r="AT99" s="1113"/>
      <c r="AU99" s="1146"/>
      <c r="AV99" s="1147"/>
      <c r="AW99" s="1147"/>
      <c r="AX99" s="1147"/>
      <c r="AY99" s="1147"/>
      <c r="AZ99" s="1147"/>
      <c r="BA99" s="1147"/>
      <c r="BB99" s="1147"/>
      <c r="BC99" s="1147"/>
      <c r="BD99" s="1147"/>
      <c r="BE99" s="1151"/>
      <c r="BF99" s="1112"/>
      <c r="BG99" s="1113"/>
      <c r="BH99" s="1141" t="str">
        <f>'⑨応募者名簿(印刷用)'!R14</f>
        <v xml:space="preserve"> </v>
      </c>
      <c r="BI99" s="1141"/>
      <c r="BJ99" s="1141"/>
      <c r="BK99" s="1141"/>
      <c r="BL99" s="1141"/>
      <c r="BM99" s="1141"/>
      <c r="BN99" s="1141"/>
      <c r="BO99" s="1141"/>
      <c r="BP99" s="1141"/>
      <c r="BQ99" s="1141"/>
      <c r="BR99" s="1141"/>
      <c r="BS99" s="1141"/>
      <c r="BT99" s="1141"/>
      <c r="BU99" s="1141"/>
      <c r="BV99" s="1141"/>
      <c r="BW99" s="1141"/>
      <c r="BX99" s="1141"/>
      <c r="BY99" s="1141"/>
      <c r="BZ99" s="1141"/>
      <c r="CA99" s="1141"/>
      <c r="CB99" s="1141"/>
      <c r="CC99" s="1141"/>
      <c r="CD99" s="1141"/>
      <c r="CE99" s="1141"/>
      <c r="CF99" s="1141"/>
      <c r="CG99" s="1141"/>
      <c r="CH99" s="1141"/>
    </row>
    <row r="100" spans="1:86" ht="18" customHeight="1" x14ac:dyDescent="0.15">
      <c r="A100" s="1112"/>
      <c r="B100" s="1113"/>
      <c r="C100" s="1146"/>
      <c r="D100" s="1147"/>
      <c r="E100" s="1147"/>
      <c r="F100" s="1147"/>
      <c r="G100" s="1147"/>
      <c r="H100" s="1147"/>
      <c r="I100" s="1147"/>
      <c r="J100" s="1147"/>
      <c r="K100" s="1147"/>
      <c r="L100" s="1147"/>
      <c r="M100" s="1151"/>
      <c r="N100" s="1136"/>
      <c r="O100" s="1137"/>
      <c r="P100" s="1142"/>
      <c r="Q100" s="1142"/>
      <c r="R100" s="1142"/>
      <c r="S100" s="1142"/>
      <c r="T100" s="1142"/>
      <c r="U100" s="1142"/>
      <c r="V100" s="1142"/>
      <c r="W100" s="1142"/>
      <c r="X100" s="1142"/>
      <c r="Y100" s="1143"/>
      <c r="Z100" s="1143"/>
      <c r="AA100" s="1143"/>
      <c r="AB100" s="1143"/>
      <c r="AC100" s="1143"/>
      <c r="AD100" s="1143"/>
      <c r="AE100" s="1143"/>
      <c r="AF100" s="1143"/>
      <c r="AG100" s="1143"/>
      <c r="AH100" s="1143"/>
      <c r="AI100" s="1143"/>
      <c r="AJ100" s="1143"/>
      <c r="AK100" s="1143"/>
      <c r="AL100" s="1143"/>
      <c r="AM100" s="1143"/>
      <c r="AN100" s="1143"/>
      <c r="AO100" s="1143"/>
      <c r="AP100" s="1143"/>
      <c r="AQ100" s="167"/>
      <c r="AR100" s="168"/>
      <c r="AS100" s="1112"/>
      <c r="AT100" s="1113"/>
      <c r="AU100" s="1146"/>
      <c r="AV100" s="1147"/>
      <c r="AW100" s="1147"/>
      <c r="AX100" s="1147"/>
      <c r="AY100" s="1147"/>
      <c r="AZ100" s="1147"/>
      <c r="BA100" s="1147"/>
      <c r="BB100" s="1147"/>
      <c r="BC100" s="1147"/>
      <c r="BD100" s="1147"/>
      <c r="BE100" s="1151"/>
      <c r="BF100" s="1136"/>
      <c r="BG100" s="1137"/>
      <c r="BH100" s="1142"/>
      <c r="BI100" s="1142"/>
      <c r="BJ100" s="1142"/>
      <c r="BK100" s="1142"/>
      <c r="BL100" s="1142"/>
      <c r="BM100" s="1142"/>
      <c r="BN100" s="1142"/>
      <c r="BO100" s="1142"/>
      <c r="BP100" s="1142"/>
      <c r="BQ100" s="1143"/>
      <c r="BR100" s="1143"/>
      <c r="BS100" s="1143"/>
      <c r="BT100" s="1143"/>
      <c r="BU100" s="1143"/>
      <c r="BV100" s="1143"/>
      <c r="BW100" s="1143"/>
      <c r="BX100" s="1143"/>
      <c r="BY100" s="1143"/>
      <c r="BZ100" s="1143"/>
      <c r="CA100" s="1143"/>
      <c r="CB100" s="1143"/>
      <c r="CC100" s="1143"/>
      <c r="CD100" s="1143"/>
      <c r="CE100" s="1143"/>
      <c r="CF100" s="1143"/>
      <c r="CG100" s="1143"/>
      <c r="CH100" s="1143"/>
    </row>
    <row r="101" spans="1:86" ht="18" customHeight="1" x14ac:dyDescent="0.15">
      <c r="A101" s="1081" t="s">
        <v>43</v>
      </c>
      <c r="B101" s="1082"/>
      <c r="C101" s="1061" t="str">
        <f>'⑨応募者名簿(印刷用)'!P13</f>
        <v/>
      </c>
      <c r="D101" s="1061"/>
      <c r="E101" s="1061"/>
      <c r="F101" s="1061"/>
      <c r="G101" s="1061"/>
      <c r="H101" s="1061"/>
      <c r="I101" s="1061"/>
      <c r="J101" s="1061"/>
      <c r="K101" s="1061"/>
      <c r="L101" s="1061"/>
      <c r="M101" s="1061"/>
      <c r="N101" s="1077" t="s">
        <v>23</v>
      </c>
      <c r="O101" s="1078"/>
      <c r="P101" s="1079" t="str">
        <f>""&amp;⑧入力シート!AL48</f>
        <v/>
      </c>
      <c r="Q101" s="1079"/>
      <c r="R101" s="1079"/>
      <c r="S101" s="1079"/>
      <c r="T101" s="1079"/>
      <c r="U101" s="1079"/>
      <c r="V101" s="1079"/>
      <c r="W101" s="1079"/>
      <c r="X101" s="1079"/>
      <c r="Y101" s="1080" t="s">
        <v>254</v>
      </c>
      <c r="Z101" s="1080"/>
      <c r="AA101" s="1080"/>
      <c r="AB101" s="1080"/>
      <c r="AC101" s="1080"/>
      <c r="AD101" s="1080"/>
      <c r="AE101" s="1080"/>
      <c r="AF101" s="1080"/>
      <c r="AG101" s="1080"/>
      <c r="AH101" s="1080"/>
      <c r="AI101" s="1080"/>
      <c r="AJ101" s="1080"/>
      <c r="AK101" s="1080"/>
      <c r="AL101" s="1080"/>
      <c r="AM101" s="1080"/>
      <c r="AN101" s="1080"/>
      <c r="AO101" s="1080"/>
      <c r="AP101" s="1080"/>
      <c r="AR101" s="47"/>
      <c r="AS101" s="1081" t="s">
        <v>43</v>
      </c>
      <c r="AT101" s="1082"/>
      <c r="AU101" s="1144" t="str">
        <f>'⑨応募者名簿(印刷用)'!P14</f>
        <v/>
      </c>
      <c r="AV101" s="1144"/>
      <c r="AW101" s="1144"/>
      <c r="AX101" s="1144"/>
      <c r="AY101" s="1144"/>
      <c r="AZ101" s="1144"/>
      <c r="BA101" s="1144"/>
      <c r="BB101" s="1144"/>
      <c r="BC101" s="1144"/>
      <c r="BD101" s="1144"/>
      <c r="BE101" s="1144"/>
      <c r="BF101" s="1152" t="s">
        <v>23</v>
      </c>
      <c r="BG101" s="1153"/>
      <c r="BH101" s="1154" t="str">
        <f>""&amp;⑧入力シート!AL49</f>
        <v/>
      </c>
      <c r="BI101" s="1154"/>
      <c r="BJ101" s="1154"/>
      <c r="BK101" s="1154"/>
      <c r="BL101" s="1154"/>
      <c r="BM101" s="1154"/>
      <c r="BN101" s="1154"/>
      <c r="BO101" s="1154"/>
      <c r="BP101" s="1154"/>
      <c r="BQ101" s="1080" t="s">
        <v>254</v>
      </c>
      <c r="BR101" s="1080"/>
      <c r="BS101" s="1080"/>
      <c r="BT101" s="1080"/>
      <c r="BU101" s="1080"/>
      <c r="BV101" s="1080"/>
      <c r="BW101" s="1080"/>
      <c r="BX101" s="1080"/>
      <c r="BY101" s="1080"/>
      <c r="BZ101" s="1080"/>
      <c r="CA101" s="1080"/>
      <c r="CB101" s="1080"/>
      <c r="CC101" s="1080"/>
      <c r="CD101" s="1080"/>
      <c r="CE101" s="1080"/>
      <c r="CF101" s="1080"/>
      <c r="CG101" s="1080"/>
      <c r="CH101" s="1080"/>
    </row>
    <row r="102" spans="1:86" ht="18" customHeight="1" x14ac:dyDescent="0.15">
      <c r="A102" s="1081"/>
      <c r="B102" s="1082"/>
      <c r="C102" s="1061"/>
      <c r="D102" s="1061"/>
      <c r="E102" s="1061"/>
      <c r="F102" s="1061"/>
      <c r="G102" s="1061"/>
      <c r="H102" s="1061"/>
      <c r="I102" s="1061"/>
      <c r="J102" s="1061"/>
      <c r="K102" s="1061"/>
      <c r="L102" s="1061"/>
      <c r="M102" s="1061"/>
      <c r="N102" s="1077"/>
      <c r="O102" s="1078"/>
      <c r="P102" s="1079"/>
      <c r="Q102" s="1079"/>
      <c r="R102" s="1079"/>
      <c r="S102" s="1079"/>
      <c r="T102" s="1079"/>
      <c r="U102" s="1079"/>
      <c r="V102" s="1079"/>
      <c r="W102" s="1079"/>
      <c r="X102" s="1079"/>
      <c r="Y102" s="1080"/>
      <c r="Z102" s="1080"/>
      <c r="AA102" s="1080"/>
      <c r="AB102" s="1080"/>
      <c r="AC102" s="1080"/>
      <c r="AD102" s="1080"/>
      <c r="AE102" s="1080"/>
      <c r="AF102" s="1080"/>
      <c r="AG102" s="1080"/>
      <c r="AH102" s="1080"/>
      <c r="AI102" s="1080"/>
      <c r="AJ102" s="1080"/>
      <c r="AK102" s="1080"/>
      <c r="AL102" s="1080"/>
      <c r="AM102" s="1080"/>
      <c r="AN102" s="1080"/>
      <c r="AO102" s="1080"/>
      <c r="AP102" s="1080"/>
      <c r="AR102" s="47"/>
      <c r="AS102" s="1081"/>
      <c r="AT102" s="1082"/>
      <c r="AU102" s="1144"/>
      <c r="AV102" s="1144"/>
      <c r="AW102" s="1144"/>
      <c r="AX102" s="1144"/>
      <c r="AY102" s="1144"/>
      <c r="AZ102" s="1144"/>
      <c r="BA102" s="1144"/>
      <c r="BB102" s="1144"/>
      <c r="BC102" s="1144"/>
      <c r="BD102" s="1144"/>
      <c r="BE102" s="1144"/>
      <c r="BF102" s="1152"/>
      <c r="BG102" s="1153"/>
      <c r="BH102" s="1154"/>
      <c r="BI102" s="1154"/>
      <c r="BJ102" s="1154"/>
      <c r="BK102" s="1154"/>
      <c r="BL102" s="1154"/>
      <c r="BM102" s="1154"/>
      <c r="BN102" s="1154"/>
      <c r="BO102" s="1154"/>
      <c r="BP102" s="1154"/>
      <c r="BQ102" s="1080"/>
      <c r="BR102" s="1080"/>
      <c r="BS102" s="1080"/>
      <c r="BT102" s="1080"/>
      <c r="BU102" s="1080"/>
      <c r="BV102" s="1080"/>
      <c r="BW102" s="1080"/>
      <c r="BX102" s="1080"/>
      <c r="BY102" s="1080"/>
      <c r="BZ102" s="1080"/>
      <c r="CA102" s="1080"/>
      <c r="CB102" s="1080"/>
      <c r="CC102" s="1080"/>
      <c r="CD102" s="1080"/>
      <c r="CE102" s="1080"/>
      <c r="CF102" s="1080"/>
      <c r="CG102" s="1080"/>
      <c r="CH102" s="1080"/>
    </row>
    <row r="103" spans="1:86" ht="17.100000000000001" customHeight="1" x14ac:dyDescent="0.15">
      <c r="A103" s="1045" t="s">
        <v>64</v>
      </c>
      <c r="B103" s="1046"/>
      <c r="C103" s="1046"/>
      <c r="D103" s="1046"/>
      <c r="E103" s="1046"/>
      <c r="F103" s="1046"/>
      <c r="G103" s="1046"/>
      <c r="H103" s="1046"/>
      <c r="I103" s="1046"/>
      <c r="J103" s="1046"/>
      <c r="K103" s="1046"/>
      <c r="L103" s="1046"/>
      <c r="M103" s="1047"/>
      <c r="N103" s="1048" t="s">
        <v>22</v>
      </c>
      <c r="O103" s="1048"/>
      <c r="P103" s="1035" t="s">
        <v>17</v>
      </c>
      <c r="Q103" s="1036"/>
      <c r="R103" s="1037" t="str">
        <f>IF('⑨応募者名簿(印刷用)'!$BX$40="","",'⑨応募者名簿(印刷用)'!$BX$40)</f>
        <v>-</v>
      </c>
      <c r="S103" s="1037"/>
      <c r="T103" s="1037"/>
      <c r="U103" s="1037"/>
      <c r="V103" s="1037"/>
      <c r="W103" s="1037"/>
      <c r="X103" s="1037"/>
      <c r="Y103" s="1105"/>
      <c r="Z103" s="1105"/>
      <c r="AA103" s="1105"/>
      <c r="AB103" s="1105"/>
      <c r="AC103" s="1105"/>
      <c r="AD103" s="1105"/>
      <c r="AE103" s="1105"/>
      <c r="AF103" s="1105"/>
      <c r="AG103" s="1105"/>
      <c r="AH103" s="1105"/>
      <c r="AI103" s="1105"/>
      <c r="AJ103" s="1105"/>
      <c r="AK103" s="1105"/>
      <c r="AL103" s="1105"/>
      <c r="AM103" s="1105"/>
      <c r="AN103" s="1105"/>
      <c r="AO103" s="1105"/>
      <c r="AP103" s="1106"/>
      <c r="AQ103" s="150"/>
      <c r="AR103" s="157"/>
      <c r="AS103" s="1045" t="s">
        <v>64</v>
      </c>
      <c r="AT103" s="1046"/>
      <c r="AU103" s="1046"/>
      <c r="AV103" s="1046"/>
      <c r="AW103" s="1046"/>
      <c r="AX103" s="1046"/>
      <c r="AY103" s="1046"/>
      <c r="AZ103" s="1046"/>
      <c r="BA103" s="1046"/>
      <c r="BB103" s="1046"/>
      <c r="BC103" s="1046"/>
      <c r="BD103" s="1046"/>
      <c r="BE103" s="1047"/>
      <c r="BF103" s="1048" t="s">
        <v>22</v>
      </c>
      <c r="BG103" s="1048"/>
      <c r="BH103" s="1035" t="s">
        <v>17</v>
      </c>
      <c r="BI103" s="1036"/>
      <c r="BJ103" s="1037" t="str">
        <f>IF('⑨応募者名簿(印刷用)'!$BX$40="","",'⑨応募者名簿(印刷用)'!$BX$40)</f>
        <v>-</v>
      </c>
      <c r="BK103" s="1037"/>
      <c r="BL103" s="1037"/>
      <c r="BM103" s="1037"/>
      <c r="BN103" s="1037"/>
      <c r="BO103" s="1037"/>
      <c r="BP103" s="1037"/>
      <c r="BQ103" s="1105"/>
      <c r="BR103" s="1105"/>
      <c r="BS103" s="1105"/>
      <c r="BT103" s="1105"/>
      <c r="BU103" s="1105"/>
      <c r="BV103" s="1105"/>
      <c r="BW103" s="1105"/>
      <c r="BX103" s="1105"/>
      <c r="BY103" s="1105"/>
      <c r="BZ103" s="1105"/>
      <c r="CA103" s="1105"/>
      <c r="CB103" s="1105"/>
      <c r="CC103" s="1105"/>
      <c r="CD103" s="1105"/>
      <c r="CE103" s="1105"/>
      <c r="CF103" s="1105"/>
      <c r="CG103" s="1105"/>
      <c r="CH103" s="1106"/>
    </row>
    <row r="104" spans="1:86" ht="17.100000000000001" customHeight="1" x14ac:dyDescent="0.15">
      <c r="A104" s="653" t="str">
        <f>'⑨応募者名簿(印刷用)'!$A$36</f>
        <v/>
      </c>
      <c r="B104" s="654"/>
      <c r="C104" s="654"/>
      <c r="D104" s="654"/>
      <c r="E104" s="654"/>
      <c r="F104" s="654"/>
      <c r="G104" s="654"/>
      <c r="H104" s="654"/>
      <c r="I104" s="161"/>
      <c r="J104" s="161"/>
      <c r="K104" s="161"/>
      <c r="L104" s="161"/>
      <c r="M104" s="162"/>
      <c r="N104" s="1048"/>
      <c r="O104" s="1048"/>
      <c r="P104" s="1039" t="str">
        <f>IF('⑨応募者名簿(印刷用)'!$BV$42="","",'⑨応募者名簿(印刷用)'!$BV$42)</f>
        <v xml:space="preserve"> </v>
      </c>
      <c r="Q104" s="1040"/>
      <c r="R104" s="1040"/>
      <c r="S104" s="1040"/>
      <c r="T104" s="1040"/>
      <c r="U104" s="1040"/>
      <c r="V104" s="1040"/>
      <c r="W104" s="1040"/>
      <c r="X104" s="1040"/>
      <c r="Y104" s="1040"/>
      <c r="Z104" s="1040"/>
      <c r="AA104" s="1040"/>
      <c r="AB104" s="1040"/>
      <c r="AC104" s="1040"/>
      <c r="AD104" s="1040"/>
      <c r="AE104" s="1040"/>
      <c r="AF104" s="1040"/>
      <c r="AG104" s="1040"/>
      <c r="AH104" s="1040"/>
      <c r="AI104" s="1040"/>
      <c r="AJ104" s="1040"/>
      <c r="AK104" s="1040"/>
      <c r="AL104" s="1040"/>
      <c r="AM104" s="1040"/>
      <c r="AN104" s="1040"/>
      <c r="AO104" s="1040"/>
      <c r="AP104" s="1041"/>
      <c r="AQ104" s="150"/>
      <c r="AR104" s="157"/>
      <c r="AS104" s="653" t="str">
        <f>'⑨応募者名簿(印刷用)'!$A$36</f>
        <v/>
      </c>
      <c r="AT104" s="654"/>
      <c r="AU104" s="654"/>
      <c r="AV104" s="654"/>
      <c r="AW104" s="654"/>
      <c r="AX104" s="654"/>
      <c r="AY104" s="654"/>
      <c r="AZ104" s="654"/>
      <c r="BA104" s="161"/>
      <c r="BB104" s="161"/>
      <c r="BC104" s="161"/>
      <c r="BD104" s="161"/>
      <c r="BE104" s="162"/>
      <c r="BF104" s="1048"/>
      <c r="BG104" s="1048"/>
      <c r="BH104" s="1039" t="str">
        <f>IF('⑨応募者名簿(印刷用)'!$BV$42="","",'⑨応募者名簿(印刷用)'!$BV$42)</f>
        <v xml:space="preserve"> </v>
      </c>
      <c r="BI104" s="1040"/>
      <c r="BJ104" s="1040"/>
      <c r="BK104" s="1040"/>
      <c r="BL104" s="1040"/>
      <c r="BM104" s="1040"/>
      <c r="BN104" s="1040"/>
      <c r="BO104" s="1040"/>
      <c r="BP104" s="1040"/>
      <c r="BQ104" s="1040"/>
      <c r="BR104" s="1040"/>
      <c r="BS104" s="1040"/>
      <c r="BT104" s="1040"/>
      <c r="BU104" s="1040"/>
      <c r="BV104" s="1040"/>
      <c r="BW104" s="1040"/>
      <c r="BX104" s="1040"/>
      <c r="BY104" s="1040"/>
      <c r="BZ104" s="1040"/>
      <c r="CA104" s="1040"/>
      <c r="CB104" s="1040"/>
      <c r="CC104" s="1040"/>
      <c r="CD104" s="1040"/>
      <c r="CE104" s="1040"/>
      <c r="CF104" s="1040"/>
      <c r="CG104" s="1040"/>
      <c r="CH104" s="1041"/>
    </row>
    <row r="105" spans="1:86" ht="17.100000000000001" customHeight="1" x14ac:dyDescent="0.15">
      <c r="A105" s="653"/>
      <c r="B105" s="654"/>
      <c r="C105" s="654"/>
      <c r="D105" s="654"/>
      <c r="E105" s="654"/>
      <c r="F105" s="654"/>
      <c r="G105" s="654"/>
      <c r="H105" s="654"/>
      <c r="I105" s="161"/>
      <c r="J105" s="161"/>
      <c r="K105" s="161"/>
      <c r="L105" s="161"/>
      <c r="M105" s="162"/>
      <c r="N105" s="1048"/>
      <c r="O105" s="1048"/>
      <c r="P105" s="1039" t="str">
        <f>IF('⑨応募者名簿(印刷用)'!$BV$43="","",'⑨応募者名簿(印刷用)'!$BV$43)</f>
        <v xml:space="preserve"> </v>
      </c>
      <c r="Q105" s="1040"/>
      <c r="R105" s="1040"/>
      <c r="S105" s="1040"/>
      <c r="T105" s="1040"/>
      <c r="U105" s="1040"/>
      <c r="V105" s="1040"/>
      <c r="W105" s="1040"/>
      <c r="X105" s="1040"/>
      <c r="Y105" s="1040"/>
      <c r="Z105" s="1040"/>
      <c r="AA105" s="1040"/>
      <c r="AB105" s="1040"/>
      <c r="AC105" s="1040"/>
      <c r="AD105" s="1040"/>
      <c r="AE105" s="1040"/>
      <c r="AF105" s="1040"/>
      <c r="AG105" s="1040"/>
      <c r="AH105" s="1040"/>
      <c r="AI105" s="1040"/>
      <c r="AJ105" s="1040"/>
      <c r="AK105" s="1040"/>
      <c r="AL105" s="1040"/>
      <c r="AM105" s="1040"/>
      <c r="AN105" s="1040"/>
      <c r="AO105" s="1040"/>
      <c r="AP105" s="1041"/>
      <c r="AQ105" s="150"/>
      <c r="AR105" s="157"/>
      <c r="AS105" s="653"/>
      <c r="AT105" s="654"/>
      <c r="AU105" s="654"/>
      <c r="AV105" s="654"/>
      <c r="AW105" s="654"/>
      <c r="AX105" s="654"/>
      <c r="AY105" s="654"/>
      <c r="AZ105" s="654"/>
      <c r="BA105" s="161"/>
      <c r="BB105" s="161"/>
      <c r="BC105" s="161"/>
      <c r="BD105" s="161"/>
      <c r="BE105" s="162"/>
      <c r="BF105" s="1048"/>
      <c r="BG105" s="1048"/>
      <c r="BH105" s="1039" t="str">
        <f>IF('⑨応募者名簿(印刷用)'!$BV$43="","",'⑨応募者名簿(印刷用)'!$BV$43)</f>
        <v xml:space="preserve"> </v>
      </c>
      <c r="BI105" s="1040"/>
      <c r="BJ105" s="1040"/>
      <c r="BK105" s="1040"/>
      <c r="BL105" s="1040"/>
      <c r="BM105" s="1040"/>
      <c r="BN105" s="1040"/>
      <c r="BO105" s="1040"/>
      <c r="BP105" s="1040"/>
      <c r="BQ105" s="1040"/>
      <c r="BR105" s="1040"/>
      <c r="BS105" s="1040"/>
      <c r="BT105" s="1040"/>
      <c r="BU105" s="1040"/>
      <c r="BV105" s="1040"/>
      <c r="BW105" s="1040"/>
      <c r="BX105" s="1040"/>
      <c r="BY105" s="1040"/>
      <c r="BZ105" s="1040"/>
      <c r="CA105" s="1040"/>
      <c r="CB105" s="1040"/>
      <c r="CC105" s="1040"/>
      <c r="CD105" s="1040"/>
      <c r="CE105" s="1040"/>
      <c r="CF105" s="1040"/>
      <c r="CG105" s="1040"/>
      <c r="CH105" s="1041"/>
    </row>
    <row r="106" spans="1:86" ht="17.100000000000001" customHeight="1" x14ac:dyDescent="0.15">
      <c r="A106" s="653"/>
      <c r="B106" s="654"/>
      <c r="C106" s="654"/>
      <c r="D106" s="654"/>
      <c r="E106" s="654"/>
      <c r="F106" s="654"/>
      <c r="G106" s="654"/>
      <c r="H106" s="654"/>
      <c r="I106" s="161"/>
      <c r="J106" s="161"/>
      <c r="K106" s="161"/>
      <c r="L106" s="161"/>
      <c r="M106" s="162"/>
      <c r="N106" s="1048"/>
      <c r="O106" s="1048"/>
      <c r="P106" s="1042" t="str">
        <f>IF('⑨応募者名簿(印刷用)'!$BV$44="","",'⑨応募者名簿(印刷用)'!$BV$44)</f>
        <v xml:space="preserve"> </v>
      </c>
      <c r="Q106" s="1043"/>
      <c r="R106" s="1043"/>
      <c r="S106" s="1043"/>
      <c r="T106" s="1043"/>
      <c r="U106" s="1043"/>
      <c r="V106" s="1043"/>
      <c r="W106" s="1043"/>
      <c r="X106" s="1043"/>
      <c r="Y106" s="1043"/>
      <c r="Z106" s="1043"/>
      <c r="AA106" s="1043"/>
      <c r="AB106" s="1043"/>
      <c r="AC106" s="1043"/>
      <c r="AD106" s="1043"/>
      <c r="AE106" s="1043"/>
      <c r="AF106" s="1043"/>
      <c r="AG106" s="1043"/>
      <c r="AH106" s="1043"/>
      <c r="AI106" s="1043"/>
      <c r="AJ106" s="1043"/>
      <c r="AK106" s="1043"/>
      <c r="AL106" s="1043"/>
      <c r="AM106" s="1043"/>
      <c r="AN106" s="1043"/>
      <c r="AO106" s="1043"/>
      <c r="AP106" s="1044"/>
      <c r="AQ106" s="150"/>
      <c r="AR106" s="157"/>
      <c r="AS106" s="653"/>
      <c r="AT106" s="654"/>
      <c r="AU106" s="654"/>
      <c r="AV106" s="654"/>
      <c r="AW106" s="654"/>
      <c r="AX106" s="654"/>
      <c r="AY106" s="654"/>
      <c r="AZ106" s="654"/>
      <c r="BA106" s="161"/>
      <c r="BB106" s="161"/>
      <c r="BC106" s="161"/>
      <c r="BD106" s="161"/>
      <c r="BE106" s="162"/>
      <c r="BF106" s="1048"/>
      <c r="BG106" s="1048"/>
      <c r="BH106" s="1042" t="str">
        <f>IF('⑨応募者名簿(印刷用)'!$BV$44="","",'⑨応募者名簿(印刷用)'!$BV$44)</f>
        <v xml:space="preserve"> </v>
      </c>
      <c r="BI106" s="1043"/>
      <c r="BJ106" s="1043"/>
      <c r="BK106" s="1043"/>
      <c r="BL106" s="1043"/>
      <c r="BM106" s="1043"/>
      <c r="BN106" s="1043"/>
      <c r="BO106" s="1043"/>
      <c r="BP106" s="1043"/>
      <c r="BQ106" s="1043"/>
      <c r="BR106" s="1043"/>
      <c r="BS106" s="1043"/>
      <c r="BT106" s="1043"/>
      <c r="BU106" s="1043"/>
      <c r="BV106" s="1043"/>
      <c r="BW106" s="1043"/>
      <c r="BX106" s="1043"/>
      <c r="BY106" s="1043"/>
      <c r="BZ106" s="1043"/>
      <c r="CA106" s="1043"/>
      <c r="CB106" s="1043"/>
      <c r="CC106" s="1043"/>
      <c r="CD106" s="1043"/>
      <c r="CE106" s="1043"/>
      <c r="CF106" s="1043"/>
      <c r="CG106" s="1043"/>
      <c r="CH106" s="1044"/>
    </row>
    <row r="107" spans="1:86" ht="17.100000000000001" customHeight="1" x14ac:dyDescent="0.15">
      <c r="A107" s="653"/>
      <c r="B107" s="654"/>
      <c r="C107" s="654"/>
      <c r="D107" s="654"/>
      <c r="E107" s="654"/>
      <c r="F107" s="654"/>
      <c r="G107" s="654"/>
      <c r="H107" s="654"/>
      <c r="I107" s="161"/>
      <c r="J107" s="161"/>
      <c r="K107" s="161"/>
      <c r="L107" s="161"/>
      <c r="M107" s="162"/>
      <c r="N107" s="1022" t="s">
        <v>33</v>
      </c>
      <c r="O107" s="1023"/>
      <c r="P107" s="1026" t="s">
        <v>24</v>
      </c>
      <c r="Q107" s="1027"/>
      <c r="R107" s="1027"/>
      <c r="S107" s="1027"/>
      <c r="T107" s="1027" t="str">
        <f>""&amp;⑧入力シート!$D$21</f>
        <v/>
      </c>
      <c r="U107" s="1027"/>
      <c r="V107" s="1027"/>
      <c r="W107" s="1027"/>
      <c r="X107" s="1027"/>
      <c r="Y107" s="1027"/>
      <c r="Z107" s="1027"/>
      <c r="AA107" s="1027"/>
      <c r="AB107" s="1027"/>
      <c r="AC107" s="1027"/>
      <c r="AD107" s="1027"/>
      <c r="AE107" s="1027"/>
      <c r="AF107" s="1027"/>
      <c r="AG107" s="1027"/>
      <c r="AH107" s="1027"/>
      <c r="AI107" s="1027"/>
      <c r="AJ107" s="1027"/>
      <c r="AK107" s="1027"/>
      <c r="AL107" s="1027"/>
      <c r="AM107" s="1027"/>
      <c r="AN107" s="1027"/>
      <c r="AO107" s="1027"/>
      <c r="AP107" s="1028"/>
      <c r="AQ107" s="150"/>
      <c r="AR107" s="157"/>
      <c r="AS107" s="653"/>
      <c r="AT107" s="654"/>
      <c r="AU107" s="654"/>
      <c r="AV107" s="654"/>
      <c r="AW107" s="654"/>
      <c r="AX107" s="654"/>
      <c r="AY107" s="654"/>
      <c r="AZ107" s="654"/>
      <c r="BA107" s="161"/>
      <c r="BB107" s="161"/>
      <c r="BC107" s="161"/>
      <c r="BD107" s="161"/>
      <c r="BE107" s="162"/>
      <c r="BF107" s="1022" t="s">
        <v>33</v>
      </c>
      <c r="BG107" s="1023"/>
      <c r="BH107" s="1026" t="s">
        <v>24</v>
      </c>
      <c r="BI107" s="1027"/>
      <c r="BJ107" s="1027"/>
      <c r="BK107" s="1027"/>
      <c r="BL107" s="1027" t="str">
        <f>""&amp;⑧入力シート!$D$21</f>
        <v/>
      </c>
      <c r="BM107" s="1027"/>
      <c r="BN107" s="1027"/>
      <c r="BO107" s="1027"/>
      <c r="BP107" s="1027"/>
      <c r="BQ107" s="1027"/>
      <c r="BR107" s="1027"/>
      <c r="BS107" s="1027"/>
      <c r="BT107" s="1027"/>
      <c r="BU107" s="1027"/>
      <c r="BV107" s="1027"/>
      <c r="BW107" s="1027"/>
      <c r="BX107" s="1027"/>
      <c r="BY107" s="1027"/>
      <c r="BZ107" s="1027"/>
      <c r="CA107" s="1027"/>
      <c r="CB107" s="1027"/>
      <c r="CC107" s="1027"/>
      <c r="CD107" s="1027"/>
      <c r="CE107" s="1027"/>
      <c r="CF107" s="1027"/>
      <c r="CG107" s="1027"/>
      <c r="CH107" s="1028"/>
    </row>
    <row r="108" spans="1:86" ht="17.100000000000001" customHeight="1" x14ac:dyDescent="0.15">
      <c r="A108" s="163"/>
      <c r="B108" s="161"/>
      <c r="C108" s="161"/>
      <c r="D108" s="161"/>
      <c r="E108" s="161"/>
      <c r="F108" s="161"/>
      <c r="G108" s="161"/>
      <c r="H108" s="161"/>
      <c r="I108" s="161"/>
      <c r="J108" s="161"/>
      <c r="K108" s="161"/>
      <c r="L108" s="161"/>
      <c r="M108" s="162"/>
      <c r="N108" s="1024"/>
      <c r="O108" s="1025"/>
      <c r="P108" s="1029" t="str">
        <f>"　"&amp;⑧入力シート!$D$22</f>
        <v>　</v>
      </c>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1031"/>
      <c r="AQ108" s="150"/>
      <c r="AR108" s="157"/>
      <c r="AS108" s="163"/>
      <c r="AT108" s="161"/>
      <c r="AU108" s="161"/>
      <c r="AV108" s="161"/>
      <c r="AW108" s="161"/>
      <c r="AX108" s="161"/>
      <c r="AY108" s="161"/>
      <c r="AZ108" s="161"/>
      <c r="BA108" s="161"/>
      <c r="BB108" s="161"/>
      <c r="BC108" s="161"/>
      <c r="BD108" s="161"/>
      <c r="BE108" s="162"/>
      <c r="BF108" s="1024"/>
      <c r="BG108" s="1025"/>
      <c r="BH108" s="1029" t="str">
        <f>"　"&amp;⑧入力シート!$D$22</f>
        <v>　</v>
      </c>
      <c r="BI108" s="1030"/>
      <c r="BJ108" s="1030"/>
      <c r="BK108" s="1030"/>
      <c r="BL108" s="1030"/>
      <c r="BM108" s="1030"/>
      <c r="BN108" s="1030"/>
      <c r="BO108" s="1030"/>
      <c r="BP108" s="1030"/>
      <c r="BQ108" s="1030"/>
      <c r="BR108" s="1030"/>
      <c r="BS108" s="1030"/>
      <c r="BT108" s="1030"/>
      <c r="BU108" s="1030"/>
      <c r="BV108" s="1030"/>
      <c r="BW108" s="1030"/>
      <c r="BX108" s="1030"/>
      <c r="BY108" s="1030"/>
      <c r="BZ108" s="1030"/>
      <c r="CA108" s="1030"/>
      <c r="CB108" s="1030"/>
      <c r="CC108" s="1030"/>
      <c r="CD108" s="1030"/>
      <c r="CE108" s="1030"/>
      <c r="CF108" s="1030"/>
      <c r="CG108" s="1030"/>
      <c r="CH108" s="1031"/>
    </row>
    <row r="109" spans="1:86" ht="17.100000000000001" customHeight="1" x14ac:dyDescent="0.15">
      <c r="A109" s="163"/>
      <c r="B109" s="161"/>
      <c r="C109" s="161"/>
      <c r="D109" s="161"/>
      <c r="E109" s="161"/>
      <c r="F109" s="161"/>
      <c r="G109" s="161"/>
      <c r="H109" s="161"/>
      <c r="I109" s="161"/>
      <c r="J109" s="161"/>
      <c r="K109" s="161"/>
      <c r="L109" s="161"/>
      <c r="M109" s="162"/>
      <c r="N109" s="1024"/>
      <c r="O109" s="1025"/>
      <c r="P109" s="1032" t="str">
        <f>"　"&amp;⑧入力シート!$D$23</f>
        <v>　</v>
      </c>
      <c r="Q109" s="1033"/>
      <c r="R109" s="1033"/>
      <c r="S109" s="1033"/>
      <c r="T109" s="1033"/>
      <c r="U109" s="1033"/>
      <c r="V109" s="1033"/>
      <c r="W109" s="1033"/>
      <c r="X109" s="1033"/>
      <c r="Y109" s="1033"/>
      <c r="Z109" s="1033"/>
      <c r="AA109" s="1033"/>
      <c r="AB109" s="1033"/>
      <c r="AC109" s="1033"/>
      <c r="AD109" s="1033"/>
      <c r="AE109" s="1033"/>
      <c r="AF109" s="1033"/>
      <c r="AG109" s="1033"/>
      <c r="AH109" s="1033"/>
      <c r="AI109" s="1033"/>
      <c r="AJ109" s="1033"/>
      <c r="AK109" s="1033"/>
      <c r="AL109" s="1033"/>
      <c r="AM109" s="1033"/>
      <c r="AN109" s="1033"/>
      <c r="AO109" s="1033"/>
      <c r="AP109" s="1034"/>
      <c r="AQ109" s="150"/>
      <c r="AR109" s="157"/>
      <c r="AS109" s="163"/>
      <c r="AT109" s="161"/>
      <c r="AU109" s="161"/>
      <c r="AV109" s="161"/>
      <c r="AW109" s="161"/>
      <c r="AX109" s="161"/>
      <c r="AY109" s="161"/>
      <c r="AZ109" s="161"/>
      <c r="BA109" s="161"/>
      <c r="BB109" s="161"/>
      <c r="BC109" s="161"/>
      <c r="BD109" s="161"/>
      <c r="BE109" s="162"/>
      <c r="BF109" s="1024"/>
      <c r="BG109" s="1025"/>
      <c r="BH109" s="1032" t="str">
        <f>"　"&amp;⑧入力シート!$D$23</f>
        <v>　</v>
      </c>
      <c r="BI109" s="1033"/>
      <c r="BJ109" s="1033"/>
      <c r="BK109" s="1033"/>
      <c r="BL109" s="1033"/>
      <c r="BM109" s="1033"/>
      <c r="BN109" s="1033"/>
      <c r="BO109" s="1033"/>
      <c r="BP109" s="1033"/>
      <c r="BQ109" s="1033"/>
      <c r="BR109" s="1033"/>
      <c r="BS109" s="1033"/>
      <c r="BT109" s="1033"/>
      <c r="BU109" s="1033"/>
      <c r="BV109" s="1033"/>
      <c r="BW109" s="1033"/>
      <c r="BX109" s="1033"/>
      <c r="BY109" s="1033"/>
      <c r="BZ109" s="1033"/>
      <c r="CA109" s="1033"/>
      <c r="CB109" s="1033"/>
      <c r="CC109" s="1033"/>
      <c r="CD109" s="1033"/>
      <c r="CE109" s="1033"/>
      <c r="CF109" s="1033"/>
      <c r="CG109" s="1033"/>
      <c r="CH109" s="1034"/>
    </row>
    <row r="110" spans="1:86" ht="17.100000000000001" customHeight="1" x14ac:dyDescent="0.15">
      <c r="A110" s="164"/>
      <c r="B110" s="165"/>
      <c r="C110" s="165"/>
      <c r="D110" s="165"/>
      <c r="E110" s="165"/>
      <c r="F110" s="165"/>
      <c r="G110" s="165"/>
      <c r="H110" s="165"/>
      <c r="I110" s="165"/>
      <c r="J110" s="165"/>
      <c r="K110" s="165"/>
      <c r="L110" s="165"/>
      <c r="M110" s="166"/>
      <c r="N110" s="1024"/>
      <c r="O110" s="1025"/>
      <c r="P110" s="1032"/>
      <c r="Q110" s="1033"/>
      <c r="R110" s="1033"/>
      <c r="S110" s="1033"/>
      <c r="T110" s="1033"/>
      <c r="U110" s="1033"/>
      <c r="V110" s="1033"/>
      <c r="W110" s="1033"/>
      <c r="X110" s="1033"/>
      <c r="Y110" s="1033"/>
      <c r="Z110" s="1033"/>
      <c r="AA110" s="1033"/>
      <c r="AB110" s="1033"/>
      <c r="AC110" s="1033"/>
      <c r="AD110" s="1033"/>
      <c r="AE110" s="1033"/>
      <c r="AF110" s="1033"/>
      <c r="AG110" s="1033"/>
      <c r="AH110" s="1033"/>
      <c r="AI110" s="1033"/>
      <c r="AJ110" s="1033"/>
      <c r="AK110" s="1033"/>
      <c r="AL110" s="1033"/>
      <c r="AM110" s="1033"/>
      <c r="AN110" s="1033"/>
      <c r="AO110" s="1033"/>
      <c r="AP110" s="1034"/>
      <c r="AQ110" s="150"/>
      <c r="AR110" s="157"/>
      <c r="AS110" s="164"/>
      <c r="AT110" s="165"/>
      <c r="AU110" s="165"/>
      <c r="AV110" s="165"/>
      <c r="AW110" s="165"/>
      <c r="AX110" s="165"/>
      <c r="AY110" s="165"/>
      <c r="AZ110" s="165"/>
      <c r="BA110" s="165"/>
      <c r="BB110" s="165"/>
      <c r="BC110" s="165"/>
      <c r="BD110" s="165"/>
      <c r="BE110" s="166"/>
      <c r="BF110" s="1024"/>
      <c r="BG110" s="1025"/>
      <c r="BH110" s="1032"/>
      <c r="BI110" s="1033"/>
      <c r="BJ110" s="1033"/>
      <c r="BK110" s="1033"/>
      <c r="BL110" s="1033"/>
      <c r="BM110" s="1033"/>
      <c r="BN110" s="1033"/>
      <c r="BO110" s="1033"/>
      <c r="BP110" s="1033"/>
      <c r="BQ110" s="1033"/>
      <c r="BR110" s="1033"/>
      <c r="BS110" s="1033"/>
      <c r="BT110" s="1033"/>
      <c r="BU110" s="1033"/>
      <c r="BV110" s="1033"/>
      <c r="BW110" s="1033"/>
      <c r="BX110" s="1033"/>
      <c r="BY110" s="1033"/>
      <c r="BZ110" s="1033"/>
      <c r="CA110" s="1033"/>
      <c r="CB110" s="1033"/>
      <c r="CC110" s="1033"/>
      <c r="CD110" s="1033"/>
      <c r="CE110" s="1033"/>
      <c r="CF110" s="1033"/>
      <c r="CG110" s="1033"/>
      <c r="CH110" s="1034"/>
    </row>
    <row r="111" spans="1:86" ht="18" customHeight="1" x14ac:dyDescent="0.15">
      <c r="A111" s="1022" t="s">
        <v>38</v>
      </c>
      <c r="B111" s="1023"/>
      <c r="C111" s="1026" t="s">
        <v>32</v>
      </c>
      <c r="D111" s="1027"/>
      <c r="E111" s="1027"/>
      <c r="F111" s="1027"/>
      <c r="G111" s="1027"/>
      <c r="H111" s="1027"/>
      <c r="I111" s="1027"/>
      <c r="J111" s="1027"/>
      <c r="K111" s="1027"/>
      <c r="L111" s="1027"/>
      <c r="M111" s="1027"/>
      <c r="N111" s="1048" t="s">
        <v>35</v>
      </c>
      <c r="O111" s="1048"/>
      <c r="P111" s="1109" t="str">
        <f>""&amp;⑧入力シート!Q50</f>
        <v/>
      </c>
      <c r="Q111" s="1109"/>
      <c r="R111" s="1109"/>
      <c r="S111" s="1109"/>
      <c r="T111" s="1109"/>
      <c r="U111" s="1109"/>
      <c r="V111" s="1109"/>
      <c r="W111" s="1109"/>
      <c r="X111" s="1109"/>
      <c r="Y111" s="1109"/>
      <c r="Z111" s="1109"/>
      <c r="AA111" s="1109"/>
      <c r="AB111" s="1109"/>
      <c r="AC111" s="1109"/>
      <c r="AD111" s="1109"/>
      <c r="AE111" s="1109"/>
      <c r="AF111" s="1109"/>
      <c r="AG111" s="1109"/>
      <c r="AH111" s="1109"/>
      <c r="AI111" s="1109"/>
      <c r="AJ111" s="1109"/>
      <c r="AK111" s="1109"/>
      <c r="AL111" s="1109"/>
      <c r="AM111" s="1109"/>
      <c r="AN111" s="1109"/>
      <c r="AO111" s="1109"/>
      <c r="AP111" s="1109"/>
      <c r="AQ111" s="150"/>
      <c r="AR111" s="157"/>
      <c r="AS111" s="1022" t="s">
        <v>38</v>
      </c>
      <c r="AT111" s="1023"/>
      <c r="AU111" s="1026" t="s">
        <v>32</v>
      </c>
      <c r="AV111" s="1027"/>
      <c r="AW111" s="1027"/>
      <c r="AX111" s="1027"/>
      <c r="AY111" s="1027"/>
      <c r="AZ111" s="1027"/>
      <c r="BA111" s="1027"/>
      <c r="BB111" s="1027"/>
      <c r="BC111" s="1027"/>
      <c r="BD111" s="1027"/>
      <c r="BE111" s="1027"/>
      <c r="BF111" s="1048" t="s">
        <v>35</v>
      </c>
      <c r="BG111" s="1048"/>
      <c r="BH111" s="1109" t="str">
        <f>""&amp;⑧入力シート!Q51</f>
        <v/>
      </c>
      <c r="BI111" s="1109"/>
      <c r="BJ111" s="1109"/>
      <c r="BK111" s="1109"/>
      <c r="BL111" s="1109"/>
      <c r="BM111" s="1109"/>
      <c r="BN111" s="1109"/>
      <c r="BO111" s="1109"/>
      <c r="BP111" s="1109"/>
      <c r="BQ111" s="1109"/>
      <c r="BR111" s="1109"/>
      <c r="BS111" s="1109"/>
      <c r="BT111" s="1109"/>
      <c r="BU111" s="1109"/>
      <c r="BV111" s="1109"/>
      <c r="BW111" s="1109"/>
      <c r="BX111" s="1109"/>
      <c r="BY111" s="1109"/>
      <c r="BZ111" s="1109"/>
      <c r="CA111" s="1109"/>
      <c r="CB111" s="1109"/>
      <c r="CC111" s="1109"/>
      <c r="CD111" s="1109"/>
      <c r="CE111" s="1109"/>
      <c r="CF111" s="1109"/>
      <c r="CG111" s="1109"/>
      <c r="CH111" s="1109"/>
    </row>
    <row r="112" spans="1:86" ht="18" customHeight="1" x14ac:dyDescent="0.15">
      <c r="A112" s="1024"/>
      <c r="B112" s="1025"/>
      <c r="C112" s="1065">
        <f>⑧入力シート!B50</f>
        <v>13</v>
      </c>
      <c r="D112" s="1066"/>
      <c r="E112" s="1066"/>
      <c r="F112" s="1066"/>
      <c r="G112" s="1066"/>
      <c r="H112" s="1066"/>
      <c r="I112" s="1066"/>
      <c r="J112" s="1066"/>
      <c r="K112" s="1066"/>
      <c r="L112" s="1066"/>
      <c r="M112" s="1066"/>
      <c r="N112" s="1048"/>
      <c r="O112" s="1048"/>
      <c r="P112" s="1109"/>
      <c r="Q112" s="1109"/>
      <c r="R112" s="1109"/>
      <c r="S112" s="1109"/>
      <c r="T112" s="1109"/>
      <c r="U112" s="1109"/>
      <c r="V112" s="1109"/>
      <c r="W112" s="1109"/>
      <c r="X112" s="1109"/>
      <c r="Y112" s="1109"/>
      <c r="Z112" s="1109"/>
      <c r="AA112" s="1109"/>
      <c r="AB112" s="1109"/>
      <c r="AC112" s="1109"/>
      <c r="AD112" s="1109"/>
      <c r="AE112" s="1109"/>
      <c r="AF112" s="1109"/>
      <c r="AG112" s="1109"/>
      <c r="AH112" s="1109"/>
      <c r="AI112" s="1109"/>
      <c r="AJ112" s="1109"/>
      <c r="AK112" s="1109"/>
      <c r="AL112" s="1109"/>
      <c r="AM112" s="1109"/>
      <c r="AN112" s="1109"/>
      <c r="AO112" s="1109"/>
      <c r="AP112" s="1109"/>
      <c r="AQ112" s="150"/>
      <c r="AR112" s="157"/>
      <c r="AS112" s="1024"/>
      <c r="AT112" s="1025"/>
      <c r="AU112" s="1065">
        <f>⑧入力シート!B51</f>
        <v>14</v>
      </c>
      <c r="AV112" s="1066"/>
      <c r="AW112" s="1066"/>
      <c r="AX112" s="1066"/>
      <c r="AY112" s="1066"/>
      <c r="AZ112" s="1066"/>
      <c r="BA112" s="1066"/>
      <c r="BB112" s="1066"/>
      <c r="BC112" s="1066"/>
      <c r="BD112" s="1066"/>
      <c r="BE112" s="1066"/>
      <c r="BF112" s="1048"/>
      <c r="BG112" s="1048"/>
      <c r="BH112" s="1109"/>
      <c r="BI112" s="1109"/>
      <c r="BJ112" s="1109"/>
      <c r="BK112" s="1109"/>
      <c r="BL112" s="1109"/>
      <c r="BM112" s="1109"/>
      <c r="BN112" s="1109"/>
      <c r="BO112" s="1109"/>
      <c r="BP112" s="1109"/>
      <c r="BQ112" s="1109"/>
      <c r="BR112" s="1109"/>
      <c r="BS112" s="1109"/>
      <c r="BT112" s="1109"/>
      <c r="BU112" s="1109"/>
      <c r="BV112" s="1109"/>
      <c r="BW112" s="1109"/>
      <c r="BX112" s="1109"/>
      <c r="BY112" s="1109"/>
      <c r="BZ112" s="1109"/>
      <c r="CA112" s="1109"/>
      <c r="CB112" s="1109"/>
      <c r="CC112" s="1109"/>
      <c r="CD112" s="1109"/>
      <c r="CE112" s="1109"/>
      <c r="CF112" s="1109"/>
      <c r="CG112" s="1109"/>
      <c r="CH112" s="1109"/>
    </row>
    <row r="113" spans="1:87" ht="18" customHeight="1" x14ac:dyDescent="0.15">
      <c r="A113" s="1049"/>
      <c r="B113" s="1050"/>
      <c r="C113" s="1065"/>
      <c r="D113" s="1066"/>
      <c r="E113" s="1066"/>
      <c r="F113" s="1066"/>
      <c r="G113" s="1066"/>
      <c r="H113" s="1066"/>
      <c r="I113" s="1066"/>
      <c r="J113" s="1066"/>
      <c r="K113" s="1066"/>
      <c r="L113" s="1066"/>
      <c r="M113" s="1066"/>
      <c r="N113" s="1048"/>
      <c r="O113" s="1048"/>
      <c r="P113" s="1109"/>
      <c r="Q113" s="1109"/>
      <c r="R113" s="1109"/>
      <c r="S113" s="1109"/>
      <c r="T113" s="1109"/>
      <c r="U113" s="1109"/>
      <c r="V113" s="1109"/>
      <c r="W113" s="1109"/>
      <c r="X113" s="1109"/>
      <c r="Y113" s="1109"/>
      <c r="Z113" s="1109"/>
      <c r="AA113" s="1109"/>
      <c r="AB113" s="1109"/>
      <c r="AC113" s="1109"/>
      <c r="AD113" s="1109"/>
      <c r="AE113" s="1109"/>
      <c r="AF113" s="1109"/>
      <c r="AG113" s="1109"/>
      <c r="AH113" s="1109"/>
      <c r="AI113" s="1109"/>
      <c r="AJ113" s="1109"/>
      <c r="AK113" s="1109"/>
      <c r="AL113" s="1109"/>
      <c r="AM113" s="1109"/>
      <c r="AN113" s="1109"/>
      <c r="AO113" s="1109"/>
      <c r="AP113" s="1109"/>
      <c r="AQ113" s="150"/>
      <c r="AR113" s="157"/>
      <c r="AS113" s="1049"/>
      <c r="AT113" s="1050"/>
      <c r="AU113" s="1065"/>
      <c r="AV113" s="1066"/>
      <c r="AW113" s="1066"/>
      <c r="AX113" s="1066"/>
      <c r="AY113" s="1066"/>
      <c r="AZ113" s="1066"/>
      <c r="BA113" s="1066"/>
      <c r="BB113" s="1066"/>
      <c r="BC113" s="1066"/>
      <c r="BD113" s="1066"/>
      <c r="BE113" s="1066"/>
      <c r="BF113" s="1048"/>
      <c r="BG113" s="1048"/>
      <c r="BH113" s="1109"/>
      <c r="BI113" s="1109"/>
      <c r="BJ113" s="1109"/>
      <c r="BK113" s="1109"/>
      <c r="BL113" s="1109"/>
      <c r="BM113" s="1109"/>
      <c r="BN113" s="1109"/>
      <c r="BO113" s="1109"/>
      <c r="BP113" s="1109"/>
      <c r="BQ113" s="1109"/>
      <c r="BR113" s="1109"/>
      <c r="BS113" s="1109"/>
      <c r="BT113" s="1109"/>
      <c r="BU113" s="1109"/>
      <c r="BV113" s="1109"/>
      <c r="BW113" s="1109"/>
      <c r="BX113" s="1109"/>
      <c r="BY113" s="1109"/>
      <c r="BZ113" s="1109"/>
      <c r="CA113" s="1109"/>
      <c r="CB113" s="1109"/>
      <c r="CC113" s="1109"/>
      <c r="CD113" s="1109"/>
      <c r="CE113" s="1109"/>
      <c r="CF113" s="1109"/>
      <c r="CG113" s="1109"/>
      <c r="CH113" s="1109"/>
    </row>
    <row r="114" spans="1:87" ht="18" customHeight="1" x14ac:dyDescent="0.15">
      <c r="A114" s="1022" t="s">
        <v>37</v>
      </c>
      <c r="B114" s="1023"/>
      <c r="C114" s="1071" t="str">
        <f>""&amp;⑧入力シート!C50</f>
        <v/>
      </c>
      <c r="D114" s="1072"/>
      <c r="E114" s="1072"/>
      <c r="F114" s="1072"/>
      <c r="G114" s="1072"/>
      <c r="H114" s="1072"/>
      <c r="I114" s="1072"/>
      <c r="J114" s="1072"/>
      <c r="K114" s="1072"/>
      <c r="L114" s="1072"/>
      <c r="M114" s="1073"/>
      <c r="N114" s="1024" t="s">
        <v>36</v>
      </c>
      <c r="O114" s="1025"/>
      <c r="P114" s="1051" t="s">
        <v>34</v>
      </c>
      <c r="Q114" s="1052"/>
      <c r="R114" s="1052"/>
      <c r="S114" s="1052"/>
      <c r="T114" s="1052"/>
      <c r="U114" s="1052"/>
      <c r="V114" s="1052"/>
      <c r="W114" s="1052"/>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3"/>
      <c r="AQ114" s="150"/>
      <c r="AR114" s="157"/>
      <c r="AS114" s="1022" t="s">
        <v>37</v>
      </c>
      <c r="AT114" s="1023"/>
      <c r="AU114" s="1071" t="str">
        <f>""&amp;⑧入力シート!C51</f>
        <v/>
      </c>
      <c r="AV114" s="1072"/>
      <c r="AW114" s="1072"/>
      <c r="AX114" s="1072"/>
      <c r="AY114" s="1072"/>
      <c r="AZ114" s="1072"/>
      <c r="BA114" s="1072"/>
      <c r="BB114" s="1072"/>
      <c r="BC114" s="1072"/>
      <c r="BD114" s="1072"/>
      <c r="BE114" s="1073"/>
      <c r="BF114" s="1024" t="s">
        <v>36</v>
      </c>
      <c r="BG114" s="1025"/>
      <c r="BH114" s="1051" t="s">
        <v>34</v>
      </c>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c r="CF114" s="1052"/>
      <c r="CG114" s="1052"/>
      <c r="CH114" s="1053"/>
    </row>
    <row r="115" spans="1:87" ht="18" customHeight="1" x14ac:dyDescent="0.15">
      <c r="A115" s="1024"/>
      <c r="B115" s="1025"/>
      <c r="C115" s="1065"/>
      <c r="D115" s="1066"/>
      <c r="E115" s="1066"/>
      <c r="F115" s="1066"/>
      <c r="G115" s="1066"/>
      <c r="H115" s="1066"/>
      <c r="I115" s="1066"/>
      <c r="J115" s="1066"/>
      <c r="K115" s="1066"/>
      <c r="L115" s="1066"/>
      <c r="M115" s="1067"/>
      <c r="N115" s="1024"/>
      <c r="O115" s="1025"/>
      <c r="P115" s="1107" t="str">
        <f>'⑨応募者名簿(印刷用)'!R15</f>
        <v xml:space="preserve"> </v>
      </c>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7"/>
      <c r="AM115" s="1107"/>
      <c r="AN115" s="1107"/>
      <c r="AO115" s="1107"/>
      <c r="AP115" s="1107"/>
      <c r="AQ115" s="150"/>
      <c r="AR115" s="157"/>
      <c r="AS115" s="1024"/>
      <c r="AT115" s="1025"/>
      <c r="AU115" s="1065"/>
      <c r="AV115" s="1066"/>
      <c r="AW115" s="1066"/>
      <c r="AX115" s="1066"/>
      <c r="AY115" s="1066"/>
      <c r="AZ115" s="1066"/>
      <c r="BA115" s="1066"/>
      <c r="BB115" s="1066"/>
      <c r="BC115" s="1066"/>
      <c r="BD115" s="1066"/>
      <c r="BE115" s="1067"/>
      <c r="BF115" s="1024"/>
      <c r="BG115" s="1025"/>
      <c r="BH115" s="1107" t="str">
        <f>'⑨応募者名簿(印刷用)'!R16</f>
        <v xml:space="preserve"> </v>
      </c>
      <c r="BI115" s="1107"/>
      <c r="BJ115" s="1107"/>
      <c r="BK115" s="1107"/>
      <c r="BL115" s="1107"/>
      <c r="BM115" s="1107"/>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row>
    <row r="116" spans="1:87" ht="18" customHeight="1" x14ac:dyDescent="0.15">
      <c r="A116" s="1024"/>
      <c r="B116" s="1025"/>
      <c r="C116" s="1065"/>
      <c r="D116" s="1066"/>
      <c r="E116" s="1066"/>
      <c r="F116" s="1066"/>
      <c r="G116" s="1066"/>
      <c r="H116" s="1066"/>
      <c r="I116" s="1066"/>
      <c r="J116" s="1066"/>
      <c r="K116" s="1066"/>
      <c r="L116" s="1066"/>
      <c r="M116" s="1067"/>
      <c r="N116" s="1049"/>
      <c r="O116" s="1050"/>
      <c r="P116" s="1061"/>
      <c r="Q116" s="1061"/>
      <c r="R116" s="1061"/>
      <c r="S116" s="1061"/>
      <c r="T116" s="1061"/>
      <c r="U116" s="1061"/>
      <c r="V116" s="1061"/>
      <c r="W116" s="1061"/>
      <c r="X116" s="1061"/>
      <c r="Y116" s="1108"/>
      <c r="Z116" s="1108"/>
      <c r="AA116" s="1108"/>
      <c r="AB116" s="1108"/>
      <c r="AC116" s="1108"/>
      <c r="AD116" s="1108"/>
      <c r="AE116" s="1108"/>
      <c r="AF116" s="1108"/>
      <c r="AG116" s="1108"/>
      <c r="AH116" s="1108"/>
      <c r="AI116" s="1108"/>
      <c r="AJ116" s="1108"/>
      <c r="AK116" s="1108"/>
      <c r="AL116" s="1108"/>
      <c r="AM116" s="1108"/>
      <c r="AN116" s="1108"/>
      <c r="AO116" s="1108"/>
      <c r="AP116" s="1108"/>
      <c r="AQ116" s="150"/>
      <c r="AR116" s="157"/>
      <c r="AS116" s="1024"/>
      <c r="AT116" s="1025"/>
      <c r="AU116" s="1065"/>
      <c r="AV116" s="1066"/>
      <c r="AW116" s="1066"/>
      <c r="AX116" s="1066"/>
      <c r="AY116" s="1066"/>
      <c r="AZ116" s="1066"/>
      <c r="BA116" s="1066"/>
      <c r="BB116" s="1066"/>
      <c r="BC116" s="1066"/>
      <c r="BD116" s="1066"/>
      <c r="BE116" s="1067"/>
      <c r="BF116" s="1049"/>
      <c r="BG116" s="1050"/>
      <c r="BH116" s="1061"/>
      <c r="BI116" s="1061"/>
      <c r="BJ116" s="1061"/>
      <c r="BK116" s="1061"/>
      <c r="BL116" s="1061"/>
      <c r="BM116" s="1061"/>
      <c r="BN116" s="1061"/>
      <c r="BO116" s="1061"/>
      <c r="BP116" s="1061"/>
      <c r="BQ116" s="1108"/>
      <c r="BR116" s="1108"/>
      <c r="BS116" s="1108"/>
      <c r="BT116" s="1108"/>
      <c r="BU116" s="1108"/>
      <c r="BV116" s="1108"/>
      <c r="BW116" s="1108"/>
      <c r="BX116" s="1108"/>
      <c r="BY116" s="1108"/>
      <c r="BZ116" s="1108"/>
      <c r="CA116" s="1108"/>
      <c r="CB116" s="1108"/>
      <c r="CC116" s="1108"/>
      <c r="CD116" s="1108"/>
      <c r="CE116" s="1108"/>
      <c r="CF116" s="1108"/>
      <c r="CG116" s="1108"/>
      <c r="CH116" s="1108"/>
    </row>
    <row r="117" spans="1:87" ht="18" customHeight="1" x14ac:dyDescent="0.15">
      <c r="A117" s="1057" t="s">
        <v>43</v>
      </c>
      <c r="B117" s="1058"/>
      <c r="C117" s="1061" t="str">
        <f>'⑨応募者名簿(印刷用)'!P15</f>
        <v/>
      </c>
      <c r="D117" s="1061"/>
      <c r="E117" s="1061"/>
      <c r="F117" s="1061"/>
      <c r="G117" s="1061"/>
      <c r="H117" s="1061"/>
      <c r="I117" s="1061"/>
      <c r="J117" s="1061"/>
      <c r="K117" s="1061"/>
      <c r="L117" s="1061"/>
      <c r="M117" s="1061"/>
      <c r="N117" s="1077" t="s">
        <v>23</v>
      </c>
      <c r="O117" s="1078"/>
      <c r="P117" s="1079" t="str">
        <f>""&amp;⑧入力シート!AL50</f>
        <v/>
      </c>
      <c r="Q117" s="1079"/>
      <c r="R117" s="1079"/>
      <c r="S117" s="1079"/>
      <c r="T117" s="1079"/>
      <c r="U117" s="1079"/>
      <c r="V117" s="1079"/>
      <c r="W117" s="1079"/>
      <c r="X117" s="1079"/>
      <c r="Y117" s="1080" t="s">
        <v>254</v>
      </c>
      <c r="Z117" s="1080"/>
      <c r="AA117" s="1080"/>
      <c r="AB117" s="1080"/>
      <c r="AC117" s="1080"/>
      <c r="AD117" s="1080"/>
      <c r="AE117" s="1080"/>
      <c r="AF117" s="1080"/>
      <c r="AG117" s="1080"/>
      <c r="AH117" s="1080"/>
      <c r="AI117" s="1080"/>
      <c r="AJ117" s="1080"/>
      <c r="AK117" s="1080"/>
      <c r="AL117" s="1080"/>
      <c r="AM117" s="1080"/>
      <c r="AN117" s="1080"/>
      <c r="AO117" s="1080"/>
      <c r="AP117" s="1080"/>
      <c r="AR117" s="47"/>
      <c r="AS117" s="1057" t="s">
        <v>43</v>
      </c>
      <c r="AT117" s="1058"/>
      <c r="AU117" s="1061" t="str">
        <f>'⑨応募者名簿(印刷用)'!P16</f>
        <v/>
      </c>
      <c r="AV117" s="1061"/>
      <c r="AW117" s="1061"/>
      <c r="AX117" s="1061"/>
      <c r="AY117" s="1061"/>
      <c r="AZ117" s="1061"/>
      <c r="BA117" s="1061"/>
      <c r="BB117" s="1061"/>
      <c r="BC117" s="1061"/>
      <c r="BD117" s="1061"/>
      <c r="BE117" s="1061"/>
      <c r="BF117" s="1077" t="s">
        <v>23</v>
      </c>
      <c r="BG117" s="1078"/>
      <c r="BH117" s="1079" t="str">
        <f>""&amp;⑧入力シート!AL51</f>
        <v/>
      </c>
      <c r="BI117" s="1079"/>
      <c r="BJ117" s="1079"/>
      <c r="BK117" s="1079"/>
      <c r="BL117" s="1079"/>
      <c r="BM117" s="1079"/>
      <c r="BN117" s="1079"/>
      <c r="BO117" s="1079"/>
      <c r="BP117" s="1079"/>
      <c r="BQ117" s="1080" t="s">
        <v>254</v>
      </c>
      <c r="BR117" s="1080"/>
      <c r="BS117" s="1080"/>
      <c r="BT117" s="1080"/>
      <c r="BU117" s="1080"/>
      <c r="BV117" s="1080"/>
      <c r="BW117" s="1080"/>
      <c r="BX117" s="1080"/>
      <c r="BY117" s="1080"/>
      <c r="BZ117" s="1080"/>
      <c r="CA117" s="1080"/>
      <c r="CB117" s="1080"/>
      <c r="CC117" s="1080"/>
      <c r="CD117" s="1080"/>
      <c r="CE117" s="1080"/>
      <c r="CF117" s="1080"/>
      <c r="CG117" s="1080"/>
      <c r="CH117" s="1080"/>
    </row>
    <row r="118" spans="1:87" ht="18" customHeight="1" x14ac:dyDescent="0.15">
      <c r="A118" s="1059"/>
      <c r="B118" s="1060"/>
      <c r="C118" s="1061"/>
      <c r="D118" s="1061"/>
      <c r="E118" s="1061"/>
      <c r="F118" s="1061"/>
      <c r="G118" s="1061"/>
      <c r="H118" s="1061"/>
      <c r="I118" s="1061"/>
      <c r="J118" s="1061"/>
      <c r="K118" s="1061"/>
      <c r="L118" s="1061"/>
      <c r="M118" s="1061"/>
      <c r="N118" s="1077"/>
      <c r="O118" s="1078"/>
      <c r="P118" s="1079"/>
      <c r="Q118" s="1079"/>
      <c r="R118" s="1079"/>
      <c r="S118" s="1079"/>
      <c r="T118" s="1079"/>
      <c r="U118" s="1079"/>
      <c r="V118" s="1079"/>
      <c r="W118" s="1079"/>
      <c r="X118" s="1079"/>
      <c r="Y118" s="1080"/>
      <c r="Z118" s="1080"/>
      <c r="AA118" s="1080"/>
      <c r="AB118" s="1080"/>
      <c r="AC118" s="1080"/>
      <c r="AD118" s="1080"/>
      <c r="AE118" s="1080"/>
      <c r="AF118" s="1080"/>
      <c r="AG118" s="1080"/>
      <c r="AH118" s="1080"/>
      <c r="AI118" s="1080"/>
      <c r="AJ118" s="1080"/>
      <c r="AK118" s="1080"/>
      <c r="AL118" s="1080"/>
      <c r="AM118" s="1080"/>
      <c r="AN118" s="1080"/>
      <c r="AO118" s="1080"/>
      <c r="AP118" s="1080"/>
      <c r="AR118" s="47"/>
      <c r="AS118" s="1059"/>
      <c r="AT118" s="1060"/>
      <c r="AU118" s="1061"/>
      <c r="AV118" s="1061"/>
      <c r="AW118" s="1061"/>
      <c r="AX118" s="1061"/>
      <c r="AY118" s="1061"/>
      <c r="AZ118" s="1061"/>
      <c r="BA118" s="1061"/>
      <c r="BB118" s="1061"/>
      <c r="BC118" s="1061"/>
      <c r="BD118" s="1061"/>
      <c r="BE118" s="1061"/>
      <c r="BF118" s="1077"/>
      <c r="BG118" s="1078"/>
      <c r="BH118" s="1079"/>
      <c r="BI118" s="1079"/>
      <c r="BJ118" s="1079"/>
      <c r="BK118" s="1079"/>
      <c r="BL118" s="1079"/>
      <c r="BM118" s="1079"/>
      <c r="BN118" s="1079"/>
      <c r="BO118" s="1079"/>
      <c r="BP118" s="1079"/>
      <c r="BQ118" s="1080"/>
      <c r="BR118" s="1080"/>
      <c r="BS118" s="1080"/>
      <c r="BT118" s="1080"/>
      <c r="BU118" s="1080"/>
      <c r="BV118" s="1080"/>
      <c r="BW118" s="1080"/>
      <c r="BX118" s="1080"/>
      <c r="BY118" s="1080"/>
      <c r="BZ118" s="1080"/>
      <c r="CA118" s="1080"/>
      <c r="CB118" s="1080"/>
      <c r="CC118" s="1080"/>
      <c r="CD118" s="1080"/>
      <c r="CE118" s="1080"/>
      <c r="CF118" s="1080"/>
      <c r="CG118" s="1080"/>
      <c r="CH118" s="1080"/>
    </row>
    <row r="119" spans="1:87" ht="15" customHeight="1" x14ac:dyDescent="0.15">
      <c r="A119" s="105"/>
      <c r="B119" s="105"/>
      <c r="C119" s="106"/>
      <c r="D119" s="106"/>
      <c r="E119" s="106"/>
      <c r="F119" s="106"/>
      <c r="G119" s="106"/>
      <c r="H119" s="106"/>
      <c r="I119" s="106"/>
      <c r="J119" s="106"/>
      <c r="K119" s="106"/>
      <c r="L119" s="106"/>
      <c r="M119" s="106"/>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R119" s="47"/>
      <c r="AS119" s="105"/>
      <c r="AT119" s="105"/>
      <c r="AU119" s="106"/>
      <c r="AV119" s="106"/>
      <c r="AW119" s="106"/>
      <c r="AX119" s="106"/>
      <c r="AY119" s="106"/>
      <c r="AZ119" s="106"/>
      <c r="BA119" s="106"/>
      <c r="BB119" s="106"/>
      <c r="BC119" s="106"/>
      <c r="BD119" s="106"/>
      <c r="BE119" s="106"/>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045" t="s">
        <v>64</v>
      </c>
      <c r="B121" s="1046"/>
      <c r="C121" s="1046"/>
      <c r="D121" s="1046"/>
      <c r="E121" s="1046"/>
      <c r="F121" s="1046"/>
      <c r="G121" s="1046"/>
      <c r="H121" s="1046"/>
      <c r="I121" s="1046"/>
      <c r="J121" s="1046"/>
      <c r="K121" s="1046"/>
      <c r="L121" s="1046"/>
      <c r="M121" s="1047"/>
      <c r="N121" s="1048" t="s">
        <v>22</v>
      </c>
      <c r="O121" s="1048"/>
      <c r="P121" s="1035" t="s">
        <v>17</v>
      </c>
      <c r="Q121" s="1036"/>
      <c r="R121" s="1037" t="str">
        <f>IF('⑨応募者名簿(印刷用)'!$BX$40="","",'⑨応募者名簿(印刷用)'!$BX$40)</f>
        <v>-</v>
      </c>
      <c r="S121" s="1037"/>
      <c r="T121" s="1037"/>
      <c r="U121" s="1037"/>
      <c r="V121" s="1037"/>
      <c r="W121" s="1037"/>
      <c r="X121" s="1037"/>
      <c r="Y121" s="1037"/>
      <c r="Z121" s="1037"/>
      <c r="AA121" s="1037"/>
      <c r="AB121" s="1037"/>
      <c r="AC121" s="1037"/>
      <c r="AD121" s="1037"/>
      <c r="AE121" s="1037"/>
      <c r="AF121" s="1037"/>
      <c r="AG121" s="1037"/>
      <c r="AH121" s="1037"/>
      <c r="AI121" s="1037"/>
      <c r="AJ121" s="1037"/>
      <c r="AK121" s="1037"/>
      <c r="AL121" s="1037"/>
      <c r="AM121" s="1037"/>
      <c r="AN121" s="1037"/>
      <c r="AO121" s="1037"/>
      <c r="AP121" s="1038"/>
      <c r="AQ121" s="150"/>
      <c r="AR121" s="157"/>
      <c r="AS121" s="1045" t="s">
        <v>64</v>
      </c>
      <c r="AT121" s="1046"/>
      <c r="AU121" s="1046"/>
      <c r="AV121" s="1046"/>
      <c r="AW121" s="1046"/>
      <c r="AX121" s="1046"/>
      <c r="AY121" s="1046"/>
      <c r="AZ121" s="1046"/>
      <c r="BA121" s="1046"/>
      <c r="BB121" s="1046"/>
      <c r="BC121" s="1046"/>
      <c r="BD121" s="1046"/>
      <c r="BE121" s="1047"/>
      <c r="BF121" s="1048" t="s">
        <v>22</v>
      </c>
      <c r="BG121" s="1048"/>
      <c r="BH121" s="1035" t="s">
        <v>17</v>
      </c>
      <c r="BI121" s="1036"/>
      <c r="BJ121" s="1037" t="str">
        <f>IF('⑨応募者名簿(印刷用)'!$BX$40="","",'⑨応募者名簿(印刷用)'!$BX$40)</f>
        <v>-</v>
      </c>
      <c r="BK121" s="1037"/>
      <c r="BL121" s="1037"/>
      <c r="BM121" s="1037"/>
      <c r="BN121" s="1037"/>
      <c r="BO121" s="1037"/>
      <c r="BP121" s="1037"/>
      <c r="BQ121" s="1037"/>
      <c r="BR121" s="1037"/>
      <c r="BS121" s="1037"/>
      <c r="BT121" s="1037"/>
      <c r="BU121" s="1037"/>
      <c r="BV121" s="1037"/>
      <c r="BW121" s="1037"/>
      <c r="BX121" s="1037"/>
      <c r="BY121" s="1037"/>
      <c r="BZ121" s="1037"/>
      <c r="CA121" s="1037"/>
      <c r="CB121" s="1037"/>
      <c r="CC121" s="1037"/>
      <c r="CD121" s="1037"/>
      <c r="CE121" s="1037"/>
      <c r="CF121" s="1037"/>
      <c r="CG121" s="1037"/>
      <c r="CH121" s="1038"/>
    </row>
    <row r="122" spans="1:87" ht="17.100000000000001" customHeight="1" x14ac:dyDescent="0.15">
      <c r="A122" s="653" t="str">
        <f>'⑨応募者名簿(印刷用)'!$A$36</f>
        <v/>
      </c>
      <c r="B122" s="654"/>
      <c r="C122" s="654"/>
      <c r="D122" s="654"/>
      <c r="E122" s="654"/>
      <c r="F122" s="654"/>
      <c r="G122" s="654"/>
      <c r="H122" s="654"/>
      <c r="I122" s="161"/>
      <c r="J122" s="161"/>
      <c r="K122" s="161"/>
      <c r="L122" s="161"/>
      <c r="M122" s="162"/>
      <c r="N122" s="1048"/>
      <c r="O122" s="1048"/>
      <c r="P122" s="1039" t="str">
        <f>IF('⑨応募者名簿(印刷用)'!$BV$42="","",'⑨応募者名簿(印刷用)'!$BV$42)</f>
        <v xml:space="preserve"> </v>
      </c>
      <c r="Q122" s="1040"/>
      <c r="R122" s="1040"/>
      <c r="S122" s="1040"/>
      <c r="T122" s="1040"/>
      <c r="U122" s="1040"/>
      <c r="V122" s="1040"/>
      <c r="W122" s="1040"/>
      <c r="X122" s="1040"/>
      <c r="Y122" s="1040"/>
      <c r="Z122" s="1040"/>
      <c r="AA122" s="1040"/>
      <c r="AB122" s="1040"/>
      <c r="AC122" s="1040"/>
      <c r="AD122" s="1040"/>
      <c r="AE122" s="1040"/>
      <c r="AF122" s="1040"/>
      <c r="AG122" s="1040"/>
      <c r="AH122" s="1040"/>
      <c r="AI122" s="1040"/>
      <c r="AJ122" s="1040"/>
      <c r="AK122" s="1040"/>
      <c r="AL122" s="1040"/>
      <c r="AM122" s="1040"/>
      <c r="AN122" s="1040"/>
      <c r="AO122" s="1040"/>
      <c r="AP122" s="1041"/>
      <c r="AQ122" s="150"/>
      <c r="AR122" s="157"/>
      <c r="AS122" s="653" t="str">
        <f>'⑨応募者名簿(印刷用)'!$A$36</f>
        <v/>
      </c>
      <c r="AT122" s="654"/>
      <c r="AU122" s="654"/>
      <c r="AV122" s="654"/>
      <c r="AW122" s="654"/>
      <c r="AX122" s="654"/>
      <c r="AY122" s="654"/>
      <c r="AZ122" s="654"/>
      <c r="BA122" s="161"/>
      <c r="BB122" s="161"/>
      <c r="BC122" s="161"/>
      <c r="BD122" s="161"/>
      <c r="BE122" s="162"/>
      <c r="BF122" s="1048"/>
      <c r="BG122" s="1048"/>
      <c r="BH122" s="1039" t="str">
        <f>IF('⑨応募者名簿(印刷用)'!$BV$42="","",'⑨応募者名簿(印刷用)'!$BV$42)</f>
        <v xml:space="preserve"> </v>
      </c>
      <c r="BI122" s="1040"/>
      <c r="BJ122" s="1040"/>
      <c r="BK122" s="1040"/>
      <c r="BL122" s="1040"/>
      <c r="BM122" s="1040"/>
      <c r="BN122" s="1040"/>
      <c r="BO122" s="1040"/>
      <c r="BP122" s="1040"/>
      <c r="BQ122" s="1040"/>
      <c r="BR122" s="1040"/>
      <c r="BS122" s="1040"/>
      <c r="BT122" s="1040"/>
      <c r="BU122" s="1040"/>
      <c r="BV122" s="1040"/>
      <c r="BW122" s="1040"/>
      <c r="BX122" s="1040"/>
      <c r="BY122" s="1040"/>
      <c r="BZ122" s="1040"/>
      <c r="CA122" s="1040"/>
      <c r="CB122" s="1040"/>
      <c r="CC122" s="1040"/>
      <c r="CD122" s="1040"/>
      <c r="CE122" s="1040"/>
      <c r="CF122" s="1040"/>
      <c r="CG122" s="1040"/>
      <c r="CH122" s="1041"/>
    </row>
    <row r="123" spans="1:87" ht="17.100000000000001" customHeight="1" x14ac:dyDescent="0.15">
      <c r="A123" s="653"/>
      <c r="B123" s="654"/>
      <c r="C123" s="654"/>
      <c r="D123" s="654"/>
      <c r="E123" s="654"/>
      <c r="F123" s="654"/>
      <c r="G123" s="654"/>
      <c r="H123" s="654"/>
      <c r="I123" s="161"/>
      <c r="J123" s="161"/>
      <c r="K123" s="161"/>
      <c r="L123" s="161"/>
      <c r="M123" s="162"/>
      <c r="N123" s="1048"/>
      <c r="O123" s="1048"/>
      <c r="P123" s="1039" t="str">
        <f>IF('⑨応募者名簿(印刷用)'!$BV$43="","",'⑨応募者名簿(印刷用)'!$BV$43)</f>
        <v xml:space="preserve"> </v>
      </c>
      <c r="Q123" s="1040"/>
      <c r="R123" s="1040"/>
      <c r="S123" s="1040"/>
      <c r="T123" s="1040"/>
      <c r="U123" s="1040"/>
      <c r="V123" s="1040"/>
      <c r="W123" s="1040"/>
      <c r="X123" s="1040"/>
      <c r="Y123" s="1040"/>
      <c r="Z123" s="1040"/>
      <c r="AA123" s="1040"/>
      <c r="AB123" s="1040"/>
      <c r="AC123" s="1040"/>
      <c r="AD123" s="1040"/>
      <c r="AE123" s="1040"/>
      <c r="AF123" s="1040"/>
      <c r="AG123" s="1040"/>
      <c r="AH123" s="1040"/>
      <c r="AI123" s="1040"/>
      <c r="AJ123" s="1040"/>
      <c r="AK123" s="1040"/>
      <c r="AL123" s="1040"/>
      <c r="AM123" s="1040"/>
      <c r="AN123" s="1040"/>
      <c r="AO123" s="1040"/>
      <c r="AP123" s="1041"/>
      <c r="AQ123" s="150"/>
      <c r="AR123" s="157"/>
      <c r="AS123" s="653"/>
      <c r="AT123" s="654"/>
      <c r="AU123" s="654"/>
      <c r="AV123" s="654"/>
      <c r="AW123" s="654"/>
      <c r="AX123" s="654"/>
      <c r="AY123" s="654"/>
      <c r="AZ123" s="654"/>
      <c r="BA123" s="161"/>
      <c r="BB123" s="161"/>
      <c r="BC123" s="161"/>
      <c r="BD123" s="161"/>
      <c r="BE123" s="162"/>
      <c r="BF123" s="1048"/>
      <c r="BG123" s="1048"/>
      <c r="BH123" s="1039" t="str">
        <f>IF('⑨応募者名簿(印刷用)'!$BV$43="","",'⑨応募者名簿(印刷用)'!$BV$43)</f>
        <v xml:space="preserve"> </v>
      </c>
      <c r="BI123" s="1040"/>
      <c r="BJ123" s="1040"/>
      <c r="BK123" s="1040"/>
      <c r="BL123" s="1040"/>
      <c r="BM123" s="1040"/>
      <c r="BN123" s="1040"/>
      <c r="BO123" s="1040"/>
      <c r="BP123" s="1040"/>
      <c r="BQ123" s="1040"/>
      <c r="BR123" s="1040"/>
      <c r="BS123" s="1040"/>
      <c r="BT123" s="1040"/>
      <c r="BU123" s="1040"/>
      <c r="BV123" s="1040"/>
      <c r="BW123" s="1040"/>
      <c r="BX123" s="1040"/>
      <c r="BY123" s="1040"/>
      <c r="BZ123" s="1040"/>
      <c r="CA123" s="1040"/>
      <c r="CB123" s="1040"/>
      <c r="CC123" s="1040"/>
      <c r="CD123" s="1040"/>
      <c r="CE123" s="1040"/>
      <c r="CF123" s="1040"/>
      <c r="CG123" s="1040"/>
      <c r="CH123" s="1041"/>
    </row>
    <row r="124" spans="1:87" ht="17.100000000000001" customHeight="1" x14ac:dyDescent="0.15">
      <c r="A124" s="653"/>
      <c r="B124" s="654"/>
      <c r="C124" s="654"/>
      <c r="D124" s="654"/>
      <c r="E124" s="654"/>
      <c r="F124" s="654"/>
      <c r="G124" s="654"/>
      <c r="H124" s="654"/>
      <c r="I124" s="161"/>
      <c r="J124" s="161"/>
      <c r="K124" s="161"/>
      <c r="L124" s="161"/>
      <c r="M124" s="162"/>
      <c r="N124" s="1048"/>
      <c r="O124" s="1048"/>
      <c r="P124" s="1042" t="str">
        <f>IF('⑨応募者名簿(印刷用)'!$BV$44="","",'⑨応募者名簿(印刷用)'!$BV$44)</f>
        <v xml:space="preserve"> </v>
      </c>
      <c r="Q124" s="1043"/>
      <c r="R124" s="1043"/>
      <c r="S124" s="1043"/>
      <c r="T124" s="1043"/>
      <c r="U124" s="1043"/>
      <c r="V124" s="1043"/>
      <c r="W124" s="1043"/>
      <c r="X124" s="1043"/>
      <c r="Y124" s="1043"/>
      <c r="Z124" s="1043"/>
      <c r="AA124" s="1043"/>
      <c r="AB124" s="1043"/>
      <c r="AC124" s="1043"/>
      <c r="AD124" s="1043"/>
      <c r="AE124" s="1043"/>
      <c r="AF124" s="1043"/>
      <c r="AG124" s="1043"/>
      <c r="AH124" s="1043"/>
      <c r="AI124" s="1043"/>
      <c r="AJ124" s="1043"/>
      <c r="AK124" s="1043"/>
      <c r="AL124" s="1043"/>
      <c r="AM124" s="1043"/>
      <c r="AN124" s="1043"/>
      <c r="AO124" s="1043"/>
      <c r="AP124" s="1044"/>
      <c r="AQ124" s="150"/>
      <c r="AR124" s="157"/>
      <c r="AS124" s="653"/>
      <c r="AT124" s="654"/>
      <c r="AU124" s="654"/>
      <c r="AV124" s="654"/>
      <c r="AW124" s="654"/>
      <c r="AX124" s="654"/>
      <c r="AY124" s="654"/>
      <c r="AZ124" s="654"/>
      <c r="BA124" s="161"/>
      <c r="BB124" s="161"/>
      <c r="BC124" s="161"/>
      <c r="BD124" s="161"/>
      <c r="BE124" s="162"/>
      <c r="BF124" s="1048"/>
      <c r="BG124" s="1048"/>
      <c r="BH124" s="1042" t="str">
        <f>IF('⑨応募者名簿(印刷用)'!$BV$44="","",'⑨応募者名簿(印刷用)'!$BV$44)</f>
        <v xml:space="preserve"> </v>
      </c>
      <c r="BI124" s="1043"/>
      <c r="BJ124" s="1043"/>
      <c r="BK124" s="1043"/>
      <c r="BL124" s="1043"/>
      <c r="BM124" s="1043"/>
      <c r="BN124" s="1043"/>
      <c r="BO124" s="1043"/>
      <c r="BP124" s="1043"/>
      <c r="BQ124" s="1043"/>
      <c r="BR124" s="1043"/>
      <c r="BS124" s="1043"/>
      <c r="BT124" s="1043"/>
      <c r="BU124" s="1043"/>
      <c r="BV124" s="1043"/>
      <c r="BW124" s="1043"/>
      <c r="BX124" s="1043"/>
      <c r="BY124" s="1043"/>
      <c r="BZ124" s="1043"/>
      <c r="CA124" s="1043"/>
      <c r="CB124" s="1043"/>
      <c r="CC124" s="1043"/>
      <c r="CD124" s="1043"/>
      <c r="CE124" s="1043"/>
      <c r="CF124" s="1043"/>
      <c r="CG124" s="1043"/>
      <c r="CH124" s="1044"/>
    </row>
    <row r="125" spans="1:87" ht="17.100000000000001" customHeight="1" x14ac:dyDescent="0.15">
      <c r="A125" s="653"/>
      <c r="B125" s="654"/>
      <c r="C125" s="654"/>
      <c r="D125" s="654"/>
      <c r="E125" s="654"/>
      <c r="F125" s="654"/>
      <c r="G125" s="654"/>
      <c r="H125" s="654"/>
      <c r="I125" s="161"/>
      <c r="J125" s="161"/>
      <c r="K125" s="161"/>
      <c r="L125" s="161"/>
      <c r="M125" s="162"/>
      <c r="N125" s="1022" t="s">
        <v>33</v>
      </c>
      <c r="O125" s="1023"/>
      <c r="P125" s="1026" t="s">
        <v>24</v>
      </c>
      <c r="Q125" s="1027"/>
      <c r="R125" s="1027"/>
      <c r="S125" s="1027"/>
      <c r="T125" s="1027" t="str">
        <f>""&amp;⑧入力シート!$D$21</f>
        <v/>
      </c>
      <c r="U125" s="1027"/>
      <c r="V125" s="1027"/>
      <c r="W125" s="1027"/>
      <c r="X125" s="1027"/>
      <c r="Y125" s="1027"/>
      <c r="Z125" s="1027"/>
      <c r="AA125" s="1027"/>
      <c r="AB125" s="1027"/>
      <c r="AC125" s="1027"/>
      <c r="AD125" s="1027"/>
      <c r="AE125" s="1027"/>
      <c r="AF125" s="1027"/>
      <c r="AG125" s="1027"/>
      <c r="AH125" s="1027"/>
      <c r="AI125" s="1027"/>
      <c r="AJ125" s="1027"/>
      <c r="AK125" s="1027"/>
      <c r="AL125" s="1027"/>
      <c r="AM125" s="1027"/>
      <c r="AN125" s="1027"/>
      <c r="AO125" s="1027"/>
      <c r="AP125" s="1028"/>
      <c r="AQ125" s="150"/>
      <c r="AR125" s="157"/>
      <c r="AS125" s="653"/>
      <c r="AT125" s="654"/>
      <c r="AU125" s="654"/>
      <c r="AV125" s="654"/>
      <c r="AW125" s="654"/>
      <c r="AX125" s="654"/>
      <c r="AY125" s="654"/>
      <c r="AZ125" s="654"/>
      <c r="BA125" s="161"/>
      <c r="BB125" s="161"/>
      <c r="BC125" s="161"/>
      <c r="BD125" s="161"/>
      <c r="BE125" s="162"/>
      <c r="BF125" s="1022" t="s">
        <v>33</v>
      </c>
      <c r="BG125" s="1023"/>
      <c r="BH125" s="1026" t="s">
        <v>24</v>
      </c>
      <c r="BI125" s="1027"/>
      <c r="BJ125" s="1027"/>
      <c r="BK125" s="1027"/>
      <c r="BL125" s="1027" t="str">
        <f>""&amp;⑧入力シート!$D$21</f>
        <v/>
      </c>
      <c r="BM125" s="1027"/>
      <c r="BN125" s="1027"/>
      <c r="BO125" s="1027"/>
      <c r="BP125" s="1027"/>
      <c r="BQ125" s="1027"/>
      <c r="BR125" s="1027"/>
      <c r="BS125" s="1027"/>
      <c r="BT125" s="1027"/>
      <c r="BU125" s="1027"/>
      <c r="BV125" s="1027"/>
      <c r="BW125" s="1027"/>
      <c r="BX125" s="1027"/>
      <c r="BY125" s="1027"/>
      <c r="BZ125" s="1027"/>
      <c r="CA125" s="1027"/>
      <c r="CB125" s="1027"/>
      <c r="CC125" s="1027"/>
      <c r="CD125" s="1027"/>
      <c r="CE125" s="1027"/>
      <c r="CF125" s="1027"/>
      <c r="CG125" s="1027"/>
      <c r="CH125" s="1028"/>
    </row>
    <row r="126" spans="1:87" ht="17.100000000000001" customHeight="1" x14ac:dyDescent="0.15">
      <c r="A126" s="163"/>
      <c r="B126" s="161"/>
      <c r="C126" s="161"/>
      <c r="D126" s="161"/>
      <c r="E126" s="161"/>
      <c r="F126" s="161"/>
      <c r="G126" s="161"/>
      <c r="H126" s="161"/>
      <c r="I126" s="161"/>
      <c r="J126" s="161"/>
      <c r="K126" s="161"/>
      <c r="L126" s="161"/>
      <c r="M126" s="162"/>
      <c r="N126" s="1024"/>
      <c r="O126" s="1025"/>
      <c r="P126" s="1029" t="str">
        <f>"　"&amp;⑧入力シート!$D$22</f>
        <v>　</v>
      </c>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c r="AK126" s="1030"/>
      <c r="AL126" s="1030"/>
      <c r="AM126" s="1030"/>
      <c r="AN126" s="1030"/>
      <c r="AO126" s="1030"/>
      <c r="AP126" s="1031"/>
      <c r="AQ126" s="150"/>
      <c r="AR126" s="157"/>
      <c r="AS126" s="163"/>
      <c r="AT126" s="161"/>
      <c r="AU126" s="161"/>
      <c r="AV126" s="161"/>
      <c r="AW126" s="161"/>
      <c r="AX126" s="161"/>
      <c r="AY126" s="161"/>
      <c r="AZ126" s="161"/>
      <c r="BA126" s="161"/>
      <c r="BB126" s="161"/>
      <c r="BC126" s="161"/>
      <c r="BD126" s="161"/>
      <c r="BE126" s="162"/>
      <c r="BF126" s="1024"/>
      <c r="BG126" s="1025"/>
      <c r="BH126" s="1029" t="str">
        <f>"　"&amp;⑧入力シート!$D$22</f>
        <v>　</v>
      </c>
      <c r="BI126" s="1030"/>
      <c r="BJ126" s="1030"/>
      <c r="BK126" s="1030"/>
      <c r="BL126" s="1030"/>
      <c r="BM126" s="1030"/>
      <c r="BN126" s="1030"/>
      <c r="BO126" s="1030"/>
      <c r="BP126" s="1030"/>
      <c r="BQ126" s="1030"/>
      <c r="BR126" s="1030"/>
      <c r="BS126" s="1030"/>
      <c r="BT126" s="1030"/>
      <c r="BU126" s="1030"/>
      <c r="BV126" s="1030"/>
      <c r="BW126" s="1030"/>
      <c r="BX126" s="1030"/>
      <c r="BY126" s="1030"/>
      <c r="BZ126" s="1030"/>
      <c r="CA126" s="1030"/>
      <c r="CB126" s="1030"/>
      <c r="CC126" s="1030"/>
      <c r="CD126" s="1030"/>
      <c r="CE126" s="1030"/>
      <c r="CF126" s="1030"/>
      <c r="CG126" s="1030"/>
      <c r="CH126" s="1031"/>
    </row>
    <row r="127" spans="1:87" ht="17.100000000000001" customHeight="1" x14ac:dyDescent="0.15">
      <c r="A127" s="163"/>
      <c r="B127" s="161"/>
      <c r="C127" s="161"/>
      <c r="D127" s="161"/>
      <c r="E127" s="161"/>
      <c r="F127" s="161"/>
      <c r="G127" s="161"/>
      <c r="H127" s="161"/>
      <c r="I127" s="161"/>
      <c r="J127" s="161"/>
      <c r="K127" s="161"/>
      <c r="L127" s="161"/>
      <c r="M127" s="162"/>
      <c r="N127" s="1024"/>
      <c r="O127" s="1025"/>
      <c r="P127" s="1032" t="str">
        <f>"　"&amp;⑧入力シート!$D$23</f>
        <v>　</v>
      </c>
      <c r="Q127" s="1033"/>
      <c r="R127" s="1033"/>
      <c r="S127" s="1033"/>
      <c r="T127" s="1033"/>
      <c r="U127" s="1033"/>
      <c r="V127" s="1033"/>
      <c r="W127" s="1033"/>
      <c r="X127" s="1033"/>
      <c r="Y127" s="1033"/>
      <c r="Z127" s="1033"/>
      <c r="AA127" s="1033"/>
      <c r="AB127" s="1033"/>
      <c r="AC127" s="1033"/>
      <c r="AD127" s="1033"/>
      <c r="AE127" s="1033"/>
      <c r="AF127" s="1033"/>
      <c r="AG127" s="1033"/>
      <c r="AH127" s="1033"/>
      <c r="AI127" s="1033"/>
      <c r="AJ127" s="1033"/>
      <c r="AK127" s="1033"/>
      <c r="AL127" s="1033"/>
      <c r="AM127" s="1033"/>
      <c r="AN127" s="1033"/>
      <c r="AO127" s="1033"/>
      <c r="AP127" s="1034"/>
      <c r="AQ127" s="150"/>
      <c r="AR127" s="157"/>
      <c r="AS127" s="163"/>
      <c r="AT127" s="161"/>
      <c r="AU127" s="161"/>
      <c r="AV127" s="161"/>
      <c r="AW127" s="161"/>
      <c r="AX127" s="161"/>
      <c r="AY127" s="161"/>
      <c r="AZ127" s="161"/>
      <c r="BA127" s="161"/>
      <c r="BB127" s="161"/>
      <c r="BC127" s="161"/>
      <c r="BD127" s="161"/>
      <c r="BE127" s="162"/>
      <c r="BF127" s="1024"/>
      <c r="BG127" s="1025"/>
      <c r="BH127" s="1032" t="str">
        <f>"　"&amp;⑧入力シート!$D$23</f>
        <v>　</v>
      </c>
      <c r="BI127" s="1033"/>
      <c r="BJ127" s="1033"/>
      <c r="BK127" s="1033"/>
      <c r="BL127" s="1033"/>
      <c r="BM127" s="1033"/>
      <c r="BN127" s="1033"/>
      <c r="BO127" s="1033"/>
      <c r="BP127" s="1033"/>
      <c r="BQ127" s="1033"/>
      <c r="BR127" s="1033"/>
      <c r="BS127" s="1033"/>
      <c r="BT127" s="1033"/>
      <c r="BU127" s="1033"/>
      <c r="BV127" s="1033"/>
      <c r="BW127" s="1033"/>
      <c r="BX127" s="1033"/>
      <c r="BY127" s="1033"/>
      <c r="BZ127" s="1033"/>
      <c r="CA127" s="1033"/>
      <c r="CB127" s="1033"/>
      <c r="CC127" s="1033"/>
      <c r="CD127" s="1033"/>
      <c r="CE127" s="1033"/>
      <c r="CF127" s="1033"/>
      <c r="CG127" s="1033"/>
      <c r="CH127" s="1034"/>
    </row>
    <row r="128" spans="1:87" ht="17.100000000000001" customHeight="1" x14ac:dyDescent="0.15">
      <c r="A128" s="164"/>
      <c r="B128" s="165"/>
      <c r="C128" s="165"/>
      <c r="D128" s="165"/>
      <c r="E128" s="165"/>
      <c r="F128" s="165"/>
      <c r="G128" s="165"/>
      <c r="H128" s="165"/>
      <c r="I128" s="165"/>
      <c r="J128" s="165"/>
      <c r="K128" s="165"/>
      <c r="L128" s="165"/>
      <c r="M128" s="166"/>
      <c r="N128" s="1024"/>
      <c r="O128" s="1025"/>
      <c r="P128" s="1032"/>
      <c r="Q128" s="1033"/>
      <c r="R128" s="1033"/>
      <c r="S128" s="1033"/>
      <c r="T128" s="1033"/>
      <c r="U128" s="1033"/>
      <c r="V128" s="1033"/>
      <c r="W128" s="1033"/>
      <c r="X128" s="1033"/>
      <c r="Y128" s="1033"/>
      <c r="Z128" s="1033"/>
      <c r="AA128" s="1033"/>
      <c r="AB128" s="1033"/>
      <c r="AC128" s="1033"/>
      <c r="AD128" s="1033"/>
      <c r="AE128" s="1033"/>
      <c r="AF128" s="1033"/>
      <c r="AG128" s="1033"/>
      <c r="AH128" s="1033"/>
      <c r="AI128" s="1033"/>
      <c r="AJ128" s="1033"/>
      <c r="AK128" s="1033"/>
      <c r="AL128" s="1033"/>
      <c r="AM128" s="1033"/>
      <c r="AN128" s="1033"/>
      <c r="AO128" s="1033"/>
      <c r="AP128" s="1034"/>
      <c r="AQ128" s="150"/>
      <c r="AR128" s="157"/>
      <c r="AS128" s="164"/>
      <c r="AT128" s="165"/>
      <c r="AU128" s="165"/>
      <c r="AV128" s="165"/>
      <c r="AW128" s="165"/>
      <c r="AX128" s="165"/>
      <c r="AY128" s="165"/>
      <c r="AZ128" s="165"/>
      <c r="BA128" s="165"/>
      <c r="BB128" s="165"/>
      <c r="BC128" s="165"/>
      <c r="BD128" s="165"/>
      <c r="BE128" s="166"/>
      <c r="BF128" s="1024"/>
      <c r="BG128" s="1025"/>
      <c r="BH128" s="1032"/>
      <c r="BI128" s="1033"/>
      <c r="BJ128" s="1033"/>
      <c r="BK128" s="1033"/>
      <c r="BL128" s="1033"/>
      <c r="BM128" s="1033"/>
      <c r="BN128" s="1033"/>
      <c r="BO128" s="1033"/>
      <c r="BP128" s="1033"/>
      <c r="BQ128" s="1033"/>
      <c r="BR128" s="1033"/>
      <c r="BS128" s="1033"/>
      <c r="BT128" s="1033"/>
      <c r="BU128" s="1033"/>
      <c r="BV128" s="1033"/>
      <c r="BW128" s="1033"/>
      <c r="BX128" s="1033"/>
      <c r="BY128" s="1033"/>
      <c r="BZ128" s="1033"/>
      <c r="CA128" s="1033"/>
      <c r="CB128" s="1033"/>
      <c r="CC128" s="1033"/>
      <c r="CD128" s="1033"/>
      <c r="CE128" s="1033"/>
      <c r="CF128" s="1033"/>
      <c r="CG128" s="1033"/>
      <c r="CH128" s="1034"/>
    </row>
    <row r="129" spans="1:86" ht="18" customHeight="1" x14ac:dyDescent="0.15">
      <c r="A129" s="1022" t="s">
        <v>38</v>
      </c>
      <c r="B129" s="1023"/>
      <c r="C129" s="1026" t="s">
        <v>32</v>
      </c>
      <c r="D129" s="1027"/>
      <c r="E129" s="1027"/>
      <c r="F129" s="1027"/>
      <c r="G129" s="1027"/>
      <c r="H129" s="1027"/>
      <c r="I129" s="1027"/>
      <c r="J129" s="1027"/>
      <c r="K129" s="1027"/>
      <c r="L129" s="1027"/>
      <c r="M129" s="1027"/>
      <c r="N129" s="1048" t="s">
        <v>35</v>
      </c>
      <c r="O129" s="1048"/>
      <c r="P129" s="1109" t="str">
        <f>""&amp;⑧入力シート!Q52</f>
        <v/>
      </c>
      <c r="Q129" s="1109"/>
      <c r="R129" s="1109"/>
      <c r="S129" s="1109"/>
      <c r="T129" s="1109"/>
      <c r="U129" s="1109"/>
      <c r="V129" s="1109"/>
      <c r="W129" s="1109"/>
      <c r="X129" s="1109"/>
      <c r="Y129" s="1109"/>
      <c r="Z129" s="1109"/>
      <c r="AA129" s="1109"/>
      <c r="AB129" s="1109"/>
      <c r="AC129" s="1109"/>
      <c r="AD129" s="1109"/>
      <c r="AE129" s="1109"/>
      <c r="AF129" s="1109"/>
      <c r="AG129" s="1109"/>
      <c r="AH129" s="1109"/>
      <c r="AI129" s="1109"/>
      <c r="AJ129" s="1109"/>
      <c r="AK129" s="1109"/>
      <c r="AL129" s="1109"/>
      <c r="AM129" s="1109"/>
      <c r="AN129" s="1109"/>
      <c r="AO129" s="1109"/>
      <c r="AP129" s="1109"/>
      <c r="AQ129" s="150"/>
      <c r="AR129" s="157"/>
      <c r="AS129" s="1022" t="s">
        <v>38</v>
      </c>
      <c r="AT129" s="1023"/>
      <c r="AU129" s="1026" t="s">
        <v>32</v>
      </c>
      <c r="AV129" s="1027"/>
      <c r="AW129" s="1027"/>
      <c r="AX129" s="1027"/>
      <c r="AY129" s="1027"/>
      <c r="AZ129" s="1027"/>
      <c r="BA129" s="1027"/>
      <c r="BB129" s="1027"/>
      <c r="BC129" s="1027"/>
      <c r="BD129" s="1027"/>
      <c r="BE129" s="1027"/>
      <c r="BF129" s="1048" t="s">
        <v>35</v>
      </c>
      <c r="BG129" s="1048"/>
      <c r="BH129" s="1109" t="str">
        <f>""&amp;⑧入力シート!Q53</f>
        <v/>
      </c>
      <c r="BI129" s="1109"/>
      <c r="BJ129" s="1109"/>
      <c r="BK129" s="1109"/>
      <c r="BL129" s="1109"/>
      <c r="BM129" s="1109"/>
      <c r="BN129" s="1109"/>
      <c r="BO129" s="1109"/>
      <c r="BP129" s="1109"/>
      <c r="BQ129" s="1109"/>
      <c r="BR129" s="1109"/>
      <c r="BS129" s="1109"/>
      <c r="BT129" s="1109"/>
      <c r="BU129" s="1109"/>
      <c r="BV129" s="1109"/>
      <c r="BW129" s="1109"/>
      <c r="BX129" s="1109"/>
      <c r="BY129" s="1109"/>
      <c r="BZ129" s="1109"/>
      <c r="CA129" s="1109"/>
      <c r="CB129" s="1109"/>
      <c r="CC129" s="1109"/>
      <c r="CD129" s="1109"/>
      <c r="CE129" s="1109"/>
      <c r="CF129" s="1109"/>
      <c r="CG129" s="1109"/>
      <c r="CH129" s="1109"/>
    </row>
    <row r="130" spans="1:86" ht="18" customHeight="1" x14ac:dyDescent="0.15">
      <c r="A130" s="1024"/>
      <c r="B130" s="1025"/>
      <c r="C130" s="1065">
        <f>⑧入力シート!B52</f>
        <v>15</v>
      </c>
      <c r="D130" s="1066"/>
      <c r="E130" s="1066"/>
      <c r="F130" s="1066"/>
      <c r="G130" s="1066"/>
      <c r="H130" s="1066"/>
      <c r="I130" s="1066"/>
      <c r="J130" s="1066"/>
      <c r="K130" s="1066"/>
      <c r="L130" s="1066"/>
      <c r="M130" s="1066"/>
      <c r="N130" s="1048"/>
      <c r="O130" s="1048"/>
      <c r="P130" s="1109"/>
      <c r="Q130" s="1109"/>
      <c r="R130" s="1109"/>
      <c r="S130" s="1109"/>
      <c r="T130" s="1109"/>
      <c r="U130" s="1109"/>
      <c r="V130" s="1109"/>
      <c r="W130" s="1109"/>
      <c r="X130" s="1109"/>
      <c r="Y130" s="1109"/>
      <c r="Z130" s="1109"/>
      <c r="AA130" s="1109"/>
      <c r="AB130" s="1109"/>
      <c r="AC130" s="1109"/>
      <c r="AD130" s="1109"/>
      <c r="AE130" s="1109"/>
      <c r="AF130" s="1109"/>
      <c r="AG130" s="1109"/>
      <c r="AH130" s="1109"/>
      <c r="AI130" s="1109"/>
      <c r="AJ130" s="1109"/>
      <c r="AK130" s="1109"/>
      <c r="AL130" s="1109"/>
      <c r="AM130" s="1109"/>
      <c r="AN130" s="1109"/>
      <c r="AO130" s="1109"/>
      <c r="AP130" s="1109"/>
      <c r="AQ130" s="150"/>
      <c r="AR130" s="157"/>
      <c r="AS130" s="1024"/>
      <c r="AT130" s="1025"/>
      <c r="AU130" s="1065">
        <f>⑧入力シート!B53</f>
        <v>16</v>
      </c>
      <c r="AV130" s="1066"/>
      <c r="AW130" s="1066"/>
      <c r="AX130" s="1066"/>
      <c r="AY130" s="1066"/>
      <c r="AZ130" s="1066"/>
      <c r="BA130" s="1066"/>
      <c r="BB130" s="1066"/>
      <c r="BC130" s="1066"/>
      <c r="BD130" s="1066"/>
      <c r="BE130" s="1066"/>
      <c r="BF130" s="1048"/>
      <c r="BG130" s="1048"/>
      <c r="BH130" s="1109"/>
      <c r="BI130" s="1109"/>
      <c r="BJ130" s="1109"/>
      <c r="BK130" s="1109"/>
      <c r="BL130" s="1109"/>
      <c r="BM130" s="1109"/>
      <c r="BN130" s="1109"/>
      <c r="BO130" s="1109"/>
      <c r="BP130" s="1109"/>
      <c r="BQ130" s="1109"/>
      <c r="BR130" s="1109"/>
      <c r="BS130" s="1109"/>
      <c r="BT130" s="1109"/>
      <c r="BU130" s="1109"/>
      <c r="BV130" s="1109"/>
      <c r="BW130" s="1109"/>
      <c r="BX130" s="1109"/>
      <c r="BY130" s="1109"/>
      <c r="BZ130" s="1109"/>
      <c r="CA130" s="1109"/>
      <c r="CB130" s="1109"/>
      <c r="CC130" s="1109"/>
      <c r="CD130" s="1109"/>
      <c r="CE130" s="1109"/>
      <c r="CF130" s="1109"/>
      <c r="CG130" s="1109"/>
      <c r="CH130" s="1109"/>
    </row>
    <row r="131" spans="1:86" ht="18" customHeight="1" x14ac:dyDescent="0.15">
      <c r="A131" s="1049"/>
      <c r="B131" s="1050"/>
      <c r="C131" s="1065"/>
      <c r="D131" s="1066"/>
      <c r="E131" s="1066"/>
      <c r="F131" s="1066"/>
      <c r="G131" s="1066"/>
      <c r="H131" s="1066"/>
      <c r="I131" s="1066"/>
      <c r="J131" s="1066"/>
      <c r="K131" s="1066"/>
      <c r="L131" s="1066"/>
      <c r="M131" s="1066"/>
      <c r="N131" s="1048"/>
      <c r="O131" s="1048"/>
      <c r="P131" s="1109"/>
      <c r="Q131" s="1109"/>
      <c r="R131" s="1109"/>
      <c r="S131" s="1109"/>
      <c r="T131" s="1109"/>
      <c r="U131" s="1109"/>
      <c r="V131" s="1109"/>
      <c r="W131" s="1109"/>
      <c r="X131" s="1109"/>
      <c r="Y131" s="1109"/>
      <c r="Z131" s="1109"/>
      <c r="AA131" s="1109"/>
      <c r="AB131" s="1109"/>
      <c r="AC131" s="1109"/>
      <c r="AD131" s="1109"/>
      <c r="AE131" s="1109"/>
      <c r="AF131" s="1109"/>
      <c r="AG131" s="1109"/>
      <c r="AH131" s="1109"/>
      <c r="AI131" s="1109"/>
      <c r="AJ131" s="1109"/>
      <c r="AK131" s="1109"/>
      <c r="AL131" s="1109"/>
      <c r="AM131" s="1109"/>
      <c r="AN131" s="1109"/>
      <c r="AO131" s="1109"/>
      <c r="AP131" s="1109"/>
      <c r="AQ131" s="150"/>
      <c r="AR131" s="157"/>
      <c r="AS131" s="1049"/>
      <c r="AT131" s="1050"/>
      <c r="AU131" s="1065"/>
      <c r="AV131" s="1066"/>
      <c r="AW131" s="1066"/>
      <c r="AX131" s="1066"/>
      <c r="AY131" s="1066"/>
      <c r="AZ131" s="1066"/>
      <c r="BA131" s="1066"/>
      <c r="BB131" s="1066"/>
      <c r="BC131" s="1066"/>
      <c r="BD131" s="1066"/>
      <c r="BE131" s="1066"/>
      <c r="BF131" s="1048"/>
      <c r="BG131" s="1048"/>
      <c r="BH131" s="1109"/>
      <c r="BI131" s="1109"/>
      <c r="BJ131" s="1109"/>
      <c r="BK131" s="1109"/>
      <c r="BL131" s="1109"/>
      <c r="BM131" s="1109"/>
      <c r="BN131" s="1109"/>
      <c r="BO131" s="1109"/>
      <c r="BP131" s="1109"/>
      <c r="BQ131" s="1109"/>
      <c r="BR131" s="1109"/>
      <c r="BS131" s="1109"/>
      <c r="BT131" s="1109"/>
      <c r="BU131" s="1109"/>
      <c r="BV131" s="1109"/>
      <c r="BW131" s="1109"/>
      <c r="BX131" s="1109"/>
      <c r="BY131" s="1109"/>
      <c r="BZ131" s="1109"/>
      <c r="CA131" s="1109"/>
      <c r="CB131" s="1109"/>
      <c r="CC131" s="1109"/>
      <c r="CD131" s="1109"/>
      <c r="CE131" s="1109"/>
      <c r="CF131" s="1109"/>
      <c r="CG131" s="1109"/>
      <c r="CH131" s="1109"/>
    </row>
    <row r="132" spans="1:86" ht="18" customHeight="1" x14ac:dyDescent="0.15">
      <c r="A132" s="1022" t="s">
        <v>37</v>
      </c>
      <c r="B132" s="1023"/>
      <c r="C132" s="1071" t="str">
        <f>""&amp;⑧入力シート!C52</f>
        <v/>
      </c>
      <c r="D132" s="1072"/>
      <c r="E132" s="1072"/>
      <c r="F132" s="1072"/>
      <c r="G132" s="1072"/>
      <c r="H132" s="1072"/>
      <c r="I132" s="1072"/>
      <c r="J132" s="1072"/>
      <c r="K132" s="1072"/>
      <c r="L132" s="1072"/>
      <c r="M132" s="1073"/>
      <c r="N132" s="1024" t="s">
        <v>36</v>
      </c>
      <c r="O132" s="1025"/>
      <c r="P132" s="1051" t="s">
        <v>34</v>
      </c>
      <c r="Q132" s="1052"/>
      <c r="R132" s="1052"/>
      <c r="S132" s="1052"/>
      <c r="T132" s="1052"/>
      <c r="U132" s="1052"/>
      <c r="V132" s="1052"/>
      <c r="W132" s="1052"/>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3"/>
      <c r="AQ132" s="150"/>
      <c r="AR132" s="157"/>
      <c r="AS132" s="1022" t="s">
        <v>37</v>
      </c>
      <c r="AT132" s="1023"/>
      <c r="AU132" s="1071" t="str">
        <f>""&amp;⑧入力シート!C53</f>
        <v/>
      </c>
      <c r="AV132" s="1072"/>
      <c r="AW132" s="1072"/>
      <c r="AX132" s="1072"/>
      <c r="AY132" s="1072"/>
      <c r="AZ132" s="1072"/>
      <c r="BA132" s="1072"/>
      <c r="BB132" s="1072"/>
      <c r="BC132" s="1072"/>
      <c r="BD132" s="1072"/>
      <c r="BE132" s="1073"/>
      <c r="BF132" s="1024" t="s">
        <v>36</v>
      </c>
      <c r="BG132" s="1025"/>
      <c r="BH132" s="1051" t="s">
        <v>34</v>
      </c>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c r="CF132" s="1052"/>
      <c r="CG132" s="1052"/>
      <c r="CH132" s="1053"/>
    </row>
    <row r="133" spans="1:86" ht="18" customHeight="1" x14ac:dyDescent="0.15">
      <c r="A133" s="1024"/>
      <c r="B133" s="1025"/>
      <c r="C133" s="1065"/>
      <c r="D133" s="1066"/>
      <c r="E133" s="1066"/>
      <c r="F133" s="1066"/>
      <c r="G133" s="1066"/>
      <c r="H133" s="1066"/>
      <c r="I133" s="1066"/>
      <c r="J133" s="1066"/>
      <c r="K133" s="1066"/>
      <c r="L133" s="1066"/>
      <c r="M133" s="1067"/>
      <c r="N133" s="1024"/>
      <c r="O133" s="1025"/>
      <c r="P133" s="1107" t="str">
        <f>'⑨応募者名簿(印刷用)'!R17</f>
        <v xml:space="preserve"> </v>
      </c>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107"/>
      <c r="AL133" s="1107"/>
      <c r="AM133" s="1107"/>
      <c r="AN133" s="1107"/>
      <c r="AO133" s="1107"/>
      <c r="AP133" s="1107"/>
      <c r="AQ133" s="150"/>
      <c r="AR133" s="157"/>
      <c r="AS133" s="1024"/>
      <c r="AT133" s="1025"/>
      <c r="AU133" s="1065"/>
      <c r="AV133" s="1066"/>
      <c r="AW133" s="1066"/>
      <c r="AX133" s="1066"/>
      <c r="AY133" s="1066"/>
      <c r="AZ133" s="1066"/>
      <c r="BA133" s="1066"/>
      <c r="BB133" s="1066"/>
      <c r="BC133" s="1066"/>
      <c r="BD133" s="1066"/>
      <c r="BE133" s="1067"/>
      <c r="BF133" s="1024"/>
      <c r="BG133" s="1025"/>
      <c r="BH133" s="1107" t="str">
        <f>'⑨応募者名簿(印刷用)'!R18</f>
        <v xml:space="preserve"> </v>
      </c>
      <c r="BI133" s="1107"/>
      <c r="BJ133" s="1107"/>
      <c r="BK133" s="1107"/>
      <c r="BL133" s="1107"/>
      <c r="BM133" s="1107"/>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row>
    <row r="134" spans="1:86" ht="18" customHeight="1" x14ac:dyDescent="0.15">
      <c r="A134" s="1024"/>
      <c r="B134" s="1025"/>
      <c r="C134" s="1065"/>
      <c r="D134" s="1066"/>
      <c r="E134" s="1066"/>
      <c r="F134" s="1066"/>
      <c r="G134" s="1066"/>
      <c r="H134" s="1066"/>
      <c r="I134" s="1066"/>
      <c r="J134" s="1066"/>
      <c r="K134" s="1066"/>
      <c r="L134" s="1066"/>
      <c r="M134" s="1067"/>
      <c r="N134" s="1049"/>
      <c r="O134" s="1050"/>
      <c r="P134" s="1061"/>
      <c r="Q134" s="1061"/>
      <c r="R134" s="1061"/>
      <c r="S134" s="1061"/>
      <c r="T134" s="1061"/>
      <c r="U134" s="1061"/>
      <c r="V134" s="1061"/>
      <c r="W134" s="1061"/>
      <c r="X134" s="1061"/>
      <c r="Y134" s="1108"/>
      <c r="Z134" s="1108"/>
      <c r="AA134" s="1108"/>
      <c r="AB134" s="1108"/>
      <c r="AC134" s="1108"/>
      <c r="AD134" s="1108"/>
      <c r="AE134" s="1108"/>
      <c r="AF134" s="1108"/>
      <c r="AG134" s="1108"/>
      <c r="AH134" s="1108"/>
      <c r="AI134" s="1108"/>
      <c r="AJ134" s="1108"/>
      <c r="AK134" s="1108"/>
      <c r="AL134" s="1108"/>
      <c r="AM134" s="1108"/>
      <c r="AN134" s="1108"/>
      <c r="AO134" s="1108"/>
      <c r="AP134" s="1108"/>
      <c r="AQ134" s="150"/>
      <c r="AR134" s="157"/>
      <c r="AS134" s="1024"/>
      <c r="AT134" s="1025"/>
      <c r="AU134" s="1065"/>
      <c r="AV134" s="1066"/>
      <c r="AW134" s="1066"/>
      <c r="AX134" s="1066"/>
      <c r="AY134" s="1066"/>
      <c r="AZ134" s="1066"/>
      <c r="BA134" s="1066"/>
      <c r="BB134" s="1066"/>
      <c r="BC134" s="1066"/>
      <c r="BD134" s="1066"/>
      <c r="BE134" s="1067"/>
      <c r="BF134" s="1049"/>
      <c r="BG134" s="1050"/>
      <c r="BH134" s="1061"/>
      <c r="BI134" s="1061"/>
      <c r="BJ134" s="1061"/>
      <c r="BK134" s="1061"/>
      <c r="BL134" s="1061"/>
      <c r="BM134" s="1061"/>
      <c r="BN134" s="1061"/>
      <c r="BO134" s="1061"/>
      <c r="BP134" s="1061"/>
      <c r="BQ134" s="1108"/>
      <c r="BR134" s="1108"/>
      <c r="BS134" s="1108"/>
      <c r="BT134" s="1108"/>
      <c r="BU134" s="1108"/>
      <c r="BV134" s="1108"/>
      <c r="BW134" s="1108"/>
      <c r="BX134" s="1108"/>
      <c r="BY134" s="1108"/>
      <c r="BZ134" s="1108"/>
      <c r="CA134" s="1108"/>
      <c r="CB134" s="1108"/>
      <c r="CC134" s="1108"/>
      <c r="CD134" s="1108"/>
      <c r="CE134" s="1108"/>
      <c r="CF134" s="1108"/>
      <c r="CG134" s="1108"/>
      <c r="CH134" s="1108"/>
    </row>
    <row r="135" spans="1:86" ht="18" customHeight="1" x14ac:dyDescent="0.15">
      <c r="A135" s="1081" t="s">
        <v>43</v>
      </c>
      <c r="B135" s="1082"/>
      <c r="C135" s="1061" t="str">
        <f>'⑨応募者名簿(印刷用)'!P17</f>
        <v/>
      </c>
      <c r="D135" s="1061"/>
      <c r="E135" s="1061"/>
      <c r="F135" s="1061"/>
      <c r="G135" s="1061"/>
      <c r="H135" s="1061"/>
      <c r="I135" s="1061"/>
      <c r="J135" s="1061"/>
      <c r="K135" s="1061"/>
      <c r="L135" s="1061"/>
      <c r="M135" s="1061"/>
      <c r="N135" s="1077" t="s">
        <v>23</v>
      </c>
      <c r="O135" s="1078"/>
      <c r="P135" s="1079" t="str">
        <f>""&amp;⑧入力シート!AL52</f>
        <v/>
      </c>
      <c r="Q135" s="1079"/>
      <c r="R135" s="1079"/>
      <c r="S135" s="1079"/>
      <c r="T135" s="1079"/>
      <c r="U135" s="1079"/>
      <c r="V135" s="1079"/>
      <c r="W135" s="1079"/>
      <c r="X135" s="1079"/>
      <c r="Y135" s="1080" t="s">
        <v>254</v>
      </c>
      <c r="Z135" s="1080"/>
      <c r="AA135" s="1080"/>
      <c r="AB135" s="1080"/>
      <c r="AC135" s="1080"/>
      <c r="AD135" s="1080"/>
      <c r="AE135" s="1080"/>
      <c r="AF135" s="1080"/>
      <c r="AG135" s="1080"/>
      <c r="AH135" s="1080"/>
      <c r="AI135" s="1080"/>
      <c r="AJ135" s="1080"/>
      <c r="AK135" s="1080"/>
      <c r="AL135" s="1080"/>
      <c r="AM135" s="1080"/>
      <c r="AN135" s="1080"/>
      <c r="AO135" s="1080"/>
      <c r="AP135" s="1080"/>
      <c r="AR135" s="47"/>
      <c r="AS135" s="1081" t="s">
        <v>43</v>
      </c>
      <c r="AT135" s="1082"/>
      <c r="AU135" s="1144" t="str">
        <f>'⑨応募者名簿(印刷用)'!P18</f>
        <v/>
      </c>
      <c r="AV135" s="1144"/>
      <c r="AW135" s="1144"/>
      <c r="AX135" s="1144"/>
      <c r="AY135" s="1144"/>
      <c r="AZ135" s="1144"/>
      <c r="BA135" s="1144"/>
      <c r="BB135" s="1144"/>
      <c r="BC135" s="1144"/>
      <c r="BD135" s="1144"/>
      <c r="BE135" s="1144"/>
      <c r="BF135" s="1152" t="s">
        <v>23</v>
      </c>
      <c r="BG135" s="1153"/>
      <c r="BH135" s="1154" t="str">
        <f>""&amp;⑧入力シート!AL53</f>
        <v/>
      </c>
      <c r="BI135" s="1154"/>
      <c r="BJ135" s="1154"/>
      <c r="BK135" s="1154"/>
      <c r="BL135" s="1154"/>
      <c r="BM135" s="1154"/>
      <c r="BN135" s="1154"/>
      <c r="BO135" s="1154"/>
      <c r="BP135" s="1154"/>
      <c r="BQ135" s="1080" t="s">
        <v>254</v>
      </c>
      <c r="BR135" s="1080"/>
      <c r="BS135" s="1080"/>
      <c r="BT135" s="1080"/>
      <c r="BU135" s="1080"/>
      <c r="BV135" s="1080"/>
      <c r="BW135" s="1080"/>
      <c r="BX135" s="1080"/>
      <c r="BY135" s="1080"/>
      <c r="BZ135" s="1080"/>
      <c r="CA135" s="1080"/>
      <c r="CB135" s="1080"/>
      <c r="CC135" s="1080"/>
      <c r="CD135" s="1080"/>
      <c r="CE135" s="1080"/>
      <c r="CF135" s="1080"/>
      <c r="CG135" s="1080"/>
      <c r="CH135" s="1080"/>
    </row>
    <row r="136" spans="1:86" ht="18" customHeight="1" x14ac:dyDescent="0.15">
      <c r="A136" s="1081"/>
      <c r="B136" s="1082"/>
      <c r="C136" s="1061"/>
      <c r="D136" s="1061"/>
      <c r="E136" s="1061"/>
      <c r="F136" s="1061"/>
      <c r="G136" s="1061"/>
      <c r="H136" s="1061"/>
      <c r="I136" s="1061"/>
      <c r="J136" s="1061"/>
      <c r="K136" s="1061"/>
      <c r="L136" s="1061"/>
      <c r="M136" s="1061"/>
      <c r="N136" s="1077"/>
      <c r="O136" s="1078"/>
      <c r="P136" s="1079"/>
      <c r="Q136" s="1079"/>
      <c r="R136" s="1079"/>
      <c r="S136" s="1079"/>
      <c r="T136" s="1079"/>
      <c r="U136" s="1079"/>
      <c r="V136" s="1079"/>
      <c r="W136" s="1079"/>
      <c r="X136" s="1079"/>
      <c r="Y136" s="1080"/>
      <c r="Z136" s="1080"/>
      <c r="AA136" s="1080"/>
      <c r="AB136" s="1080"/>
      <c r="AC136" s="1080"/>
      <c r="AD136" s="1080"/>
      <c r="AE136" s="1080"/>
      <c r="AF136" s="1080"/>
      <c r="AG136" s="1080"/>
      <c r="AH136" s="1080"/>
      <c r="AI136" s="1080"/>
      <c r="AJ136" s="1080"/>
      <c r="AK136" s="1080"/>
      <c r="AL136" s="1080"/>
      <c r="AM136" s="1080"/>
      <c r="AN136" s="1080"/>
      <c r="AO136" s="1080"/>
      <c r="AP136" s="1080"/>
      <c r="AR136" s="47"/>
      <c r="AS136" s="1081"/>
      <c r="AT136" s="1082"/>
      <c r="AU136" s="1144"/>
      <c r="AV136" s="1144"/>
      <c r="AW136" s="1144"/>
      <c r="AX136" s="1144"/>
      <c r="AY136" s="1144"/>
      <c r="AZ136" s="1144"/>
      <c r="BA136" s="1144"/>
      <c r="BB136" s="1144"/>
      <c r="BC136" s="1144"/>
      <c r="BD136" s="1144"/>
      <c r="BE136" s="1144"/>
      <c r="BF136" s="1152"/>
      <c r="BG136" s="1153"/>
      <c r="BH136" s="1154"/>
      <c r="BI136" s="1154"/>
      <c r="BJ136" s="1154"/>
      <c r="BK136" s="1154"/>
      <c r="BL136" s="1154"/>
      <c r="BM136" s="1154"/>
      <c r="BN136" s="1154"/>
      <c r="BO136" s="1154"/>
      <c r="BP136" s="1154"/>
      <c r="BQ136" s="1080"/>
      <c r="BR136" s="1080"/>
      <c r="BS136" s="1080"/>
      <c r="BT136" s="1080"/>
      <c r="BU136" s="1080"/>
      <c r="BV136" s="1080"/>
      <c r="BW136" s="1080"/>
      <c r="BX136" s="1080"/>
      <c r="BY136" s="1080"/>
      <c r="BZ136" s="1080"/>
      <c r="CA136" s="1080"/>
      <c r="CB136" s="1080"/>
      <c r="CC136" s="1080"/>
      <c r="CD136" s="1080"/>
      <c r="CE136" s="1080"/>
      <c r="CF136" s="1080"/>
      <c r="CG136" s="1080"/>
      <c r="CH136" s="1080"/>
    </row>
    <row r="137" spans="1:86" ht="17.100000000000001" customHeight="1" x14ac:dyDescent="0.15">
      <c r="A137" s="1045" t="s">
        <v>64</v>
      </c>
      <c r="B137" s="1046"/>
      <c r="C137" s="1046"/>
      <c r="D137" s="1046"/>
      <c r="E137" s="1046"/>
      <c r="F137" s="1046"/>
      <c r="G137" s="1046"/>
      <c r="H137" s="1046"/>
      <c r="I137" s="1046"/>
      <c r="J137" s="1046"/>
      <c r="K137" s="1046"/>
      <c r="L137" s="1046"/>
      <c r="M137" s="1047"/>
      <c r="N137" s="1048" t="s">
        <v>22</v>
      </c>
      <c r="O137" s="1048"/>
      <c r="P137" s="1035" t="s">
        <v>17</v>
      </c>
      <c r="Q137" s="1036"/>
      <c r="R137" s="1037" t="str">
        <f>IF('⑨応募者名簿(印刷用)'!$BX$40="","",'⑨応募者名簿(印刷用)'!$BX$40)</f>
        <v>-</v>
      </c>
      <c r="S137" s="1037"/>
      <c r="T137" s="1037"/>
      <c r="U137" s="1037"/>
      <c r="V137" s="1037"/>
      <c r="W137" s="1037"/>
      <c r="X137" s="1037"/>
      <c r="Y137" s="1105"/>
      <c r="Z137" s="1105"/>
      <c r="AA137" s="1105"/>
      <c r="AB137" s="1105"/>
      <c r="AC137" s="1105"/>
      <c r="AD137" s="1105"/>
      <c r="AE137" s="1105"/>
      <c r="AF137" s="1105"/>
      <c r="AG137" s="1105"/>
      <c r="AH137" s="1105"/>
      <c r="AI137" s="1105"/>
      <c r="AJ137" s="1105"/>
      <c r="AK137" s="1105"/>
      <c r="AL137" s="1105"/>
      <c r="AM137" s="1105"/>
      <c r="AN137" s="1105"/>
      <c r="AO137" s="1105"/>
      <c r="AP137" s="1106"/>
      <c r="AQ137" s="150"/>
      <c r="AR137" s="157"/>
      <c r="AS137" s="1045" t="s">
        <v>64</v>
      </c>
      <c r="AT137" s="1046"/>
      <c r="AU137" s="1046"/>
      <c r="AV137" s="1046"/>
      <c r="AW137" s="1046"/>
      <c r="AX137" s="1046"/>
      <c r="AY137" s="1046"/>
      <c r="AZ137" s="1046"/>
      <c r="BA137" s="1046"/>
      <c r="BB137" s="1046"/>
      <c r="BC137" s="1046"/>
      <c r="BD137" s="1046"/>
      <c r="BE137" s="1047"/>
      <c r="BF137" s="1048" t="s">
        <v>22</v>
      </c>
      <c r="BG137" s="1048"/>
      <c r="BH137" s="1035" t="s">
        <v>17</v>
      </c>
      <c r="BI137" s="1036"/>
      <c r="BJ137" s="1037" t="str">
        <f>IF('⑨応募者名簿(印刷用)'!$BX$40="","",'⑨応募者名簿(印刷用)'!$BX$40)</f>
        <v>-</v>
      </c>
      <c r="BK137" s="1037"/>
      <c r="BL137" s="1037"/>
      <c r="BM137" s="1037"/>
      <c r="BN137" s="1037"/>
      <c r="BO137" s="1037"/>
      <c r="BP137" s="1037"/>
      <c r="BQ137" s="1105"/>
      <c r="BR137" s="1105"/>
      <c r="BS137" s="1105"/>
      <c r="BT137" s="1105"/>
      <c r="BU137" s="1105"/>
      <c r="BV137" s="1105"/>
      <c r="BW137" s="1105"/>
      <c r="BX137" s="1105"/>
      <c r="BY137" s="1105"/>
      <c r="BZ137" s="1105"/>
      <c r="CA137" s="1105"/>
      <c r="CB137" s="1105"/>
      <c r="CC137" s="1105"/>
      <c r="CD137" s="1105"/>
      <c r="CE137" s="1105"/>
      <c r="CF137" s="1105"/>
      <c r="CG137" s="1105"/>
      <c r="CH137" s="1106"/>
    </row>
    <row r="138" spans="1:86" ht="17.100000000000001" customHeight="1" x14ac:dyDescent="0.15">
      <c r="A138" s="653" t="str">
        <f>'⑨応募者名簿(印刷用)'!$A$36</f>
        <v/>
      </c>
      <c r="B138" s="654"/>
      <c r="C138" s="654"/>
      <c r="D138" s="654"/>
      <c r="E138" s="654"/>
      <c r="F138" s="654"/>
      <c r="G138" s="654"/>
      <c r="H138" s="654"/>
      <c r="I138" s="161"/>
      <c r="J138" s="161"/>
      <c r="K138" s="161"/>
      <c r="L138" s="161"/>
      <c r="M138" s="162"/>
      <c r="N138" s="1048"/>
      <c r="O138" s="1048"/>
      <c r="P138" s="1039" t="str">
        <f>IF('⑨応募者名簿(印刷用)'!$BV$42="","",'⑨応募者名簿(印刷用)'!$BV$42)</f>
        <v xml:space="preserve"> </v>
      </c>
      <c r="Q138" s="1040"/>
      <c r="R138" s="1040"/>
      <c r="S138" s="1040"/>
      <c r="T138" s="1040"/>
      <c r="U138" s="1040"/>
      <c r="V138" s="1040"/>
      <c r="W138" s="1040"/>
      <c r="X138" s="1040"/>
      <c r="Y138" s="1040"/>
      <c r="Z138" s="1040"/>
      <c r="AA138" s="1040"/>
      <c r="AB138" s="1040"/>
      <c r="AC138" s="1040"/>
      <c r="AD138" s="1040"/>
      <c r="AE138" s="1040"/>
      <c r="AF138" s="1040"/>
      <c r="AG138" s="1040"/>
      <c r="AH138" s="1040"/>
      <c r="AI138" s="1040"/>
      <c r="AJ138" s="1040"/>
      <c r="AK138" s="1040"/>
      <c r="AL138" s="1040"/>
      <c r="AM138" s="1040"/>
      <c r="AN138" s="1040"/>
      <c r="AO138" s="1040"/>
      <c r="AP138" s="1041"/>
      <c r="AQ138" s="150"/>
      <c r="AR138" s="157"/>
      <c r="AS138" s="653" t="str">
        <f>'⑨応募者名簿(印刷用)'!$A$36</f>
        <v/>
      </c>
      <c r="AT138" s="654"/>
      <c r="AU138" s="654"/>
      <c r="AV138" s="654"/>
      <c r="AW138" s="654"/>
      <c r="AX138" s="654"/>
      <c r="AY138" s="654"/>
      <c r="AZ138" s="654"/>
      <c r="BA138" s="161"/>
      <c r="BB138" s="161"/>
      <c r="BC138" s="161"/>
      <c r="BD138" s="161"/>
      <c r="BE138" s="162"/>
      <c r="BF138" s="1048"/>
      <c r="BG138" s="1048"/>
      <c r="BH138" s="1039" t="str">
        <f>IF('⑨応募者名簿(印刷用)'!$BV$42="","",'⑨応募者名簿(印刷用)'!$BV$42)</f>
        <v xml:space="preserve"> </v>
      </c>
      <c r="BI138" s="1040"/>
      <c r="BJ138" s="1040"/>
      <c r="BK138" s="1040"/>
      <c r="BL138" s="1040"/>
      <c r="BM138" s="1040"/>
      <c r="BN138" s="1040"/>
      <c r="BO138" s="1040"/>
      <c r="BP138" s="1040"/>
      <c r="BQ138" s="1040"/>
      <c r="BR138" s="1040"/>
      <c r="BS138" s="1040"/>
      <c r="BT138" s="1040"/>
      <c r="BU138" s="1040"/>
      <c r="BV138" s="1040"/>
      <c r="BW138" s="1040"/>
      <c r="BX138" s="1040"/>
      <c r="BY138" s="1040"/>
      <c r="BZ138" s="1040"/>
      <c r="CA138" s="1040"/>
      <c r="CB138" s="1040"/>
      <c r="CC138" s="1040"/>
      <c r="CD138" s="1040"/>
      <c r="CE138" s="1040"/>
      <c r="CF138" s="1040"/>
      <c r="CG138" s="1040"/>
      <c r="CH138" s="1041"/>
    </row>
    <row r="139" spans="1:86" ht="17.100000000000001" customHeight="1" x14ac:dyDescent="0.15">
      <c r="A139" s="653"/>
      <c r="B139" s="654"/>
      <c r="C139" s="654"/>
      <c r="D139" s="654"/>
      <c r="E139" s="654"/>
      <c r="F139" s="654"/>
      <c r="G139" s="654"/>
      <c r="H139" s="654"/>
      <c r="I139" s="161"/>
      <c r="J139" s="161"/>
      <c r="K139" s="161"/>
      <c r="L139" s="161"/>
      <c r="M139" s="162"/>
      <c r="N139" s="1048"/>
      <c r="O139" s="1048"/>
      <c r="P139" s="1039" t="str">
        <f>IF('⑨応募者名簿(印刷用)'!$BV$43="","",'⑨応募者名簿(印刷用)'!$BV$43)</f>
        <v xml:space="preserve"> </v>
      </c>
      <c r="Q139" s="1040"/>
      <c r="R139" s="1040"/>
      <c r="S139" s="1040"/>
      <c r="T139" s="1040"/>
      <c r="U139" s="1040"/>
      <c r="V139" s="1040"/>
      <c r="W139" s="1040"/>
      <c r="X139" s="1040"/>
      <c r="Y139" s="1040"/>
      <c r="Z139" s="1040"/>
      <c r="AA139" s="1040"/>
      <c r="AB139" s="1040"/>
      <c r="AC139" s="1040"/>
      <c r="AD139" s="1040"/>
      <c r="AE139" s="1040"/>
      <c r="AF139" s="1040"/>
      <c r="AG139" s="1040"/>
      <c r="AH139" s="1040"/>
      <c r="AI139" s="1040"/>
      <c r="AJ139" s="1040"/>
      <c r="AK139" s="1040"/>
      <c r="AL139" s="1040"/>
      <c r="AM139" s="1040"/>
      <c r="AN139" s="1040"/>
      <c r="AO139" s="1040"/>
      <c r="AP139" s="1041"/>
      <c r="AQ139" s="150"/>
      <c r="AR139" s="157"/>
      <c r="AS139" s="653"/>
      <c r="AT139" s="654"/>
      <c r="AU139" s="654"/>
      <c r="AV139" s="654"/>
      <c r="AW139" s="654"/>
      <c r="AX139" s="654"/>
      <c r="AY139" s="654"/>
      <c r="AZ139" s="654"/>
      <c r="BA139" s="161"/>
      <c r="BB139" s="161"/>
      <c r="BC139" s="161"/>
      <c r="BD139" s="161"/>
      <c r="BE139" s="162"/>
      <c r="BF139" s="1048"/>
      <c r="BG139" s="1048"/>
      <c r="BH139" s="1039" t="str">
        <f>IF('⑨応募者名簿(印刷用)'!$BV$43="","",'⑨応募者名簿(印刷用)'!$BV$43)</f>
        <v xml:space="preserve"> </v>
      </c>
      <c r="BI139" s="1040"/>
      <c r="BJ139" s="1040"/>
      <c r="BK139" s="1040"/>
      <c r="BL139" s="1040"/>
      <c r="BM139" s="1040"/>
      <c r="BN139" s="1040"/>
      <c r="BO139" s="1040"/>
      <c r="BP139" s="1040"/>
      <c r="BQ139" s="1040"/>
      <c r="BR139" s="1040"/>
      <c r="BS139" s="1040"/>
      <c r="BT139" s="1040"/>
      <c r="BU139" s="1040"/>
      <c r="BV139" s="1040"/>
      <c r="BW139" s="1040"/>
      <c r="BX139" s="1040"/>
      <c r="BY139" s="1040"/>
      <c r="BZ139" s="1040"/>
      <c r="CA139" s="1040"/>
      <c r="CB139" s="1040"/>
      <c r="CC139" s="1040"/>
      <c r="CD139" s="1040"/>
      <c r="CE139" s="1040"/>
      <c r="CF139" s="1040"/>
      <c r="CG139" s="1040"/>
      <c r="CH139" s="1041"/>
    </row>
    <row r="140" spans="1:86" ht="17.100000000000001" customHeight="1" x14ac:dyDescent="0.15">
      <c r="A140" s="653"/>
      <c r="B140" s="654"/>
      <c r="C140" s="654"/>
      <c r="D140" s="654"/>
      <c r="E140" s="654"/>
      <c r="F140" s="654"/>
      <c r="G140" s="654"/>
      <c r="H140" s="654"/>
      <c r="I140" s="161"/>
      <c r="J140" s="161"/>
      <c r="K140" s="161"/>
      <c r="L140" s="161"/>
      <c r="M140" s="162"/>
      <c r="N140" s="1048"/>
      <c r="O140" s="1048"/>
      <c r="P140" s="1042" t="str">
        <f>IF('⑨応募者名簿(印刷用)'!$BV$44="","",'⑨応募者名簿(印刷用)'!$BV$44)</f>
        <v xml:space="preserve"> </v>
      </c>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043"/>
      <c r="AM140" s="1043"/>
      <c r="AN140" s="1043"/>
      <c r="AO140" s="1043"/>
      <c r="AP140" s="1044"/>
      <c r="AQ140" s="150"/>
      <c r="AR140" s="157"/>
      <c r="AS140" s="653"/>
      <c r="AT140" s="654"/>
      <c r="AU140" s="654"/>
      <c r="AV140" s="654"/>
      <c r="AW140" s="654"/>
      <c r="AX140" s="654"/>
      <c r="AY140" s="654"/>
      <c r="AZ140" s="654"/>
      <c r="BA140" s="161"/>
      <c r="BB140" s="161"/>
      <c r="BC140" s="161"/>
      <c r="BD140" s="161"/>
      <c r="BE140" s="162"/>
      <c r="BF140" s="1048"/>
      <c r="BG140" s="1048"/>
      <c r="BH140" s="1042" t="str">
        <f>IF('⑨応募者名簿(印刷用)'!$BV$44="","",'⑨応募者名簿(印刷用)'!$BV$44)</f>
        <v xml:space="preserve"> </v>
      </c>
      <c r="BI140" s="1043"/>
      <c r="BJ140" s="1043"/>
      <c r="BK140" s="1043"/>
      <c r="BL140" s="1043"/>
      <c r="BM140" s="1043"/>
      <c r="BN140" s="1043"/>
      <c r="BO140" s="1043"/>
      <c r="BP140" s="1043"/>
      <c r="BQ140" s="1043"/>
      <c r="BR140" s="1043"/>
      <c r="BS140" s="1043"/>
      <c r="BT140" s="1043"/>
      <c r="BU140" s="1043"/>
      <c r="BV140" s="1043"/>
      <c r="BW140" s="1043"/>
      <c r="BX140" s="1043"/>
      <c r="BY140" s="1043"/>
      <c r="BZ140" s="1043"/>
      <c r="CA140" s="1043"/>
      <c r="CB140" s="1043"/>
      <c r="CC140" s="1043"/>
      <c r="CD140" s="1043"/>
      <c r="CE140" s="1043"/>
      <c r="CF140" s="1043"/>
      <c r="CG140" s="1043"/>
      <c r="CH140" s="1044"/>
    </row>
    <row r="141" spans="1:86" ht="17.100000000000001" customHeight="1" x14ac:dyDescent="0.15">
      <c r="A141" s="653"/>
      <c r="B141" s="654"/>
      <c r="C141" s="654"/>
      <c r="D141" s="654"/>
      <c r="E141" s="654"/>
      <c r="F141" s="654"/>
      <c r="G141" s="654"/>
      <c r="H141" s="654"/>
      <c r="I141" s="161"/>
      <c r="J141" s="161"/>
      <c r="K141" s="161"/>
      <c r="L141" s="161"/>
      <c r="M141" s="162"/>
      <c r="N141" s="1022" t="s">
        <v>33</v>
      </c>
      <c r="O141" s="1023"/>
      <c r="P141" s="1026" t="s">
        <v>24</v>
      </c>
      <c r="Q141" s="1027"/>
      <c r="R141" s="1027"/>
      <c r="S141" s="1027"/>
      <c r="T141" s="1027" t="str">
        <f>""&amp;⑧入力シート!$D$21</f>
        <v/>
      </c>
      <c r="U141" s="1027"/>
      <c r="V141" s="1027"/>
      <c r="W141" s="1027"/>
      <c r="X141" s="1027"/>
      <c r="Y141" s="1027"/>
      <c r="Z141" s="1027"/>
      <c r="AA141" s="1027"/>
      <c r="AB141" s="1027"/>
      <c r="AC141" s="1027"/>
      <c r="AD141" s="1027"/>
      <c r="AE141" s="1027"/>
      <c r="AF141" s="1027"/>
      <c r="AG141" s="1027"/>
      <c r="AH141" s="1027"/>
      <c r="AI141" s="1027"/>
      <c r="AJ141" s="1027"/>
      <c r="AK141" s="1027"/>
      <c r="AL141" s="1027"/>
      <c r="AM141" s="1027"/>
      <c r="AN141" s="1027"/>
      <c r="AO141" s="1027"/>
      <c r="AP141" s="1028"/>
      <c r="AQ141" s="150"/>
      <c r="AR141" s="157"/>
      <c r="AS141" s="653"/>
      <c r="AT141" s="654"/>
      <c r="AU141" s="654"/>
      <c r="AV141" s="654"/>
      <c r="AW141" s="654"/>
      <c r="AX141" s="654"/>
      <c r="AY141" s="654"/>
      <c r="AZ141" s="654"/>
      <c r="BA141" s="161"/>
      <c r="BB141" s="161"/>
      <c r="BC141" s="161"/>
      <c r="BD141" s="161"/>
      <c r="BE141" s="162"/>
      <c r="BF141" s="1022" t="s">
        <v>33</v>
      </c>
      <c r="BG141" s="1023"/>
      <c r="BH141" s="1026" t="s">
        <v>24</v>
      </c>
      <c r="BI141" s="1027"/>
      <c r="BJ141" s="1027"/>
      <c r="BK141" s="1027"/>
      <c r="BL141" s="1027" t="str">
        <f>""&amp;⑧入力シート!$D$21</f>
        <v/>
      </c>
      <c r="BM141" s="1027"/>
      <c r="BN141" s="1027"/>
      <c r="BO141" s="1027"/>
      <c r="BP141" s="1027"/>
      <c r="BQ141" s="1027"/>
      <c r="BR141" s="1027"/>
      <c r="BS141" s="1027"/>
      <c r="BT141" s="1027"/>
      <c r="BU141" s="1027"/>
      <c r="BV141" s="1027"/>
      <c r="BW141" s="1027"/>
      <c r="BX141" s="1027"/>
      <c r="BY141" s="1027"/>
      <c r="BZ141" s="1027"/>
      <c r="CA141" s="1027"/>
      <c r="CB141" s="1027"/>
      <c r="CC141" s="1027"/>
      <c r="CD141" s="1027"/>
      <c r="CE141" s="1027"/>
      <c r="CF141" s="1027"/>
      <c r="CG141" s="1027"/>
      <c r="CH141" s="1028"/>
    </row>
    <row r="142" spans="1:86" ht="17.100000000000001" customHeight="1" x14ac:dyDescent="0.15">
      <c r="A142" s="163"/>
      <c r="B142" s="161"/>
      <c r="C142" s="161"/>
      <c r="D142" s="161"/>
      <c r="E142" s="161"/>
      <c r="F142" s="161"/>
      <c r="G142" s="161"/>
      <c r="H142" s="161"/>
      <c r="I142" s="161"/>
      <c r="J142" s="161"/>
      <c r="K142" s="161"/>
      <c r="L142" s="161"/>
      <c r="M142" s="162"/>
      <c r="N142" s="1024"/>
      <c r="O142" s="1025"/>
      <c r="P142" s="1029" t="str">
        <f>"　"&amp;⑧入力シート!$D$22</f>
        <v>　</v>
      </c>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1031"/>
      <c r="AQ142" s="150"/>
      <c r="AR142" s="157"/>
      <c r="AS142" s="163"/>
      <c r="AT142" s="161"/>
      <c r="AU142" s="161"/>
      <c r="AV142" s="161"/>
      <c r="AW142" s="161"/>
      <c r="AX142" s="161"/>
      <c r="AY142" s="161"/>
      <c r="AZ142" s="161"/>
      <c r="BA142" s="161"/>
      <c r="BB142" s="161"/>
      <c r="BC142" s="161"/>
      <c r="BD142" s="161"/>
      <c r="BE142" s="162"/>
      <c r="BF142" s="1024"/>
      <c r="BG142" s="1025"/>
      <c r="BH142" s="1029" t="str">
        <f>"　"&amp;⑧入力シート!$D$22</f>
        <v>　</v>
      </c>
      <c r="BI142" s="1030"/>
      <c r="BJ142" s="1030"/>
      <c r="BK142" s="1030"/>
      <c r="BL142" s="1030"/>
      <c r="BM142" s="1030"/>
      <c r="BN142" s="1030"/>
      <c r="BO142" s="1030"/>
      <c r="BP142" s="1030"/>
      <c r="BQ142" s="1030"/>
      <c r="BR142" s="1030"/>
      <c r="BS142" s="1030"/>
      <c r="BT142" s="1030"/>
      <c r="BU142" s="1030"/>
      <c r="BV142" s="1030"/>
      <c r="BW142" s="1030"/>
      <c r="BX142" s="1030"/>
      <c r="BY142" s="1030"/>
      <c r="BZ142" s="1030"/>
      <c r="CA142" s="1030"/>
      <c r="CB142" s="1030"/>
      <c r="CC142" s="1030"/>
      <c r="CD142" s="1030"/>
      <c r="CE142" s="1030"/>
      <c r="CF142" s="1030"/>
      <c r="CG142" s="1030"/>
      <c r="CH142" s="1031"/>
    </row>
    <row r="143" spans="1:86" ht="17.100000000000001" customHeight="1" x14ac:dyDescent="0.15">
      <c r="A143" s="163"/>
      <c r="B143" s="161"/>
      <c r="C143" s="161"/>
      <c r="D143" s="161"/>
      <c r="E143" s="161"/>
      <c r="F143" s="161"/>
      <c r="G143" s="161"/>
      <c r="H143" s="161"/>
      <c r="I143" s="161"/>
      <c r="J143" s="161"/>
      <c r="K143" s="161"/>
      <c r="L143" s="161"/>
      <c r="M143" s="162"/>
      <c r="N143" s="1024"/>
      <c r="O143" s="1025"/>
      <c r="P143" s="1032" t="str">
        <f>"　"&amp;⑧入力シート!$D$23</f>
        <v>　</v>
      </c>
      <c r="Q143" s="1033"/>
      <c r="R143" s="1033"/>
      <c r="S143" s="1033"/>
      <c r="T143" s="1033"/>
      <c r="U143" s="1033"/>
      <c r="V143" s="1033"/>
      <c r="W143" s="1033"/>
      <c r="X143" s="1033"/>
      <c r="Y143" s="1033"/>
      <c r="Z143" s="1033"/>
      <c r="AA143" s="1033"/>
      <c r="AB143" s="1033"/>
      <c r="AC143" s="1033"/>
      <c r="AD143" s="1033"/>
      <c r="AE143" s="1033"/>
      <c r="AF143" s="1033"/>
      <c r="AG143" s="1033"/>
      <c r="AH143" s="1033"/>
      <c r="AI143" s="1033"/>
      <c r="AJ143" s="1033"/>
      <c r="AK143" s="1033"/>
      <c r="AL143" s="1033"/>
      <c r="AM143" s="1033"/>
      <c r="AN143" s="1033"/>
      <c r="AO143" s="1033"/>
      <c r="AP143" s="1034"/>
      <c r="AQ143" s="150"/>
      <c r="AR143" s="157"/>
      <c r="AS143" s="163"/>
      <c r="AT143" s="161"/>
      <c r="AU143" s="161"/>
      <c r="AV143" s="161"/>
      <c r="AW143" s="161"/>
      <c r="AX143" s="161"/>
      <c r="AY143" s="161"/>
      <c r="AZ143" s="161"/>
      <c r="BA143" s="161"/>
      <c r="BB143" s="161"/>
      <c r="BC143" s="161"/>
      <c r="BD143" s="161"/>
      <c r="BE143" s="162"/>
      <c r="BF143" s="1024"/>
      <c r="BG143" s="1025"/>
      <c r="BH143" s="1032" t="str">
        <f>"　"&amp;⑧入力シート!$D$23</f>
        <v>　</v>
      </c>
      <c r="BI143" s="1033"/>
      <c r="BJ143" s="1033"/>
      <c r="BK143" s="1033"/>
      <c r="BL143" s="1033"/>
      <c r="BM143" s="1033"/>
      <c r="BN143" s="1033"/>
      <c r="BO143" s="1033"/>
      <c r="BP143" s="1033"/>
      <c r="BQ143" s="1033"/>
      <c r="BR143" s="1033"/>
      <c r="BS143" s="1033"/>
      <c r="BT143" s="1033"/>
      <c r="BU143" s="1033"/>
      <c r="BV143" s="1033"/>
      <c r="BW143" s="1033"/>
      <c r="BX143" s="1033"/>
      <c r="BY143" s="1033"/>
      <c r="BZ143" s="1033"/>
      <c r="CA143" s="1033"/>
      <c r="CB143" s="1033"/>
      <c r="CC143" s="1033"/>
      <c r="CD143" s="1033"/>
      <c r="CE143" s="1033"/>
      <c r="CF143" s="1033"/>
      <c r="CG143" s="1033"/>
      <c r="CH143" s="1034"/>
    </row>
    <row r="144" spans="1:86" ht="17.100000000000001" customHeight="1" x14ac:dyDescent="0.15">
      <c r="A144" s="164"/>
      <c r="B144" s="165"/>
      <c r="C144" s="165"/>
      <c r="D144" s="165"/>
      <c r="E144" s="165"/>
      <c r="F144" s="165"/>
      <c r="G144" s="165"/>
      <c r="H144" s="165"/>
      <c r="I144" s="165"/>
      <c r="J144" s="165"/>
      <c r="K144" s="165"/>
      <c r="L144" s="165"/>
      <c r="M144" s="166"/>
      <c r="N144" s="1024"/>
      <c r="O144" s="1025"/>
      <c r="P144" s="1032"/>
      <c r="Q144" s="1033"/>
      <c r="R144" s="1033"/>
      <c r="S144" s="1033"/>
      <c r="T144" s="1033"/>
      <c r="U144" s="1033"/>
      <c r="V144" s="1033"/>
      <c r="W144" s="1033"/>
      <c r="X144" s="1033"/>
      <c r="Y144" s="1033"/>
      <c r="Z144" s="1033"/>
      <c r="AA144" s="1033"/>
      <c r="AB144" s="1033"/>
      <c r="AC144" s="1033"/>
      <c r="AD144" s="1033"/>
      <c r="AE144" s="1033"/>
      <c r="AF144" s="1033"/>
      <c r="AG144" s="1033"/>
      <c r="AH144" s="1033"/>
      <c r="AI144" s="1033"/>
      <c r="AJ144" s="1033"/>
      <c r="AK144" s="1033"/>
      <c r="AL144" s="1033"/>
      <c r="AM144" s="1033"/>
      <c r="AN144" s="1033"/>
      <c r="AO144" s="1033"/>
      <c r="AP144" s="1034"/>
      <c r="AQ144" s="150"/>
      <c r="AR144" s="157"/>
      <c r="AS144" s="164"/>
      <c r="AT144" s="165"/>
      <c r="AU144" s="165"/>
      <c r="AV144" s="165"/>
      <c r="AW144" s="165"/>
      <c r="AX144" s="165"/>
      <c r="AY144" s="165"/>
      <c r="AZ144" s="165"/>
      <c r="BA144" s="165"/>
      <c r="BB144" s="165"/>
      <c r="BC144" s="165"/>
      <c r="BD144" s="165"/>
      <c r="BE144" s="166"/>
      <c r="BF144" s="1024"/>
      <c r="BG144" s="1025"/>
      <c r="BH144" s="1032"/>
      <c r="BI144" s="1033"/>
      <c r="BJ144" s="1033"/>
      <c r="BK144" s="1033"/>
      <c r="BL144" s="1033"/>
      <c r="BM144" s="1033"/>
      <c r="BN144" s="1033"/>
      <c r="BO144" s="1033"/>
      <c r="BP144" s="1033"/>
      <c r="BQ144" s="1033"/>
      <c r="BR144" s="1033"/>
      <c r="BS144" s="1033"/>
      <c r="BT144" s="1033"/>
      <c r="BU144" s="1033"/>
      <c r="BV144" s="1033"/>
      <c r="BW144" s="1033"/>
      <c r="BX144" s="1033"/>
      <c r="BY144" s="1033"/>
      <c r="BZ144" s="1033"/>
      <c r="CA144" s="1033"/>
      <c r="CB144" s="1033"/>
      <c r="CC144" s="1033"/>
      <c r="CD144" s="1033"/>
      <c r="CE144" s="1033"/>
      <c r="CF144" s="1033"/>
      <c r="CG144" s="1033"/>
      <c r="CH144" s="1034"/>
    </row>
    <row r="145" spans="1:87" ht="18" customHeight="1" x14ac:dyDescent="0.15">
      <c r="A145" s="1022" t="s">
        <v>38</v>
      </c>
      <c r="B145" s="1023"/>
      <c r="C145" s="1026" t="s">
        <v>32</v>
      </c>
      <c r="D145" s="1027"/>
      <c r="E145" s="1027"/>
      <c r="F145" s="1027"/>
      <c r="G145" s="1027"/>
      <c r="H145" s="1027"/>
      <c r="I145" s="1027"/>
      <c r="J145" s="1027"/>
      <c r="K145" s="1027"/>
      <c r="L145" s="1027"/>
      <c r="M145" s="1027"/>
      <c r="N145" s="1048" t="s">
        <v>35</v>
      </c>
      <c r="O145" s="1048"/>
      <c r="P145" s="1109" t="str">
        <f>""&amp;⑧入力シート!Q54</f>
        <v/>
      </c>
      <c r="Q145" s="1109"/>
      <c r="R145" s="1109"/>
      <c r="S145" s="1109"/>
      <c r="T145" s="1109"/>
      <c r="U145" s="1109"/>
      <c r="V145" s="1109"/>
      <c r="W145" s="1109"/>
      <c r="X145" s="1109"/>
      <c r="Y145" s="1109"/>
      <c r="Z145" s="1109"/>
      <c r="AA145" s="1109"/>
      <c r="AB145" s="1109"/>
      <c r="AC145" s="1109"/>
      <c r="AD145" s="1109"/>
      <c r="AE145" s="1109"/>
      <c r="AF145" s="1109"/>
      <c r="AG145" s="1109"/>
      <c r="AH145" s="1109"/>
      <c r="AI145" s="1109"/>
      <c r="AJ145" s="1109"/>
      <c r="AK145" s="1109"/>
      <c r="AL145" s="1109"/>
      <c r="AM145" s="1109"/>
      <c r="AN145" s="1109"/>
      <c r="AO145" s="1109"/>
      <c r="AP145" s="1109"/>
      <c r="AQ145" s="150"/>
      <c r="AR145" s="157"/>
      <c r="AS145" s="1022" t="s">
        <v>38</v>
      </c>
      <c r="AT145" s="1023"/>
      <c r="AU145" s="1026" t="s">
        <v>32</v>
      </c>
      <c r="AV145" s="1027"/>
      <c r="AW145" s="1027"/>
      <c r="AX145" s="1027"/>
      <c r="AY145" s="1027"/>
      <c r="AZ145" s="1027"/>
      <c r="BA145" s="1027"/>
      <c r="BB145" s="1027"/>
      <c r="BC145" s="1027"/>
      <c r="BD145" s="1027"/>
      <c r="BE145" s="1027"/>
      <c r="BF145" s="1048" t="s">
        <v>35</v>
      </c>
      <c r="BG145" s="1048"/>
      <c r="BH145" s="1109" t="str">
        <f>""&amp;⑧入力シート!Q55</f>
        <v/>
      </c>
      <c r="BI145" s="1109"/>
      <c r="BJ145" s="1109"/>
      <c r="BK145" s="1109"/>
      <c r="BL145" s="1109"/>
      <c r="BM145" s="1109"/>
      <c r="BN145" s="1109"/>
      <c r="BO145" s="1109"/>
      <c r="BP145" s="1109"/>
      <c r="BQ145" s="1109"/>
      <c r="BR145" s="1109"/>
      <c r="BS145" s="1109"/>
      <c r="BT145" s="1109"/>
      <c r="BU145" s="1109"/>
      <c r="BV145" s="1109"/>
      <c r="BW145" s="1109"/>
      <c r="BX145" s="1109"/>
      <c r="BY145" s="1109"/>
      <c r="BZ145" s="1109"/>
      <c r="CA145" s="1109"/>
      <c r="CB145" s="1109"/>
      <c r="CC145" s="1109"/>
      <c r="CD145" s="1109"/>
      <c r="CE145" s="1109"/>
      <c r="CF145" s="1109"/>
      <c r="CG145" s="1109"/>
      <c r="CH145" s="1109"/>
    </row>
    <row r="146" spans="1:87" ht="18" customHeight="1" x14ac:dyDescent="0.15">
      <c r="A146" s="1024"/>
      <c r="B146" s="1025"/>
      <c r="C146" s="1065">
        <f>⑧入力シート!B54</f>
        <v>17</v>
      </c>
      <c r="D146" s="1066"/>
      <c r="E146" s="1066"/>
      <c r="F146" s="1066"/>
      <c r="G146" s="1066"/>
      <c r="H146" s="1066"/>
      <c r="I146" s="1066"/>
      <c r="J146" s="1066"/>
      <c r="K146" s="1066"/>
      <c r="L146" s="1066"/>
      <c r="M146" s="1066"/>
      <c r="N146" s="1048"/>
      <c r="O146" s="1048"/>
      <c r="P146" s="1109"/>
      <c r="Q146" s="1109"/>
      <c r="R146" s="1109"/>
      <c r="S146" s="1109"/>
      <c r="T146" s="1109"/>
      <c r="U146" s="1109"/>
      <c r="V146" s="1109"/>
      <c r="W146" s="1109"/>
      <c r="X146" s="1109"/>
      <c r="Y146" s="1109"/>
      <c r="Z146" s="1109"/>
      <c r="AA146" s="1109"/>
      <c r="AB146" s="1109"/>
      <c r="AC146" s="1109"/>
      <c r="AD146" s="1109"/>
      <c r="AE146" s="1109"/>
      <c r="AF146" s="1109"/>
      <c r="AG146" s="1109"/>
      <c r="AH146" s="1109"/>
      <c r="AI146" s="1109"/>
      <c r="AJ146" s="1109"/>
      <c r="AK146" s="1109"/>
      <c r="AL146" s="1109"/>
      <c r="AM146" s="1109"/>
      <c r="AN146" s="1109"/>
      <c r="AO146" s="1109"/>
      <c r="AP146" s="1109"/>
      <c r="AQ146" s="150"/>
      <c r="AR146" s="157"/>
      <c r="AS146" s="1024"/>
      <c r="AT146" s="1025"/>
      <c r="AU146" s="1065">
        <f>⑧入力シート!B55</f>
        <v>18</v>
      </c>
      <c r="AV146" s="1066"/>
      <c r="AW146" s="1066"/>
      <c r="AX146" s="1066"/>
      <c r="AY146" s="1066"/>
      <c r="AZ146" s="1066"/>
      <c r="BA146" s="1066"/>
      <c r="BB146" s="1066"/>
      <c r="BC146" s="1066"/>
      <c r="BD146" s="1066"/>
      <c r="BE146" s="1066"/>
      <c r="BF146" s="1048"/>
      <c r="BG146" s="1048"/>
      <c r="BH146" s="1109"/>
      <c r="BI146" s="1109"/>
      <c r="BJ146" s="1109"/>
      <c r="BK146" s="1109"/>
      <c r="BL146" s="1109"/>
      <c r="BM146" s="1109"/>
      <c r="BN146" s="1109"/>
      <c r="BO146" s="1109"/>
      <c r="BP146" s="1109"/>
      <c r="BQ146" s="1109"/>
      <c r="BR146" s="1109"/>
      <c r="BS146" s="1109"/>
      <c r="BT146" s="1109"/>
      <c r="BU146" s="1109"/>
      <c r="BV146" s="1109"/>
      <c r="BW146" s="1109"/>
      <c r="BX146" s="1109"/>
      <c r="BY146" s="1109"/>
      <c r="BZ146" s="1109"/>
      <c r="CA146" s="1109"/>
      <c r="CB146" s="1109"/>
      <c r="CC146" s="1109"/>
      <c r="CD146" s="1109"/>
      <c r="CE146" s="1109"/>
      <c r="CF146" s="1109"/>
      <c r="CG146" s="1109"/>
      <c r="CH146" s="1109"/>
    </row>
    <row r="147" spans="1:87" ht="18" customHeight="1" x14ac:dyDescent="0.15">
      <c r="A147" s="1049"/>
      <c r="B147" s="1050"/>
      <c r="C147" s="1065"/>
      <c r="D147" s="1066"/>
      <c r="E147" s="1066"/>
      <c r="F147" s="1066"/>
      <c r="G147" s="1066"/>
      <c r="H147" s="1066"/>
      <c r="I147" s="1066"/>
      <c r="J147" s="1066"/>
      <c r="K147" s="1066"/>
      <c r="L147" s="1066"/>
      <c r="M147" s="1066"/>
      <c r="N147" s="1048"/>
      <c r="O147" s="1048"/>
      <c r="P147" s="1109"/>
      <c r="Q147" s="1109"/>
      <c r="R147" s="1109"/>
      <c r="S147" s="1109"/>
      <c r="T147" s="1109"/>
      <c r="U147" s="1109"/>
      <c r="V147" s="1109"/>
      <c r="W147" s="1109"/>
      <c r="X147" s="1109"/>
      <c r="Y147" s="1109"/>
      <c r="Z147" s="1109"/>
      <c r="AA147" s="1109"/>
      <c r="AB147" s="1109"/>
      <c r="AC147" s="1109"/>
      <c r="AD147" s="1109"/>
      <c r="AE147" s="1109"/>
      <c r="AF147" s="1109"/>
      <c r="AG147" s="1109"/>
      <c r="AH147" s="1109"/>
      <c r="AI147" s="1109"/>
      <c r="AJ147" s="1109"/>
      <c r="AK147" s="1109"/>
      <c r="AL147" s="1109"/>
      <c r="AM147" s="1109"/>
      <c r="AN147" s="1109"/>
      <c r="AO147" s="1109"/>
      <c r="AP147" s="1109"/>
      <c r="AQ147" s="150"/>
      <c r="AR147" s="157"/>
      <c r="AS147" s="1049"/>
      <c r="AT147" s="1050"/>
      <c r="AU147" s="1065"/>
      <c r="AV147" s="1066"/>
      <c r="AW147" s="1066"/>
      <c r="AX147" s="1066"/>
      <c r="AY147" s="1066"/>
      <c r="AZ147" s="1066"/>
      <c r="BA147" s="1066"/>
      <c r="BB147" s="1066"/>
      <c r="BC147" s="1066"/>
      <c r="BD147" s="1066"/>
      <c r="BE147" s="1066"/>
      <c r="BF147" s="1048"/>
      <c r="BG147" s="1048"/>
      <c r="BH147" s="1109"/>
      <c r="BI147" s="1109"/>
      <c r="BJ147" s="1109"/>
      <c r="BK147" s="1109"/>
      <c r="BL147" s="1109"/>
      <c r="BM147" s="1109"/>
      <c r="BN147" s="1109"/>
      <c r="BO147" s="1109"/>
      <c r="BP147" s="1109"/>
      <c r="BQ147" s="1109"/>
      <c r="BR147" s="1109"/>
      <c r="BS147" s="1109"/>
      <c r="BT147" s="1109"/>
      <c r="BU147" s="1109"/>
      <c r="BV147" s="1109"/>
      <c r="BW147" s="1109"/>
      <c r="BX147" s="1109"/>
      <c r="BY147" s="1109"/>
      <c r="BZ147" s="1109"/>
      <c r="CA147" s="1109"/>
      <c r="CB147" s="1109"/>
      <c r="CC147" s="1109"/>
      <c r="CD147" s="1109"/>
      <c r="CE147" s="1109"/>
      <c r="CF147" s="1109"/>
      <c r="CG147" s="1109"/>
      <c r="CH147" s="1109"/>
    </row>
    <row r="148" spans="1:87" ht="18" customHeight="1" x14ac:dyDescent="0.15">
      <c r="A148" s="1022" t="s">
        <v>37</v>
      </c>
      <c r="B148" s="1023"/>
      <c r="C148" s="1071" t="str">
        <f>""&amp;⑧入力シート!C54</f>
        <v/>
      </c>
      <c r="D148" s="1072"/>
      <c r="E148" s="1072"/>
      <c r="F148" s="1072"/>
      <c r="G148" s="1072"/>
      <c r="H148" s="1072"/>
      <c r="I148" s="1072"/>
      <c r="J148" s="1072"/>
      <c r="K148" s="1072"/>
      <c r="L148" s="1072"/>
      <c r="M148" s="1073"/>
      <c r="N148" s="1024" t="s">
        <v>36</v>
      </c>
      <c r="O148" s="1025"/>
      <c r="P148" s="1051" t="s">
        <v>34</v>
      </c>
      <c r="Q148" s="1052"/>
      <c r="R148" s="1052"/>
      <c r="S148" s="1052"/>
      <c r="T148" s="1052"/>
      <c r="U148" s="1052"/>
      <c r="V148" s="1052"/>
      <c r="W148" s="1052"/>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3"/>
      <c r="AQ148" s="150"/>
      <c r="AR148" s="157"/>
      <c r="AS148" s="1022" t="s">
        <v>37</v>
      </c>
      <c r="AT148" s="1023"/>
      <c r="AU148" s="1071" t="str">
        <f>""&amp;⑧入力シート!C55</f>
        <v/>
      </c>
      <c r="AV148" s="1072"/>
      <c r="AW148" s="1072"/>
      <c r="AX148" s="1072"/>
      <c r="AY148" s="1072"/>
      <c r="AZ148" s="1072"/>
      <c r="BA148" s="1072"/>
      <c r="BB148" s="1072"/>
      <c r="BC148" s="1072"/>
      <c r="BD148" s="1072"/>
      <c r="BE148" s="1073"/>
      <c r="BF148" s="1024" t="s">
        <v>36</v>
      </c>
      <c r="BG148" s="1025"/>
      <c r="BH148" s="1051" t="s">
        <v>34</v>
      </c>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c r="CF148" s="1052"/>
      <c r="CG148" s="1052"/>
      <c r="CH148" s="1053"/>
    </row>
    <row r="149" spans="1:87" ht="18" customHeight="1" x14ac:dyDescent="0.15">
      <c r="A149" s="1024"/>
      <c r="B149" s="1025"/>
      <c r="C149" s="1065"/>
      <c r="D149" s="1066"/>
      <c r="E149" s="1066"/>
      <c r="F149" s="1066"/>
      <c r="G149" s="1066"/>
      <c r="H149" s="1066"/>
      <c r="I149" s="1066"/>
      <c r="J149" s="1066"/>
      <c r="K149" s="1066"/>
      <c r="L149" s="1066"/>
      <c r="M149" s="1067"/>
      <c r="N149" s="1024"/>
      <c r="O149" s="1025"/>
      <c r="P149" s="1107" t="str">
        <f>'⑨応募者名簿(印刷用)'!R19</f>
        <v xml:space="preserve"> </v>
      </c>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7"/>
      <c r="AM149" s="1107"/>
      <c r="AN149" s="1107"/>
      <c r="AO149" s="1107"/>
      <c r="AP149" s="1107"/>
      <c r="AQ149" s="150"/>
      <c r="AR149" s="157"/>
      <c r="AS149" s="1024"/>
      <c r="AT149" s="1025"/>
      <c r="AU149" s="1065"/>
      <c r="AV149" s="1066"/>
      <c r="AW149" s="1066"/>
      <c r="AX149" s="1066"/>
      <c r="AY149" s="1066"/>
      <c r="AZ149" s="1066"/>
      <c r="BA149" s="1066"/>
      <c r="BB149" s="1066"/>
      <c r="BC149" s="1066"/>
      <c r="BD149" s="1066"/>
      <c r="BE149" s="1067"/>
      <c r="BF149" s="1024"/>
      <c r="BG149" s="1025"/>
      <c r="BH149" s="1107" t="str">
        <f>'⑨応募者名簿(印刷用)'!R20</f>
        <v xml:space="preserve"> </v>
      </c>
      <c r="BI149" s="1107"/>
      <c r="BJ149" s="1107"/>
      <c r="BK149" s="1107"/>
      <c r="BL149" s="1107"/>
      <c r="BM149" s="1107"/>
      <c r="BN149" s="1107"/>
      <c r="BO149" s="1107"/>
      <c r="BP149" s="1107"/>
      <c r="BQ149" s="1107"/>
      <c r="BR149" s="1107"/>
      <c r="BS149" s="1107"/>
      <c r="BT149" s="1107"/>
      <c r="BU149" s="1107"/>
      <c r="BV149" s="1107"/>
      <c r="BW149" s="1107"/>
      <c r="BX149" s="1107"/>
      <c r="BY149" s="1107"/>
      <c r="BZ149" s="1107"/>
      <c r="CA149" s="1107"/>
      <c r="CB149" s="1107"/>
      <c r="CC149" s="1107"/>
      <c r="CD149" s="1107"/>
      <c r="CE149" s="1107"/>
      <c r="CF149" s="1107"/>
      <c r="CG149" s="1107"/>
      <c r="CH149" s="1107"/>
    </row>
    <row r="150" spans="1:87" ht="18" customHeight="1" x14ac:dyDescent="0.15">
      <c r="A150" s="1024"/>
      <c r="B150" s="1025"/>
      <c r="C150" s="1065"/>
      <c r="D150" s="1066"/>
      <c r="E150" s="1066"/>
      <c r="F150" s="1066"/>
      <c r="G150" s="1066"/>
      <c r="H150" s="1066"/>
      <c r="I150" s="1066"/>
      <c r="J150" s="1066"/>
      <c r="K150" s="1066"/>
      <c r="L150" s="1066"/>
      <c r="M150" s="1067"/>
      <c r="N150" s="1049"/>
      <c r="O150" s="1050"/>
      <c r="P150" s="1061"/>
      <c r="Q150" s="1061"/>
      <c r="R150" s="1061"/>
      <c r="S150" s="1061"/>
      <c r="T150" s="1061"/>
      <c r="U150" s="1061"/>
      <c r="V150" s="1061"/>
      <c r="W150" s="1061"/>
      <c r="X150" s="1061"/>
      <c r="Y150" s="1108"/>
      <c r="Z150" s="1108"/>
      <c r="AA150" s="1108"/>
      <c r="AB150" s="1108"/>
      <c r="AC150" s="1108"/>
      <c r="AD150" s="1108"/>
      <c r="AE150" s="1108"/>
      <c r="AF150" s="1108"/>
      <c r="AG150" s="1108"/>
      <c r="AH150" s="1108"/>
      <c r="AI150" s="1108"/>
      <c r="AJ150" s="1108"/>
      <c r="AK150" s="1108"/>
      <c r="AL150" s="1108"/>
      <c r="AM150" s="1108"/>
      <c r="AN150" s="1108"/>
      <c r="AO150" s="1108"/>
      <c r="AP150" s="1108"/>
      <c r="AQ150" s="150"/>
      <c r="AR150" s="157"/>
      <c r="AS150" s="1024"/>
      <c r="AT150" s="1025"/>
      <c r="AU150" s="1065"/>
      <c r="AV150" s="1066"/>
      <c r="AW150" s="1066"/>
      <c r="AX150" s="1066"/>
      <c r="AY150" s="1066"/>
      <c r="AZ150" s="1066"/>
      <c r="BA150" s="1066"/>
      <c r="BB150" s="1066"/>
      <c r="BC150" s="1066"/>
      <c r="BD150" s="1066"/>
      <c r="BE150" s="1067"/>
      <c r="BF150" s="1049"/>
      <c r="BG150" s="1050"/>
      <c r="BH150" s="1061"/>
      <c r="BI150" s="1061"/>
      <c r="BJ150" s="1061"/>
      <c r="BK150" s="1061"/>
      <c r="BL150" s="1061"/>
      <c r="BM150" s="1061"/>
      <c r="BN150" s="1061"/>
      <c r="BO150" s="1061"/>
      <c r="BP150" s="1061"/>
      <c r="BQ150" s="1108"/>
      <c r="BR150" s="1108"/>
      <c r="BS150" s="1108"/>
      <c r="BT150" s="1108"/>
      <c r="BU150" s="1108"/>
      <c r="BV150" s="1108"/>
      <c r="BW150" s="1108"/>
      <c r="BX150" s="1108"/>
      <c r="BY150" s="1108"/>
      <c r="BZ150" s="1108"/>
      <c r="CA150" s="1108"/>
      <c r="CB150" s="1108"/>
      <c r="CC150" s="1108"/>
      <c r="CD150" s="1108"/>
      <c r="CE150" s="1108"/>
      <c r="CF150" s="1108"/>
      <c r="CG150" s="1108"/>
      <c r="CH150" s="1108"/>
    </row>
    <row r="151" spans="1:87" ht="18" customHeight="1" x14ac:dyDescent="0.15">
      <c r="A151" s="1057" t="s">
        <v>43</v>
      </c>
      <c r="B151" s="1058"/>
      <c r="C151" s="1061" t="str">
        <f>'⑨応募者名簿(印刷用)'!P19</f>
        <v/>
      </c>
      <c r="D151" s="1061"/>
      <c r="E151" s="1061"/>
      <c r="F151" s="1061"/>
      <c r="G151" s="1061"/>
      <c r="H151" s="1061"/>
      <c r="I151" s="1061"/>
      <c r="J151" s="1061"/>
      <c r="K151" s="1061"/>
      <c r="L151" s="1061"/>
      <c r="M151" s="1061"/>
      <c r="N151" s="1077" t="s">
        <v>23</v>
      </c>
      <c r="O151" s="1078"/>
      <c r="P151" s="1079" t="str">
        <f>""&amp;⑧入力シート!AL54</f>
        <v/>
      </c>
      <c r="Q151" s="1079"/>
      <c r="R151" s="1079"/>
      <c r="S151" s="1079"/>
      <c r="T151" s="1079"/>
      <c r="U151" s="1079"/>
      <c r="V151" s="1079"/>
      <c r="W151" s="1079"/>
      <c r="X151" s="1079"/>
      <c r="Y151" s="1080" t="s">
        <v>254</v>
      </c>
      <c r="Z151" s="1080"/>
      <c r="AA151" s="1080"/>
      <c r="AB151" s="1080"/>
      <c r="AC151" s="1080"/>
      <c r="AD151" s="1080"/>
      <c r="AE151" s="1080"/>
      <c r="AF151" s="1080"/>
      <c r="AG151" s="1080"/>
      <c r="AH151" s="1080"/>
      <c r="AI151" s="1080"/>
      <c r="AJ151" s="1080"/>
      <c r="AK151" s="1080"/>
      <c r="AL151" s="1080"/>
      <c r="AM151" s="1080"/>
      <c r="AN151" s="1080"/>
      <c r="AO151" s="1080"/>
      <c r="AP151" s="1080"/>
      <c r="AR151" s="47"/>
      <c r="AS151" s="1057" t="s">
        <v>43</v>
      </c>
      <c r="AT151" s="1058"/>
      <c r="AU151" s="1061" t="str">
        <f>'⑨応募者名簿(印刷用)'!P20</f>
        <v/>
      </c>
      <c r="AV151" s="1061"/>
      <c r="AW151" s="1061"/>
      <c r="AX151" s="1061"/>
      <c r="AY151" s="1061"/>
      <c r="AZ151" s="1061"/>
      <c r="BA151" s="1061"/>
      <c r="BB151" s="1061"/>
      <c r="BC151" s="1061"/>
      <c r="BD151" s="1061"/>
      <c r="BE151" s="1061"/>
      <c r="BF151" s="1077" t="s">
        <v>23</v>
      </c>
      <c r="BG151" s="1078"/>
      <c r="BH151" s="1079" t="str">
        <f>""&amp;⑧入力シート!AL55</f>
        <v/>
      </c>
      <c r="BI151" s="1079"/>
      <c r="BJ151" s="1079"/>
      <c r="BK151" s="1079"/>
      <c r="BL151" s="1079"/>
      <c r="BM151" s="1079"/>
      <c r="BN151" s="1079"/>
      <c r="BO151" s="1079"/>
      <c r="BP151" s="1079"/>
      <c r="BQ151" s="1080" t="s">
        <v>254</v>
      </c>
      <c r="BR151" s="1080"/>
      <c r="BS151" s="1080"/>
      <c r="BT151" s="1080"/>
      <c r="BU151" s="1080"/>
      <c r="BV151" s="1080"/>
      <c r="BW151" s="1080"/>
      <c r="BX151" s="1080"/>
      <c r="BY151" s="1080"/>
      <c r="BZ151" s="1080"/>
      <c r="CA151" s="1080"/>
      <c r="CB151" s="1080"/>
      <c r="CC151" s="1080"/>
      <c r="CD151" s="1080"/>
      <c r="CE151" s="1080"/>
      <c r="CF151" s="1080"/>
      <c r="CG151" s="1080"/>
      <c r="CH151" s="1080"/>
    </row>
    <row r="152" spans="1:87" ht="18" customHeight="1" x14ac:dyDescent="0.15">
      <c r="A152" s="1059"/>
      <c r="B152" s="1060"/>
      <c r="C152" s="1061"/>
      <c r="D152" s="1061"/>
      <c r="E152" s="1061"/>
      <c r="F152" s="1061"/>
      <c r="G152" s="1061"/>
      <c r="H152" s="1061"/>
      <c r="I152" s="1061"/>
      <c r="J152" s="1061"/>
      <c r="K152" s="1061"/>
      <c r="L152" s="1061"/>
      <c r="M152" s="1061"/>
      <c r="N152" s="1077"/>
      <c r="O152" s="1078"/>
      <c r="P152" s="1079"/>
      <c r="Q152" s="1079"/>
      <c r="R152" s="1079"/>
      <c r="S152" s="1079"/>
      <c r="T152" s="1079"/>
      <c r="U152" s="1079"/>
      <c r="V152" s="1079"/>
      <c r="W152" s="1079"/>
      <c r="X152" s="1079"/>
      <c r="Y152" s="1080"/>
      <c r="Z152" s="1080"/>
      <c r="AA152" s="1080"/>
      <c r="AB152" s="1080"/>
      <c r="AC152" s="1080"/>
      <c r="AD152" s="1080"/>
      <c r="AE152" s="1080"/>
      <c r="AF152" s="1080"/>
      <c r="AG152" s="1080"/>
      <c r="AH152" s="1080"/>
      <c r="AI152" s="1080"/>
      <c r="AJ152" s="1080"/>
      <c r="AK152" s="1080"/>
      <c r="AL152" s="1080"/>
      <c r="AM152" s="1080"/>
      <c r="AN152" s="1080"/>
      <c r="AO152" s="1080"/>
      <c r="AP152" s="1080"/>
      <c r="AR152" s="47"/>
      <c r="AS152" s="1059"/>
      <c r="AT152" s="1060"/>
      <c r="AU152" s="1061"/>
      <c r="AV152" s="1061"/>
      <c r="AW152" s="1061"/>
      <c r="AX152" s="1061"/>
      <c r="AY152" s="1061"/>
      <c r="AZ152" s="1061"/>
      <c r="BA152" s="1061"/>
      <c r="BB152" s="1061"/>
      <c r="BC152" s="1061"/>
      <c r="BD152" s="1061"/>
      <c r="BE152" s="1061"/>
      <c r="BF152" s="1077"/>
      <c r="BG152" s="1078"/>
      <c r="BH152" s="1079"/>
      <c r="BI152" s="1079"/>
      <c r="BJ152" s="1079"/>
      <c r="BK152" s="1079"/>
      <c r="BL152" s="1079"/>
      <c r="BM152" s="1079"/>
      <c r="BN152" s="1079"/>
      <c r="BO152" s="1079"/>
      <c r="BP152" s="1079"/>
      <c r="BQ152" s="1080"/>
      <c r="BR152" s="1080"/>
      <c r="BS152" s="1080"/>
      <c r="BT152" s="1080"/>
      <c r="BU152" s="1080"/>
      <c r="BV152" s="1080"/>
      <c r="BW152" s="1080"/>
      <c r="BX152" s="1080"/>
      <c r="BY152" s="1080"/>
      <c r="BZ152" s="1080"/>
      <c r="CA152" s="1080"/>
      <c r="CB152" s="1080"/>
      <c r="CC152" s="1080"/>
      <c r="CD152" s="1080"/>
      <c r="CE152" s="1080"/>
      <c r="CF152" s="1080"/>
      <c r="CG152" s="1080"/>
      <c r="CH152" s="1080"/>
    </row>
    <row r="153" spans="1:87" ht="15" customHeight="1" x14ac:dyDescent="0.15">
      <c r="A153" s="105"/>
      <c r="B153" s="105"/>
      <c r="C153" s="106"/>
      <c r="D153" s="106"/>
      <c r="E153" s="106"/>
      <c r="F153" s="106"/>
      <c r="G153" s="106"/>
      <c r="H153" s="106"/>
      <c r="I153" s="106"/>
      <c r="J153" s="106"/>
      <c r="K153" s="106"/>
      <c r="L153" s="106"/>
      <c r="M153" s="106"/>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R153" s="47"/>
      <c r="AS153" s="105"/>
      <c r="AT153" s="105"/>
      <c r="AU153" s="106"/>
      <c r="AV153" s="106"/>
      <c r="AW153" s="106"/>
      <c r="AX153" s="106"/>
      <c r="AY153" s="106"/>
      <c r="AZ153" s="106"/>
      <c r="BA153" s="106"/>
      <c r="BB153" s="106"/>
      <c r="BC153" s="106"/>
      <c r="BD153" s="106"/>
      <c r="BE153" s="106"/>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045" t="s">
        <v>64</v>
      </c>
      <c r="B155" s="1046"/>
      <c r="C155" s="1046"/>
      <c r="D155" s="1046"/>
      <c r="E155" s="1046"/>
      <c r="F155" s="1046"/>
      <c r="G155" s="1046"/>
      <c r="H155" s="1046"/>
      <c r="I155" s="1046"/>
      <c r="J155" s="1046"/>
      <c r="K155" s="1046"/>
      <c r="L155" s="1046"/>
      <c r="M155" s="1047"/>
      <c r="N155" s="1048" t="s">
        <v>22</v>
      </c>
      <c r="O155" s="1048"/>
      <c r="P155" s="1035" t="s">
        <v>17</v>
      </c>
      <c r="Q155" s="1036"/>
      <c r="R155" s="1037" t="str">
        <f>IF('⑨応募者名簿(印刷用)'!$BX$40="","",'⑨応募者名簿(印刷用)'!$BX$40)</f>
        <v>-</v>
      </c>
      <c r="S155" s="1037"/>
      <c r="T155" s="1037"/>
      <c r="U155" s="1037"/>
      <c r="V155" s="1037"/>
      <c r="W155" s="1037"/>
      <c r="X155" s="1037"/>
      <c r="Y155" s="1037"/>
      <c r="Z155" s="1037"/>
      <c r="AA155" s="1037"/>
      <c r="AB155" s="1037"/>
      <c r="AC155" s="1037"/>
      <c r="AD155" s="1037"/>
      <c r="AE155" s="1037"/>
      <c r="AF155" s="1037"/>
      <c r="AG155" s="1037"/>
      <c r="AH155" s="1037"/>
      <c r="AI155" s="1037"/>
      <c r="AJ155" s="1037"/>
      <c r="AK155" s="1037"/>
      <c r="AL155" s="1037"/>
      <c r="AM155" s="1037"/>
      <c r="AN155" s="1037"/>
      <c r="AO155" s="1037"/>
      <c r="AP155" s="1038"/>
      <c r="AQ155" s="150"/>
      <c r="AR155" s="157"/>
      <c r="AS155" s="1045" t="s">
        <v>64</v>
      </c>
      <c r="AT155" s="1046"/>
      <c r="AU155" s="1046"/>
      <c r="AV155" s="1046"/>
      <c r="AW155" s="1046"/>
      <c r="AX155" s="1046"/>
      <c r="AY155" s="1046"/>
      <c r="AZ155" s="1046"/>
      <c r="BA155" s="1046"/>
      <c r="BB155" s="1046"/>
      <c r="BC155" s="1046"/>
      <c r="BD155" s="1046"/>
      <c r="BE155" s="1047"/>
      <c r="BF155" s="1048" t="s">
        <v>22</v>
      </c>
      <c r="BG155" s="1048"/>
      <c r="BH155" s="1035" t="s">
        <v>17</v>
      </c>
      <c r="BI155" s="1036"/>
      <c r="BJ155" s="1037" t="str">
        <f>IF('⑨応募者名簿(印刷用)'!$BX$40="","",'⑨応募者名簿(印刷用)'!$BX$40)</f>
        <v>-</v>
      </c>
      <c r="BK155" s="1037"/>
      <c r="BL155" s="1037"/>
      <c r="BM155" s="1037"/>
      <c r="BN155" s="1037"/>
      <c r="BO155" s="1037"/>
      <c r="BP155" s="1037"/>
      <c r="BQ155" s="1037"/>
      <c r="BR155" s="1037"/>
      <c r="BS155" s="1037"/>
      <c r="BT155" s="1037"/>
      <c r="BU155" s="1037"/>
      <c r="BV155" s="1037"/>
      <c r="BW155" s="1037"/>
      <c r="BX155" s="1037"/>
      <c r="BY155" s="1037"/>
      <c r="BZ155" s="1037"/>
      <c r="CA155" s="1037"/>
      <c r="CB155" s="1037"/>
      <c r="CC155" s="1037"/>
      <c r="CD155" s="1037"/>
      <c r="CE155" s="1037"/>
      <c r="CF155" s="1037"/>
      <c r="CG155" s="1037"/>
      <c r="CH155" s="1038"/>
    </row>
    <row r="156" spans="1:87" ht="17.100000000000001" customHeight="1" x14ac:dyDescent="0.15">
      <c r="A156" s="653" t="str">
        <f>'⑨応募者名簿(印刷用)'!$A$36</f>
        <v/>
      </c>
      <c r="B156" s="654"/>
      <c r="C156" s="654"/>
      <c r="D156" s="654"/>
      <c r="E156" s="654"/>
      <c r="F156" s="654"/>
      <c r="G156" s="654"/>
      <c r="H156" s="654"/>
      <c r="I156" s="161"/>
      <c r="J156" s="161"/>
      <c r="K156" s="161"/>
      <c r="L156" s="161"/>
      <c r="M156" s="162"/>
      <c r="N156" s="1048"/>
      <c r="O156" s="1048"/>
      <c r="P156" s="1039" t="str">
        <f>IF('⑨応募者名簿(印刷用)'!$BV$42="","",'⑨応募者名簿(印刷用)'!$BV$42)</f>
        <v xml:space="preserve"> </v>
      </c>
      <c r="Q156" s="1040"/>
      <c r="R156" s="1040"/>
      <c r="S156" s="1040"/>
      <c r="T156" s="1040"/>
      <c r="U156" s="1040"/>
      <c r="V156" s="1040"/>
      <c r="W156" s="1040"/>
      <c r="X156" s="1040"/>
      <c r="Y156" s="1040"/>
      <c r="Z156" s="1040"/>
      <c r="AA156" s="1040"/>
      <c r="AB156" s="1040"/>
      <c r="AC156" s="1040"/>
      <c r="AD156" s="1040"/>
      <c r="AE156" s="1040"/>
      <c r="AF156" s="1040"/>
      <c r="AG156" s="1040"/>
      <c r="AH156" s="1040"/>
      <c r="AI156" s="1040"/>
      <c r="AJ156" s="1040"/>
      <c r="AK156" s="1040"/>
      <c r="AL156" s="1040"/>
      <c r="AM156" s="1040"/>
      <c r="AN156" s="1040"/>
      <c r="AO156" s="1040"/>
      <c r="AP156" s="1041"/>
      <c r="AQ156" s="150"/>
      <c r="AR156" s="157"/>
      <c r="AS156" s="653" t="str">
        <f>'⑨応募者名簿(印刷用)'!$A$36</f>
        <v/>
      </c>
      <c r="AT156" s="654"/>
      <c r="AU156" s="654"/>
      <c r="AV156" s="654"/>
      <c r="AW156" s="654"/>
      <c r="AX156" s="654"/>
      <c r="AY156" s="654"/>
      <c r="AZ156" s="654"/>
      <c r="BA156" s="161"/>
      <c r="BB156" s="161"/>
      <c r="BC156" s="161"/>
      <c r="BD156" s="161"/>
      <c r="BE156" s="162"/>
      <c r="BF156" s="1048"/>
      <c r="BG156" s="1048"/>
      <c r="BH156" s="1039" t="str">
        <f>IF('⑨応募者名簿(印刷用)'!$BV$42="","",'⑨応募者名簿(印刷用)'!$BV$42)</f>
        <v xml:space="preserve"> </v>
      </c>
      <c r="BI156" s="1040"/>
      <c r="BJ156" s="1040"/>
      <c r="BK156" s="1040"/>
      <c r="BL156" s="1040"/>
      <c r="BM156" s="1040"/>
      <c r="BN156" s="1040"/>
      <c r="BO156" s="1040"/>
      <c r="BP156" s="1040"/>
      <c r="BQ156" s="1040"/>
      <c r="BR156" s="1040"/>
      <c r="BS156" s="1040"/>
      <c r="BT156" s="1040"/>
      <c r="BU156" s="1040"/>
      <c r="BV156" s="1040"/>
      <c r="BW156" s="1040"/>
      <c r="BX156" s="1040"/>
      <c r="BY156" s="1040"/>
      <c r="BZ156" s="1040"/>
      <c r="CA156" s="1040"/>
      <c r="CB156" s="1040"/>
      <c r="CC156" s="1040"/>
      <c r="CD156" s="1040"/>
      <c r="CE156" s="1040"/>
      <c r="CF156" s="1040"/>
      <c r="CG156" s="1040"/>
      <c r="CH156" s="1041"/>
    </row>
    <row r="157" spans="1:87" ht="17.100000000000001" customHeight="1" x14ac:dyDescent="0.15">
      <c r="A157" s="653"/>
      <c r="B157" s="654"/>
      <c r="C157" s="654"/>
      <c r="D157" s="654"/>
      <c r="E157" s="654"/>
      <c r="F157" s="654"/>
      <c r="G157" s="654"/>
      <c r="H157" s="654"/>
      <c r="I157" s="161"/>
      <c r="J157" s="161"/>
      <c r="K157" s="161"/>
      <c r="L157" s="161"/>
      <c r="M157" s="162"/>
      <c r="N157" s="1048"/>
      <c r="O157" s="1048"/>
      <c r="P157" s="1039" t="str">
        <f>IF('⑨応募者名簿(印刷用)'!$BV$43="","",'⑨応募者名簿(印刷用)'!$BV$43)</f>
        <v xml:space="preserve"> </v>
      </c>
      <c r="Q157" s="1040"/>
      <c r="R157" s="1040"/>
      <c r="S157" s="1040"/>
      <c r="T157" s="1040"/>
      <c r="U157" s="1040"/>
      <c r="V157" s="1040"/>
      <c r="W157" s="1040"/>
      <c r="X157" s="1040"/>
      <c r="Y157" s="1040"/>
      <c r="Z157" s="1040"/>
      <c r="AA157" s="1040"/>
      <c r="AB157" s="1040"/>
      <c r="AC157" s="1040"/>
      <c r="AD157" s="1040"/>
      <c r="AE157" s="1040"/>
      <c r="AF157" s="1040"/>
      <c r="AG157" s="1040"/>
      <c r="AH157" s="1040"/>
      <c r="AI157" s="1040"/>
      <c r="AJ157" s="1040"/>
      <c r="AK157" s="1040"/>
      <c r="AL157" s="1040"/>
      <c r="AM157" s="1040"/>
      <c r="AN157" s="1040"/>
      <c r="AO157" s="1040"/>
      <c r="AP157" s="1041"/>
      <c r="AQ157" s="150"/>
      <c r="AR157" s="157"/>
      <c r="AS157" s="653"/>
      <c r="AT157" s="654"/>
      <c r="AU157" s="654"/>
      <c r="AV157" s="654"/>
      <c r="AW157" s="654"/>
      <c r="AX157" s="654"/>
      <c r="AY157" s="654"/>
      <c r="AZ157" s="654"/>
      <c r="BA157" s="161"/>
      <c r="BB157" s="161"/>
      <c r="BC157" s="161"/>
      <c r="BD157" s="161"/>
      <c r="BE157" s="162"/>
      <c r="BF157" s="1048"/>
      <c r="BG157" s="1048"/>
      <c r="BH157" s="1039" t="str">
        <f>IF('⑨応募者名簿(印刷用)'!$BV$43="","",'⑨応募者名簿(印刷用)'!$BV$43)</f>
        <v xml:space="preserve"> </v>
      </c>
      <c r="BI157" s="1040"/>
      <c r="BJ157" s="1040"/>
      <c r="BK157" s="1040"/>
      <c r="BL157" s="1040"/>
      <c r="BM157" s="1040"/>
      <c r="BN157" s="1040"/>
      <c r="BO157" s="1040"/>
      <c r="BP157" s="1040"/>
      <c r="BQ157" s="1040"/>
      <c r="BR157" s="1040"/>
      <c r="BS157" s="1040"/>
      <c r="BT157" s="1040"/>
      <c r="BU157" s="1040"/>
      <c r="BV157" s="1040"/>
      <c r="BW157" s="1040"/>
      <c r="BX157" s="1040"/>
      <c r="BY157" s="1040"/>
      <c r="BZ157" s="1040"/>
      <c r="CA157" s="1040"/>
      <c r="CB157" s="1040"/>
      <c r="CC157" s="1040"/>
      <c r="CD157" s="1040"/>
      <c r="CE157" s="1040"/>
      <c r="CF157" s="1040"/>
      <c r="CG157" s="1040"/>
      <c r="CH157" s="1041"/>
    </row>
    <row r="158" spans="1:87" ht="17.100000000000001" customHeight="1" x14ac:dyDescent="0.15">
      <c r="A158" s="653"/>
      <c r="B158" s="654"/>
      <c r="C158" s="654"/>
      <c r="D158" s="654"/>
      <c r="E158" s="654"/>
      <c r="F158" s="654"/>
      <c r="G158" s="654"/>
      <c r="H158" s="654"/>
      <c r="I158" s="161"/>
      <c r="J158" s="161"/>
      <c r="K158" s="161"/>
      <c r="L158" s="161"/>
      <c r="M158" s="162"/>
      <c r="N158" s="1048"/>
      <c r="O158" s="1048"/>
      <c r="P158" s="1042" t="str">
        <f>IF('⑨応募者名簿(印刷用)'!$BV$44="","",'⑨応募者名簿(印刷用)'!$BV$44)</f>
        <v xml:space="preserve"> </v>
      </c>
      <c r="Q158" s="1043"/>
      <c r="R158" s="1043"/>
      <c r="S158" s="1043"/>
      <c r="T158" s="1043"/>
      <c r="U158" s="1043"/>
      <c r="V158" s="1043"/>
      <c r="W158" s="1043"/>
      <c r="X158" s="1043"/>
      <c r="Y158" s="1043"/>
      <c r="Z158" s="1043"/>
      <c r="AA158" s="1043"/>
      <c r="AB158" s="1043"/>
      <c r="AC158" s="1043"/>
      <c r="AD158" s="1043"/>
      <c r="AE158" s="1043"/>
      <c r="AF158" s="1043"/>
      <c r="AG158" s="1043"/>
      <c r="AH158" s="1043"/>
      <c r="AI158" s="1043"/>
      <c r="AJ158" s="1043"/>
      <c r="AK158" s="1043"/>
      <c r="AL158" s="1043"/>
      <c r="AM158" s="1043"/>
      <c r="AN158" s="1043"/>
      <c r="AO158" s="1043"/>
      <c r="AP158" s="1044"/>
      <c r="AQ158" s="150"/>
      <c r="AR158" s="157"/>
      <c r="AS158" s="653"/>
      <c r="AT158" s="654"/>
      <c r="AU158" s="654"/>
      <c r="AV158" s="654"/>
      <c r="AW158" s="654"/>
      <c r="AX158" s="654"/>
      <c r="AY158" s="654"/>
      <c r="AZ158" s="654"/>
      <c r="BA158" s="161"/>
      <c r="BB158" s="161"/>
      <c r="BC158" s="161"/>
      <c r="BD158" s="161"/>
      <c r="BE158" s="162"/>
      <c r="BF158" s="1048"/>
      <c r="BG158" s="1048"/>
      <c r="BH158" s="1042" t="str">
        <f>IF('⑨応募者名簿(印刷用)'!$BV$44="","",'⑨応募者名簿(印刷用)'!$BV$44)</f>
        <v xml:space="preserve"> </v>
      </c>
      <c r="BI158" s="1043"/>
      <c r="BJ158" s="1043"/>
      <c r="BK158" s="1043"/>
      <c r="BL158" s="1043"/>
      <c r="BM158" s="1043"/>
      <c r="BN158" s="1043"/>
      <c r="BO158" s="1043"/>
      <c r="BP158" s="1043"/>
      <c r="BQ158" s="1043"/>
      <c r="BR158" s="1043"/>
      <c r="BS158" s="1043"/>
      <c r="BT158" s="1043"/>
      <c r="BU158" s="1043"/>
      <c r="BV158" s="1043"/>
      <c r="BW158" s="1043"/>
      <c r="BX158" s="1043"/>
      <c r="BY158" s="1043"/>
      <c r="BZ158" s="1043"/>
      <c r="CA158" s="1043"/>
      <c r="CB158" s="1043"/>
      <c r="CC158" s="1043"/>
      <c r="CD158" s="1043"/>
      <c r="CE158" s="1043"/>
      <c r="CF158" s="1043"/>
      <c r="CG158" s="1043"/>
      <c r="CH158" s="1044"/>
    </row>
    <row r="159" spans="1:87" ht="17.100000000000001" customHeight="1" x14ac:dyDescent="0.15">
      <c r="A159" s="653"/>
      <c r="B159" s="654"/>
      <c r="C159" s="654"/>
      <c r="D159" s="654"/>
      <c r="E159" s="654"/>
      <c r="F159" s="654"/>
      <c r="G159" s="654"/>
      <c r="H159" s="654"/>
      <c r="I159" s="161"/>
      <c r="J159" s="161"/>
      <c r="K159" s="161"/>
      <c r="L159" s="161"/>
      <c r="M159" s="162"/>
      <c r="N159" s="1022" t="s">
        <v>33</v>
      </c>
      <c r="O159" s="1023"/>
      <c r="P159" s="1026" t="s">
        <v>24</v>
      </c>
      <c r="Q159" s="1027"/>
      <c r="R159" s="1027"/>
      <c r="S159" s="1027"/>
      <c r="T159" s="1027" t="str">
        <f>""&amp;⑧入力シート!$D$21</f>
        <v/>
      </c>
      <c r="U159" s="1027"/>
      <c r="V159" s="1027"/>
      <c r="W159" s="1027"/>
      <c r="X159" s="1027"/>
      <c r="Y159" s="1027"/>
      <c r="Z159" s="1027"/>
      <c r="AA159" s="1027"/>
      <c r="AB159" s="1027"/>
      <c r="AC159" s="1027"/>
      <c r="AD159" s="1027"/>
      <c r="AE159" s="1027"/>
      <c r="AF159" s="1027"/>
      <c r="AG159" s="1027"/>
      <c r="AH159" s="1027"/>
      <c r="AI159" s="1027"/>
      <c r="AJ159" s="1027"/>
      <c r="AK159" s="1027"/>
      <c r="AL159" s="1027"/>
      <c r="AM159" s="1027"/>
      <c r="AN159" s="1027"/>
      <c r="AO159" s="1027"/>
      <c r="AP159" s="1028"/>
      <c r="AQ159" s="150"/>
      <c r="AR159" s="157"/>
      <c r="AS159" s="653"/>
      <c r="AT159" s="654"/>
      <c r="AU159" s="654"/>
      <c r="AV159" s="654"/>
      <c r="AW159" s="654"/>
      <c r="AX159" s="654"/>
      <c r="AY159" s="654"/>
      <c r="AZ159" s="654"/>
      <c r="BA159" s="161"/>
      <c r="BB159" s="161"/>
      <c r="BC159" s="161"/>
      <c r="BD159" s="161"/>
      <c r="BE159" s="162"/>
      <c r="BF159" s="1022" t="s">
        <v>33</v>
      </c>
      <c r="BG159" s="1023"/>
      <c r="BH159" s="1026" t="s">
        <v>24</v>
      </c>
      <c r="BI159" s="1027"/>
      <c r="BJ159" s="1027"/>
      <c r="BK159" s="1027"/>
      <c r="BL159" s="1027" t="str">
        <f>""&amp;⑧入力シート!$D$21</f>
        <v/>
      </c>
      <c r="BM159" s="1027"/>
      <c r="BN159" s="1027"/>
      <c r="BO159" s="1027"/>
      <c r="BP159" s="1027"/>
      <c r="BQ159" s="1027"/>
      <c r="BR159" s="1027"/>
      <c r="BS159" s="1027"/>
      <c r="BT159" s="1027"/>
      <c r="BU159" s="1027"/>
      <c r="BV159" s="1027"/>
      <c r="BW159" s="1027"/>
      <c r="BX159" s="1027"/>
      <c r="BY159" s="1027"/>
      <c r="BZ159" s="1027"/>
      <c r="CA159" s="1027"/>
      <c r="CB159" s="1027"/>
      <c r="CC159" s="1027"/>
      <c r="CD159" s="1027"/>
      <c r="CE159" s="1027"/>
      <c r="CF159" s="1027"/>
      <c r="CG159" s="1027"/>
      <c r="CH159" s="1028"/>
    </row>
    <row r="160" spans="1:87" ht="17.100000000000001" customHeight="1" x14ac:dyDescent="0.15">
      <c r="A160" s="163"/>
      <c r="B160" s="161"/>
      <c r="C160" s="161"/>
      <c r="D160" s="161"/>
      <c r="E160" s="161"/>
      <c r="F160" s="161"/>
      <c r="G160" s="161"/>
      <c r="H160" s="161"/>
      <c r="I160" s="161"/>
      <c r="J160" s="161"/>
      <c r="K160" s="161"/>
      <c r="L160" s="161"/>
      <c r="M160" s="162"/>
      <c r="N160" s="1024"/>
      <c r="O160" s="1025"/>
      <c r="P160" s="1029" t="str">
        <f>"　"&amp;⑧入力シート!$D$22</f>
        <v>　</v>
      </c>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1031"/>
      <c r="AQ160" s="150"/>
      <c r="AR160" s="157"/>
      <c r="AS160" s="163"/>
      <c r="AT160" s="161"/>
      <c r="AU160" s="161"/>
      <c r="AV160" s="161"/>
      <c r="AW160" s="161"/>
      <c r="AX160" s="161"/>
      <c r="AY160" s="161"/>
      <c r="AZ160" s="161"/>
      <c r="BA160" s="161"/>
      <c r="BB160" s="161"/>
      <c r="BC160" s="161"/>
      <c r="BD160" s="161"/>
      <c r="BE160" s="162"/>
      <c r="BF160" s="1024"/>
      <c r="BG160" s="1025"/>
      <c r="BH160" s="1029" t="str">
        <f>"　"&amp;⑧入力シート!$D$22</f>
        <v>　</v>
      </c>
      <c r="BI160" s="1030"/>
      <c r="BJ160" s="1030"/>
      <c r="BK160" s="1030"/>
      <c r="BL160" s="1030"/>
      <c r="BM160" s="1030"/>
      <c r="BN160" s="1030"/>
      <c r="BO160" s="1030"/>
      <c r="BP160" s="1030"/>
      <c r="BQ160" s="1030"/>
      <c r="BR160" s="1030"/>
      <c r="BS160" s="1030"/>
      <c r="BT160" s="1030"/>
      <c r="BU160" s="1030"/>
      <c r="BV160" s="1030"/>
      <c r="BW160" s="1030"/>
      <c r="BX160" s="1030"/>
      <c r="BY160" s="1030"/>
      <c r="BZ160" s="1030"/>
      <c r="CA160" s="1030"/>
      <c r="CB160" s="1030"/>
      <c r="CC160" s="1030"/>
      <c r="CD160" s="1030"/>
      <c r="CE160" s="1030"/>
      <c r="CF160" s="1030"/>
      <c r="CG160" s="1030"/>
      <c r="CH160" s="1031"/>
    </row>
    <row r="161" spans="1:87" ht="17.100000000000001" customHeight="1" x14ac:dyDescent="0.15">
      <c r="A161" s="163"/>
      <c r="B161" s="161"/>
      <c r="C161" s="161"/>
      <c r="D161" s="161"/>
      <c r="E161" s="161"/>
      <c r="F161" s="161"/>
      <c r="G161" s="161"/>
      <c r="H161" s="161"/>
      <c r="I161" s="161"/>
      <c r="J161" s="161"/>
      <c r="K161" s="161"/>
      <c r="L161" s="161"/>
      <c r="M161" s="162"/>
      <c r="N161" s="1024"/>
      <c r="O161" s="1025"/>
      <c r="P161" s="1032" t="str">
        <f>"　"&amp;⑧入力シート!$D$23</f>
        <v>　</v>
      </c>
      <c r="Q161" s="1033"/>
      <c r="R161" s="1033"/>
      <c r="S161" s="1033"/>
      <c r="T161" s="1033"/>
      <c r="U161" s="1033"/>
      <c r="V161" s="1033"/>
      <c r="W161" s="1033"/>
      <c r="X161" s="1033"/>
      <c r="Y161" s="1033"/>
      <c r="Z161" s="1033"/>
      <c r="AA161" s="1033"/>
      <c r="AB161" s="1033"/>
      <c r="AC161" s="1033"/>
      <c r="AD161" s="1033"/>
      <c r="AE161" s="1033"/>
      <c r="AF161" s="1033"/>
      <c r="AG161" s="1033"/>
      <c r="AH161" s="1033"/>
      <c r="AI161" s="1033"/>
      <c r="AJ161" s="1033"/>
      <c r="AK161" s="1033"/>
      <c r="AL161" s="1033"/>
      <c r="AM161" s="1033"/>
      <c r="AN161" s="1033"/>
      <c r="AO161" s="1033"/>
      <c r="AP161" s="1034"/>
      <c r="AQ161" s="150"/>
      <c r="AR161" s="157"/>
      <c r="AS161" s="163"/>
      <c r="AT161" s="161"/>
      <c r="AU161" s="161"/>
      <c r="AV161" s="161"/>
      <c r="AW161" s="161"/>
      <c r="AX161" s="161"/>
      <c r="AY161" s="161"/>
      <c r="AZ161" s="161"/>
      <c r="BA161" s="161"/>
      <c r="BB161" s="161"/>
      <c r="BC161" s="161"/>
      <c r="BD161" s="161"/>
      <c r="BE161" s="162"/>
      <c r="BF161" s="1024"/>
      <c r="BG161" s="1025"/>
      <c r="BH161" s="1032" t="str">
        <f>"　"&amp;⑧入力シート!$D$23</f>
        <v>　</v>
      </c>
      <c r="BI161" s="1033"/>
      <c r="BJ161" s="1033"/>
      <c r="BK161" s="1033"/>
      <c r="BL161" s="1033"/>
      <c r="BM161" s="1033"/>
      <c r="BN161" s="1033"/>
      <c r="BO161" s="1033"/>
      <c r="BP161" s="1033"/>
      <c r="BQ161" s="1033"/>
      <c r="BR161" s="1033"/>
      <c r="BS161" s="1033"/>
      <c r="BT161" s="1033"/>
      <c r="BU161" s="1033"/>
      <c r="BV161" s="1033"/>
      <c r="BW161" s="1033"/>
      <c r="BX161" s="1033"/>
      <c r="BY161" s="1033"/>
      <c r="BZ161" s="1033"/>
      <c r="CA161" s="1033"/>
      <c r="CB161" s="1033"/>
      <c r="CC161" s="1033"/>
      <c r="CD161" s="1033"/>
      <c r="CE161" s="1033"/>
      <c r="CF161" s="1033"/>
      <c r="CG161" s="1033"/>
      <c r="CH161" s="1034"/>
    </row>
    <row r="162" spans="1:87" ht="17.100000000000001" customHeight="1" x14ac:dyDescent="0.15">
      <c r="A162" s="164"/>
      <c r="B162" s="165"/>
      <c r="C162" s="165"/>
      <c r="D162" s="165"/>
      <c r="E162" s="165"/>
      <c r="F162" s="165"/>
      <c r="G162" s="165"/>
      <c r="H162" s="165"/>
      <c r="I162" s="165"/>
      <c r="J162" s="165"/>
      <c r="K162" s="165"/>
      <c r="L162" s="165"/>
      <c r="M162" s="166"/>
      <c r="N162" s="1024"/>
      <c r="O162" s="1025"/>
      <c r="P162" s="1032"/>
      <c r="Q162" s="1033"/>
      <c r="R162" s="1033"/>
      <c r="S162" s="1033"/>
      <c r="T162" s="1033"/>
      <c r="U162" s="1033"/>
      <c r="V162" s="1033"/>
      <c r="W162" s="1033"/>
      <c r="X162" s="1033"/>
      <c r="Y162" s="1033"/>
      <c r="Z162" s="1033"/>
      <c r="AA162" s="1033"/>
      <c r="AB162" s="1033"/>
      <c r="AC162" s="1033"/>
      <c r="AD162" s="1033"/>
      <c r="AE162" s="1033"/>
      <c r="AF162" s="1033"/>
      <c r="AG162" s="1033"/>
      <c r="AH162" s="1033"/>
      <c r="AI162" s="1033"/>
      <c r="AJ162" s="1033"/>
      <c r="AK162" s="1033"/>
      <c r="AL162" s="1033"/>
      <c r="AM162" s="1033"/>
      <c r="AN162" s="1033"/>
      <c r="AO162" s="1033"/>
      <c r="AP162" s="1034"/>
      <c r="AQ162" s="150"/>
      <c r="AR162" s="157"/>
      <c r="AS162" s="164"/>
      <c r="AT162" s="165"/>
      <c r="AU162" s="165"/>
      <c r="AV162" s="165"/>
      <c r="AW162" s="165"/>
      <c r="AX162" s="165"/>
      <c r="AY162" s="165"/>
      <c r="AZ162" s="165"/>
      <c r="BA162" s="165"/>
      <c r="BB162" s="165"/>
      <c r="BC162" s="165"/>
      <c r="BD162" s="165"/>
      <c r="BE162" s="166"/>
      <c r="BF162" s="1024"/>
      <c r="BG162" s="1025"/>
      <c r="BH162" s="1032"/>
      <c r="BI162" s="1033"/>
      <c r="BJ162" s="1033"/>
      <c r="BK162" s="1033"/>
      <c r="BL162" s="1033"/>
      <c r="BM162" s="1033"/>
      <c r="BN162" s="1033"/>
      <c r="BO162" s="1033"/>
      <c r="BP162" s="1033"/>
      <c r="BQ162" s="1033"/>
      <c r="BR162" s="1033"/>
      <c r="BS162" s="1033"/>
      <c r="BT162" s="1033"/>
      <c r="BU162" s="1033"/>
      <c r="BV162" s="1033"/>
      <c r="BW162" s="1033"/>
      <c r="BX162" s="1033"/>
      <c r="BY162" s="1033"/>
      <c r="BZ162" s="1033"/>
      <c r="CA162" s="1033"/>
      <c r="CB162" s="1033"/>
      <c r="CC162" s="1033"/>
      <c r="CD162" s="1033"/>
      <c r="CE162" s="1033"/>
      <c r="CF162" s="1033"/>
      <c r="CG162" s="1033"/>
      <c r="CH162" s="1034"/>
    </row>
    <row r="163" spans="1:87" ht="18" customHeight="1" x14ac:dyDescent="0.15">
      <c r="A163" s="1022" t="s">
        <v>38</v>
      </c>
      <c r="B163" s="1023"/>
      <c r="C163" s="1026" t="s">
        <v>32</v>
      </c>
      <c r="D163" s="1027"/>
      <c r="E163" s="1027"/>
      <c r="F163" s="1027"/>
      <c r="G163" s="1027"/>
      <c r="H163" s="1027"/>
      <c r="I163" s="1027"/>
      <c r="J163" s="1027"/>
      <c r="K163" s="1027"/>
      <c r="L163" s="1027"/>
      <c r="M163" s="1027"/>
      <c r="N163" s="1048" t="s">
        <v>35</v>
      </c>
      <c r="O163" s="1048"/>
      <c r="P163" s="1109" t="str">
        <f>""&amp;⑧入力シート!Q56</f>
        <v/>
      </c>
      <c r="Q163" s="1109"/>
      <c r="R163" s="1109"/>
      <c r="S163" s="1109"/>
      <c r="T163" s="1109"/>
      <c r="U163" s="1109"/>
      <c r="V163" s="1109"/>
      <c r="W163" s="1109"/>
      <c r="X163" s="1109"/>
      <c r="Y163" s="1109"/>
      <c r="Z163" s="1109"/>
      <c r="AA163" s="1109"/>
      <c r="AB163" s="1109"/>
      <c r="AC163" s="1109"/>
      <c r="AD163" s="1109"/>
      <c r="AE163" s="1109"/>
      <c r="AF163" s="1109"/>
      <c r="AG163" s="1109"/>
      <c r="AH163" s="1109"/>
      <c r="AI163" s="1109"/>
      <c r="AJ163" s="1109"/>
      <c r="AK163" s="1109"/>
      <c r="AL163" s="1109"/>
      <c r="AM163" s="1109"/>
      <c r="AN163" s="1109"/>
      <c r="AO163" s="1109"/>
      <c r="AP163" s="1109"/>
      <c r="AQ163" s="150"/>
      <c r="AR163" s="157"/>
      <c r="AS163" s="1022" t="s">
        <v>38</v>
      </c>
      <c r="AT163" s="1023"/>
      <c r="AU163" s="1026" t="s">
        <v>32</v>
      </c>
      <c r="AV163" s="1027"/>
      <c r="AW163" s="1027"/>
      <c r="AX163" s="1027"/>
      <c r="AY163" s="1027"/>
      <c r="AZ163" s="1027"/>
      <c r="BA163" s="1027"/>
      <c r="BB163" s="1027"/>
      <c r="BC163" s="1027"/>
      <c r="BD163" s="1027"/>
      <c r="BE163" s="1027"/>
      <c r="BF163" s="1048" t="s">
        <v>35</v>
      </c>
      <c r="BG163" s="1048"/>
      <c r="BH163" s="1109" t="str">
        <f>""&amp;⑧入力シート!Q57</f>
        <v/>
      </c>
      <c r="BI163" s="1109"/>
      <c r="BJ163" s="1109"/>
      <c r="BK163" s="1109"/>
      <c r="BL163" s="1109"/>
      <c r="BM163" s="1109"/>
      <c r="BN163" s="1109"/>
      <c r="BO163" s="1109"/>
      <c r="BP163" s="1109"/>
      <c r="BQ163" s="1109"/>
      <c r="BR163" s="1109"/>
      <c r="BS163" s="1109"/>
      <c r="BT163" s="1109"/>
      <c r="BU163" s="1109"/>
      <c r="BV163" s="1109"/>
      <c r="BW163" s="1109"/>
      <c r="BX163" s="1109"/>
      <c r="BY163" s="1109"/>
      <c r="BZ163" s="1109"/>
      <c r="CA163" s="1109"/>
      <c r="CB163" s="1109"/>
      <c r="CC163" s="1109"/>
      <c r="CD163" s="1109"/>
      <c r="CE163" s="1109"/>
      <c r="CF163" s="1109"/>
      <c r="CG163" s="1109"/>
      <c r="CH163" s="1109"/>
    </row>
    <row r="164" spans="1:87" ht="18" customHeight="1" x14ac:dyDescent="0.15">
      <c r="A164" s="1024"/>
      <c r="B164" s="1025"/>
      <c r="C164" s="1065">
        <f>⑧入力シート!B56</f>
        <v>19</v>
      </c>
      <c r="D164" s="1066"/>
      <c r="E164" s="1066"/>
      <c r="F164" s="1066"/>
      <c r="G164" s="1066"/>
      <c r="H164" s="1066"/>
      <c r="I164" s="1066"/>
      <c r="J164" s="1066"/>
      <c r="K164" s="1066"/>
      <c r="L164" s="1066"/>
      <c r="M164" s="1066"/>
      <c r="N164" s="1048"/>
      <c r="O164" s="1048"/>
      <c r="P164" s="1109"/>
      <c r="Q164" s="1109"/>
      <c r="R164" s="1109"/>
      <c r="S164" s="1109"/>
      <c r="T164" s="1109"/>
      <c r="U164" s="1109"/>
      <c r="V164" s="1109"/>
      <c r="W164" s="1109"/>
      <c r="X164" s="1109"/>
      <c r="Y164" s="1109"/>
      <c r="Z164" s="1109"/>
      <c r="AA164" s="1109"/>
      <c r="AB164" s="1109"/>
      <c r="AC164" s="1109"/>
      <c r="AD164" s="1109"/>
      <c r="AE164" s="1109"/>
      <c r="AF164" s="1109"/>
      <c r="AG164" s="1109"/>
      <c r="AH164" s="1109"/>
      <c r="AI164" s="1109"/>
      <c r="AJ164" s="1109"/>
      <c r="AK164" s="1109"/>
      <c r="AL164" s="1109"/>
      <c r="AM164" s="1109"/>
      <c r="AN164" s="1109"/>
      <c r="AO164" s="1109"/>
      <c r="AP164" s="1109"/>
      <c r="AQ164" s="150"/>
      <c r="AR164" s="157"/>
      <c r="AS164" s="1024"/>
      <c r="AT164" s="1025"/>
      <c r="AU164" s="1065">
        <f>⑧入力シート!B57</f>
        <v>20</v>
      </c>
      <c r="AV164" s="1066"/>
      <c r="AW164" s="1066"/>
      <c r="AX164" s="1066"/>
      <c r="AY164" s="1066"/>
      <c r="AZ164" s="1066"/>
      <c r="BA164" s="1066"/>
      <c r="BB164" s="1066"/>
      <c r="BC164" s="1066"/>
      <c r="BD164" s="1066"/>
      <c r="BE164" s="1066"/>
      <c r="BF164" s="1048"/>
      <c r="BG164" s="1048"/>
      <c r="BH164" s="1109"/>
      <c r="BI164" s="1109"/>
      <c r="BJ164" s="1109"/>
      <c r="BK164" s="1109"/>
      <c r="BL164" s="1109"/>
      <c r="BM164" s="1109"/>
      <c r="BN164" s="1109"/>
      <c r="BO164" s="1109"/>
      <c r="BP164" s="1109"/>
      <c r="BQ164" s="1109"/>
      <c r="BR164" s="1109"/>
      <c r="BS164" s="1109"/>
      <c r="BT164" s="1109"/>
      <c r="BU164" s="1109"/>
      <c r="BV164" s="1109"/>
      <c r="BW164" s="1109"/>
      <c r="BX164" s="1109"/>
      <c r="BY164" s="1109"/>
      <c r="BZ164" s="1109"/>
      <c r="CA164" s="1109"/>
      <c r="CB164" s="1109"/>
      <c r="CC164" s="1109"/>
      <c r="CD164" s="1109"/>
      <c r="CE164" s="1109"/>
      <c r="CF164" s="1109"/>
      <c r="CG164" s="1109"/>
      <c r="CH164" s="1109"/>
    </row>
    <row r="165" spans="1:87" ht="18" customHeight="1" x14ac:dyDescent="0.15">
      <c r="A165" s="1049"/>
      <c r="B165" s="1050"/>
      <c r="C165" s="1065"/>
      <c r="D165" s="1066"/>
      <c r="E165" s="1066"/>
      <c r="F165" s="1066"/>
      <c r="G165" s="1066"/>
      <c r="H165" s="1066"/>
      <c r="I165" s="1066"/>
      <c r="J165" s="1066"/>
      <c r="K165" s="1066"/>
      <c r="L165" s="1066"/>
      <c r="M165" s="1066"/>
      <c r="N165" s="1048"/>
      <c r="O165" s="1048"/>
      <c r="P165" s="1109"/>
      <c r="Q165" s="1109"/>
      <c r="R165" s="1109"/>
      <c r="S165" s="1109"/>
      <c r="T165" s="1109"/>
      <c r="U165" s="1109"/>
      <c r="V165" s="1109"/>
      <c r="W165" s="1109"/>
      <c r="X165" s="1109"/>
      <c r="Y165" s="1109"/>
      <c r="Z165" s="1109"/>
      <c r="AA165" s="1109"/>
      <c r="AB165" s="1109"/>
      <c r="AC165" s="1109"/>
      <c r="AD165" s="1109"/>
      <c r="AE165" s="1109"/>
      <c r="AF165" s="1109"/>
      <c r="AG165" s="1109"/>
      <c r="AH165" s="1109"/>
      <c r="AI165" s="1109"/>
      <c r="AJ165" s="1109"/>
      <c r="AK165" s="1109"/>
      <c r="AL165" s="1109"/>
      <c r="AM165" s="1109"/>
      <c r="AN165" s="1109"/>
      <c r="AO165" s="1109"/>
      <c r="AP165" s="1109"/>
      <c r="AQ165" s="150"/>
      <c r="AR165" s="157"/>
      <c r="AS165" s="1049"/>
      <c r="AT165" s="1050"/>
      <c r="AU165" s="1065"/>
      <c r="AV165" s="1066"/>
      <c r="AW165" s="1066"/>
      <c r="AX165" s="1066"/>
      <c r="AY165" s="1066"/>
      <c r="AZ165" s="1066"/>
      <c r="BA165" s="1066"/>
      <c r="BB165" s="1066"/>
      <c r="BC165" s="1066"/>
      <c r="BD165" s="1066"/>
      <c r="BE165" s="1066"/>
      <c r="BF165" s="1048"/>
      <c r="BG165" s="1048"/>
      <c r="BH165" s="1109"/>
      <c r="BI165" s="1109"/>
      <c r="BJ165" s="1109"/>
      <c r="BK165" s="1109"/>
      <c r="BL165" s="1109"/>
      <c r="BM165" s="1109"/>
      <c r="BN165" s="1109"/>
      <c r="BO165" s="1109"/>
      <c r="BP165" s="1109"/>
      <c r="BQ165" s="1109"/>
      <c r="BR165" s="1109"/>
      <c r="BS165" s="1109"/>
      <c r="BT165" s="1109"/>
      <c r="BU165" s="1109"/>
      <c r="BV165" s="1109"/>
      <c r="BW165" s="1109"/>
      <c r="BX165" s="1109"/>
      <c r="BY165" s="1109"/>
      <c r="BZ165" s="1109"/>
      <c r="CA165" s="1109"/>
      <c r="CB165" s="1109"/>
      <c r="CC165" s="1109"/>
      <c r="CD165" s="1109"/>
      <c r="CE165" s="1109"/>
      <c r="CF165" s="1109"/>
      <c r="CG165" s="1109"/>
      <c r="CH165" s="1109"/>
    </row>
    <row r="166" spans="1:87" ht="18" customHeight="1" x14ac:dyDescent="0.15">
      <c r="A166" s="1022" t="s">
        <v>37</v>
      </c>
      <c r="B166" s="1023"/>
      <c r="C166" s="1071" t="str">
        <f>""&amp;⑧入力シート!C56</f>
        <v/>
      </c>
      <c r="D166" s="1072"/>
      <c r="E166" s="1072"/>
      <c r="F166" s="1072"/>
      <c r="G166" s="1072"/>
      <c r="H166" s="1072"/>
      <c r="I166" s="1072"/>
      <c r="J166" s="1072"/>
      <c r="K166" s="1072"/>
      <c r="L166" s="1072"/>
      <c r="M166" s="1073"/>
      <c r="N166" s="1024" t="s">
        <v>36</v>
      </c>
      <c r="O166" s="1025"/>
      <c r="P166" s="1051" t="s">
        <v>34</v>
      </c>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3"/>
      <c r="AQ166" s="150"/>
      <c r="AR166" s="157"/>
      <c r="AS166" s="1022" t="s">
        <v>37</v>
      </c>
      <c r="AT166" s="1023"/>
      <c r="AU166" s="1071" t="str">
        <f>""&amp;⑧入力シート!C57</f>
        <v/>
      </c>
      <c r="AV166" s="1072"/>
      <c r="AW166" s="1072"/>
      <c r="AX166" s="1072"/>
      <c r="AY166" s="1072"/>
      <c r="AZ166" s="1072"/>
      <c r="BA166" s="1072"/>
      <c r="BB166" s="1072"/>
      <c r="BC166" s="1072"/>
      <c r="BD166" s="1072"/>
      <c r="BE166" s="1073"/>
      <c r="BF166" s="1024" t="s">
        <v>36</v>
      </c>
      <c r="BG166" s="1025"/>
      <c r="BH166" s="1051" t="s">
        <v>34</v>
      </c>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c r="CF166" s="1052"/>
      <c r="CG166" s="1052"/>
      <c r="CH166" s="1053"/>
    </row>
    <row r="167" spans="1:87" ht="18" customHeight="1" x14ac:dyDescent="0.15">
      <c r="A167" s="1024"/>
      <c r="B167" s="1025"/>
      <c r="C167" s="1065"/>
      <c r="D167" s="1066"/>
      <c r="E167" s="1066"/>
      <c r="F167" s="1066"/>
      <c r="G167" s="1066"/>
      <c r="H167" s="1066"/>
      <c r="I167" s="1066"/>
      <c r="J167" s="1066"/>
      <c r="K167" s="1066"/>
      <c r="L167" s="1066"/>
      <c r="M167" s="1067"/>
      <c r="N167" s="1024"/>
      <c r="O167" s="1025"/>
      <c r="P167" s="1107" t="str">
        <f>'⑨応募者名簿(印刷用)'!R21</f>
        <v xml:space="preserve"> </v>
      </c>
      <c r="Q167" s="1107"/>
      <c r="R167" s="1107"/>
      <c r="S167" s="1107"/>
      <c r="T167" s="1107"/>
      <c r="U167" s="1107"/>
      <c r="V167" s="1107"/>
      <c r="W167" s="1107"/>
      <c r="X167" s="1107"/>
      <c r="Y167" s="1107"/>
      <c r="Z167" s="1107"/>
      <c r="AA167" s="1107"/>
      <c r="AB167" s="1107"/>
      <c r="AC167" s="1107"/>
      <c r="AD167" s="1107"/>
      <c r="AE167" s="1107"/>
      <c r="AF167" s="1107"/>
      <c r="AG167" s="1107"/>
      <c r="AH167" s="1107"/>
      <c r="AI167" s="1107"/>
      <c r="AJ167" s="1107"/>
      <c r="AK167" s="1107"/>
      <c r="AL167" s="1107"/>
      <c r="AM167" s="1107"/>
      <c r="AN167" s="1107"/>
      <c r="AO167" s="1107"/>
      <c r="AP167" s="1107"/>
      <c r="AQ167" s="150"/>
      <c r="AR167" s="157"/>
      <c r="AS167" s="1024"/>
      <c r="AT167" s="1025"/>
      <c r="AU167" s="1065"/>
      <c r="AV167" s="1066"/>
      <c r="AW167" s="1066"/>
      <c r="AX167" s="1066"/>
      <c r="AY167" s="1066"/>
      <c r="AZ167" s="1066"/>
      <c r="BA167" s="1066"/>
      <c r="BB167" s="1066"/>
      <c r="BC167" s="1066"/>
      <c r="BD167" s="1066"/>
      <c r="BE167" s="1067"/>
      <c r="BF167" s="1024"/>
      <c r="BG167" s="1025"/>
      <c r="BH167" s="1107" t="str">
        <f>'⑨応募者名簿(印刷用)'!R22</f>
        <v xml:space="preserve"> </v>
      </c>
      <c r="BI167" s="1107"/>
      <c r="BJ167" s="1107"/>
      <c r="BK167" s="1107"/>
      <c r="BL167" s="1107"/>
      <c r="BM167" s="1107"/>
      <c r="BN167" s="1107"/>
      <c r="BO167" s="1107"/>
      <c r="BP167" s="1107"/>
      <c r="BQ167" s="1107"/>
      <c r="BR167" s="1107"/>
      <c r="BS167" s="1107"/>
      <c r="BT167" s="1107"/>
      <c r="BU167" s="1107"/>
      <c r="BV167" s="1107"/>
      <c r="BW167" s="1107"/>
      <c r="BX167" s="1107"/>
      <c r="BY167" s="1107"/>
      <c r="BZ167" s="1107"/>
      <c r="CA167" s="1107"/>
      <c r="CB167" s="1107"/>
      <c r="CC167" s="1107"/>
      <c r="CD167" s="1107"/>
      <c r="CE167" s="1107"/>
      <c r="CF167" s="1107"/>
      <c r="CG167" s="1107"/>
      <c r="CH167" s="1107"/>
    </row>
    <row r="168" spans="1:87" ht="18" customHeight="1" x14ac:dyDescent="0.15">
      <c r="A168" s="1024"/>
      <c r="B168" s="1025"/>
      <c r="C168" s="1065"/>
      <c r="D168" s="1066"/>
      <c r="E168" s="1066"/>
      <c r="F168" s="1066"/>
      <c r="G168" s="1066"/>
      <c r="H168" s="1066"/>
      <c r="I168" s="1066"/>
      <c r="J168" s="1066"/>
      <c r="K168" s="1066"/>
      <c r="L168" s="1066"/>
      <c r="M168" s="1067"/>
      <c r="N168" s="1049"/>
      <c r="O168" s="1050"/>
      <c r="P168" s="1061"/>
      <c r="Q168" s="1061"/>
      <c r="R168" s="1061"/>
      <c r="S168" s="1061"/>
      <c r="T168" s="1061"/>
      <c r="U168" s="1061"/>
      <c r="V168" s="1061"/>
      <c r="W168" s="1061"/>
      <c r="X168" s="1061"/>
      <c r="Y168" s="1108"/>
      <c r="Z168" s="1108"/>
      <c r="AA168" s="1108"/>
      <c r="AB168" s="1108"/>
      <c r="AC168" s="1108"/>
      <c r="AD168" s="1108"/>
      <c r="AE168" s="1108"/>
      <c r="AF168" s="1108"/>
      <c r="AG168" s="1108"/>
      <c r="AH168" s="1108"/>
      <c r="AI168" s="1108"/>
      <c r="AJ168" s="1108"/>
      <c r="AK168" s="1108"/>
      <c r="AL168" s="1108"/>
      <c r="AM168" s="1108"/>
      <c r="AN168" s="1108"/>
      <c r="AO168" s="1108"/>
      <c r="AP168" s="1108"/>
      <c r="AQ168" s="150"/>
      <c r="AR168" s="157"/>
      <c r="AS168" s="1024"/>
      <c r="AT168" s="1025"/>
      <c r="AU168" s="1065"/>
      <c r="AV168" s="1066"/>
      <c r="AW168" s="1066"/>
      <c r="AX168" s="1066"/>
      <c r="AY168" s="1066"/>
      <c r="AZ168" s="1066"/>
      <c r="BA168" s="1066"/>
      <c r="BB168" s="1066"/>
      <c r="BC168" s="1066"/>
      <c r="BD168" s="1066"/>
      <c r="BE168" s="1067"/>
      <c r="BF168" s="1049"/>
      <c r="BG168" s="1050"/>
      <c r="BH168" s="1061"/>
      <c r="BI168" s="1061"/>
      <c r="BJ168" s="1061"/>
      <c r="BK168" s="1061"/>
      <c r="BL168" s="1061"/>
      <c r="BM168" s="1061"/>
      <c r="BN168" s="1061"/>
      <c r="BO168" s="1061"/>
      <c r="BP168" s="1061"/>
      <c r="BQ168" s="1108"/>
      <c r="BR168" s="1108"/>
      <c r="BS168" s="1108"/>
      <c r="BT168" s="1108"/>
      <c r="BU168" s="1108"/>
      <c r="BV168" s="1108"/>
      <c r="BW168" s="1108"/>
      <c r="BX168" s="1108"/>
      <c r="BY168" s="1108"/>
      <c r="BZ168" s="1108"/>
      <c r="CA168" s="1108"/>
      <c r="CB168" s="1108"/>
      <c r="CC168" s="1108"/>
      <c r="CD168" s="1108"/>
      <c r="CE168" s="1108"/>
      <c r="CF168" s="1108"/>
      <c r="CG168" s="1108"/>
      <c r="CH168" s="1108"/>
    </row>
    <row r="169" spans="1:87" ht="18" customHeight="1" x14ac:dyDescent="0.15">
      <c r="A169" s="1081" t="s">
        <v>43</v>
      </c>
      <c r="B169" s="1082"/>
      <c r="C169" s="1061" t="str">
        <f>'⑨応募者名簿(印刷用)'!P21</f>
        <v/>
      </c>
      <c r="D169" s="1061"/>
      <c r="E169" s="1061"/>
      <c r="F169" s="1061"/>
      <c r="G169" s="1061"/>
      <c r="H169" s="1061"/>
      <c r="I169" s="1061"/>
      <c r="J169" s="1061"/>
      <c r="K169" s="1061"/>
      <c r="L169" s="1061"/>
      <c r="M169" s="1061"/>
      <c r="N169" s="1077" t="s">
        <v>23</v>
      </c>
      <c r="O169" s="1078"/>
      <c r="P169" s="1079" t="str">
        <f>""&amp;⑧入力シート!AL56</f>
        <v/>
      </c>
      <c r="Q169" s="1079"/>
      <c r="R169" s="1079"/>
      <c r="S169" s="1079"/>
      <c r="T169" s="1079"/>
      <c r="U169" s="1079"/>
      <c r="V169" s="1079"/>
      <c r="W169" s="1079"/>
      <c r="X169" s="1079"/>
      <c r="Y169" s="1080" t="s">
        <v>254</v>
      </c>
      <c r="Z169" s="1080"/>
      <c r="AA169" s="1080"/>
      <c r="AB169" s="1080"/>
      <c r="AC169" s="1080"/>
      <c r="AD169" s="1080"/>
      <c r="AE169" s="1080"/>
      <c r="AF169" s="1080"/>
      <c r="AG169" s="1080"/>
      <c r="AH169" s="1080"/>
      <c r="AI169" s="1080"/>
      <c r="AJ169" s="1080"/>
      <c r="AK169" s="1080"/>
      <c r="AL169" s="1080"/>
      <c r="AM169" s="1080"/>
      <c r="AN169" s="1080"/>
      <c r="AO169" s="1080"/>
      <c r="AP169" s="1080"/>
      <c r="AR169" s="47"/>
      <c r="AS169" s="1081" t="s">
        <v>43</v>
      </c>
      <c r="AT169" s="1082"/>
      <c r="AU169" s="1061" t="str">
        <f>'⑨応募者名簿(印刷用)'!P22</f>
        <v/>
      </c>
      <c r="AV169" s="1061"/>
      <c r="AW169" s="1061"/>
      <c r="AX169" s="1061"/>
      <c r="AY169" s="1061"/>
      <c r="AZ169" s="1061"/>
      <c r="BA169" s="1061"/>
      <c r="BB169" s="1061"/>
      <c r="BC169" s="1061"/>
      <c r="BD169" s="1061"/>
      <c r="BE169" s="1061"/>
      <c r="BF169" s="1077" t="s">
        <v>23</v>
      </c>
      <c r="BG169" s="1078"/>
      <c r="BH169" s="1079" t="str">
        <f>""&amp;⑧入力シート!AL57</f>
        <v/>
      </c>
      <c r="BI169" s="1079"/>
      <c r="BJ169" s="1079"/>
      <c r="BK169" s="1079"/>
      <c r="BL169" s="1079"/>
      <c r="BM169" s="1079"/>
      <c r="BN169" s="1079"/>
      <c r="BO169" s="1079"/>
      <c r="BP169" s="1079"/>
      <c r="BQ169" s="1080" t="s">
        <v>254</v>
      </c>
      <c r="BR169" s="1080"/>
      <c r="BS169" s="1080"/>
      <c r="BT169" s="1080"/>
      <c r="BU169" s="1080"/>
      <c r="BV169" s="1080"/>
      <c r="BW169" s="1080"/>
      <c r="BX169" s="1080"/>
      <c r="BY169" s="1080"/>
      <c r="BZ169" s="1080"/>
      <c r="CA169" s="1080"/>
      <c r="CB169" s="1080"/>
      <c r="CC169" s="1080"/>
      <c r="CD169" s="1080"/>
      <c r="CE169" s="1080"/>
      <c r="CF169" s="1080"/>
      <c r="CG169" s="1080"/>
      <c r="CH169" s="1080"/>
    </row>
    <row r="170" spans="1:87" ht="18" customHeight="1" x14ac:dyDescent="0.15">
      <c r="A170" s="1081"/>
      <c r="B170" s="1082"/>
      <c r="C170" s="1061"/>
      <c r="D170" s="1061"/>
      <c r="E170" s="1061"/>
      <c r="F170" s="1061"/>
      <c r="G170" s="1061"/>
      <c r="H170" s="1061"/>
      <c r="I170" s="1061"/>
      <c r="J170" s="1061"/>
      <c r="K170" s="1061"/>
      <c r="L170" s="1061"/>
      <c r="M170" s="1061"/>
      <c r="N170" s="1077"/>
      <c r="O170" s="1078"/>
      <c r="P170" s="1079"/>
      <c r="Q170" s="1079"/>
      <c r="R170" s="1079"/>
      <c r="S170" s="1079"/>
      <c r="T170" s="1079"/>
      <c r="U170" s="1079"/>
      <c r="V170" s="1079"/>
      <c r="W170" s="1079"/>
      <c r="X170" s="1079"/>
      <c r="Y170" s="1080"/>
      <c r="Z170" s="1080"/>
      <c r="AA170" s="1080"/>
      <c r="AB170" s="1080"/>
      <c r="AC170" s="1080"/>
      <c r="AD170" s="1080"/>
      <c r="AE170" s="1080"/>
      <c r="AF170" s="1080"/>
      <c r="AG170" s="1080"/>
      <c r="AH170" s="1080"/>
      <c r="AI170" s="1080"/>
      <c r="AJ170" s="1080"/>
      <c r="AK170" s="1080"/>
      <c r="AL170" s="1080"/>
      <c r="AM170" s="1080"/>
      <c r="AN170" s="1080"/>
      <c r="AO170" s="1080"/>
      <c r="AP170" s="1080"/>
      <c r="AR170" s="47"/>
      <c r="AS170" s="1081"/>
      <c r="AT170" s="1082"/>
      <c r="AU170" s="1061"/>
      <c r="AV170" s="1061"/>
      <c r="AW170" s="1061"/>
      <c r="AX170" s="1061"/>
      <c r="AY170" s="1061"/>
      <c r="AZ170" s="1061"/>
      <c r="BA170" s="1061"/>
      <c r="BB170" s="1061"/>
      <c r="BC170" s="1061"/>
      <c r="BD170" s="1061"/>
      <c r="BE170" s="1061"/>
      <c r="BF170" s="1077"/>
      <c r="BG170" s="1078"/>
      <c r="BH170" s="1079"/>
      <c r="BI170" s="1079"/>
      <c r="BJ170" s="1079"/>
      <c r="BK170" s="1079"/>
      <c r="BL170" s="1079"/>
      <c r="BM170" s="1079"/>
      <c r="BN170" s="1079"/>
      <c r="BO170" s="1079"/>
      <c r="BP170" s="1079"/>
      <c r="BQ170" s="1080"/>
      <c r="BR170" s="1080"/>
      <c r="BS170" s="1080"/>
      <c r="BT170" s="1080"/>
      <c r="BU170" s="1080"/>
      <c r="BV170" s="1080"/>
      <c r="BW170" s="1080"/>
      <c r="BX170" s="1080"/>
      <c r="BY170" s="1080"/>
      <c r="BZ170" s="1080"/>
      <c r="CA170" s="1080"/>
      <c r="CB170" s="1080"/>
      <c r="CC170" s="1080"/>
      <c r="CD170" s="1080"/>
      <c r="CE170" s="1080"/>
      <c r="CF170" s="1080"/>
      <c r="CG170" s="1080"/>
      <c r="CH170" s="1080"/>
    </row>
    <row r="171" spans="1:87" ht="17.100000000000001" customHeight="1" x14ac:dyDescent="0.15">
      <c r="A171" s="1045" t="s">
        <v>64</v>
      </c>
      <c r="B171" s="1046"/>
      <c r="C171" s="1046"/>
      <c r="D171" s="1046"/>
      <c r="E171" s="1046"/>
      <c r="F171" s="1046"/>
      <c r="G171" s="1046"/>
      <c r="H171" s="1046"/>
      <c r="I171" s="1046"/>
      <c r="J171" s="1046"/>
      <c r="K171" s="1046"/>
      <c r="L171" s="1046"/>
      <c r="M171" s="1047"/>
      <c r="N171" s="1048" t="s">
        <v>22</v>
      </c>
      <c r="O171" s="1048"/>
      <c r="P171" s="1035" t="s">
        <v>17</v>
      </c>
      <c r="Q171" s="1036"/>
      <c r="R171" s="1037" t="str">
        <f>IF('⑨応募者名簿(印刷用)'!$BX$40="","",'⑨応募者名簿(印刷用)'!$BX$40)</f>
        <v>-</v>
      </c>
      <c r="S171" s="1037"/>
      <c r="T171" s="1037"/>
      <c r="U171" s="1037"/>
      <c r="V171" s="1037"/>
      <c r="W171" s="1037"/>
      <c r="X171" s="1037"/>
      <c r="Y171" s="1105"/>
      <c r="Z171" s="1105"/>
      <c r="AA171" s="1105"/>
      <c r="AB171" s="1105"/>
      <c r="AC171" s="1105"/>
      <c r="AD171" s="1105"/>
      <c r="AE171" s="1105"/>
      <c r="AF171" s="1105"/>
      <c r="AG171" s="1105"/>
      <c r="AH171" s="1105"/>
      <c r="AI171" s="1105"/>
      <c r="AJ171" s="1105"/>
      <c r="AK171" s="1105"/>
      <c r="AL171" s="1105"/>
      <c r="AM171" s="1105"/>
      <c r="AN171" s="1105"/>
      <c r="AO171" s="1105"/>
      <c r="AP171" s="1106"/>
      <c r="AQ171" s="150"/>
      <c r="AR171" s="157"/>
      <c r="AS171" s="1045" t="s">
        <v>64</v>
      </c>
      <c r="AT171" s="1046"/>
      <c r="AU171" s="1046"/>
      <c r="AV171" s="1046"/>
      <c r="AW171" s="1046"/>
      <c r="AX171" s="1046"/>
      <c r="AY171" s="1046"/>
      <c r="AZ171" s="1046"/>
      <c r="BA171" s="1046"/>
      <c r="BB171" s="1046"/>
      <c r="BC171" s="1046"/>
      <c r="BD171" s="1046"/>
      <c r="BE171" s="1047"/>
      <c r="BF171" s="1048" t="s">
        <v>22</v>
      </c>
      <c r="BG171" s="1048"/>
      <c r="BH171" s="1035" t="s">
        <v>17</v>
      </c>
      <c r="BI171" s="1036"/>
      <c r="BJ171" s="1037" t="str">
        <f>IF('⑨応募者名簿(印刷用)'!$BX$40="","",'⑨応募者名簿(印刷用)'!$BX$40)</f>
        <v>-</v>
      </c>
      <c r="BK171" s="1037"/>
      <c r="BL171" s="1037"/>
      <c r="BM171" s="1037"/>
      <c r="BN171" s="1037"/>
      <c r="BO171" s="1037"/>
      <c r="BP171" s="1037"/>
      <c r="BQ171" s="1105"/>
      <c r="BR171" s="1105"/>
      <c r="BS171" s="1105"/>
      <c r="BT171" s="1105"/>
      <c r="BU171" s="1105"/>
      <c r="BV171" s="1105"/>
      <c r="BW171" s="1105"/>
      <c r="BX171" s="1105"/>
      <c r="BY171" s="1105"/>
      <c r="BZ171" s="1105"/>
      <c r="CA171" s="1105"/>
      <c r="CB171" s="1105"/>
      <c r="CC171" s="1105"/>
      <c r="CD171" s="1105"/>
      <c r="CE171" s="1105"/>
      <c r="CF171" s="1105"/>
      <c r="CG171" s="1105"/>
      <c r="CH171" s="1106"/>
      <c r="CI171" s="150"/>
    </row>
    <row r="172" spans="1:87" ht="17.100000000000001" customHeight="1" x14ac:dyDescent="0.15">
      <c r="A172" s="653" t="str">
        <f>'⑨応募者名簿(印刷用)'!$A$36</f>
        <v/>
      </c>
      <c r="B172" s="654"/>
      <c r="C172" s="654"/>
      <c r="D172" s="654"/>
      <c r="E172" s="654"/>
      <c r="F172" s="654"/>
      <c r="G172" s="654"/>
      <c r="H172" s="654"/>
      <c r="I172" s="161"/>
      <c r="J172" s="161"/>
      <c r="K172" s="161"/>
      <c r="L172" s="161"/>
      <c r="M172" s="162"/>
      <c r="N172" s="1048"/>
      <c r="O172" s="1048"/>
      <c r="P172" s="1039" t="str">
        <f>IF('⑨応募者名簿(印刷用)'!$BV$42="","",'⑨応募者名簿(印刷用)'!$BV$42)</f>
        <v xml:space="preserve"> </v>
      </c>
      <c r="Q172" s="1040"/>
      <c r="R172" s="1040"/>
      <c r="S172" s="1040"/>
      <c r="T172" s="1040"/>
      <c r="U172" s="1040"/>
      <c r="V172" s="1040"/>
      <c r="W172" s="1040"/>
      <c r="X172" s="1040"/>
      <c r="Y172" s="1040"/>
      <c r="Z172" s="1040"/>
      <c r="AA172" s="1040"/>
      <c r="AB172" s="1040"/>
      <c r="AC172" s="1040"/>
      <c r="AD172" s="1040"/>
      <c r="AE172" s="1040"/>
      <c r="AF172" s="1040"/>
      <c r="AG172" s="1040"/>
      <c r="AH172" s="1040"/>
      <c r="AI172" s="1040"/>
      <c r="AJ172" s="1040"/>
      <c r="AK172" s="1040"/>
      <c r="AL172" s="1040"/>
      <c r="AM172" s="1040"/>
      <c r="AN172" s="1040"/>
      <c r="AO172" s="1040"/>
      <c r="AP172" s="1041"/>
      <c r="AQ172" s="150"/>
      <c r="AR172" s="157"/>
      <c r="AS172" s="653" t="str">
        <f>'⑨応募者名簿(印刷用)'!$A$36</f>
        <v/>
      </c>
      <c r="AT172" s="654"/>
      <c r="AU172" s="654"/>
      <c r="AV172" s="654"/>
      <c r="AW172" s="654"/>
      <c r="AX172" s="654"/>
      <c r="AY172" s="654"/>
      <c r="AZ172" s="654"/>
      <c r="BA172" s="161"/>
      <c r="BB172" s="161"/>
      <c r="BC172" s="161"/>
      <c r="BD172" s="161"/>
      <c r="BE172" s="162"/>
      <c r="BF172" s="1048"/>
      <c r="BG172" s="1048"/>
      <c r="BH172" s="1039" t="str">
        <f>IF('⑨応募者名簿(印刷用)'!$BV$42="","",'⑨応募者名簿(印刷用)'!$BV$42)</f>
        <v xml:space="preserve"> </v>
      </c>
      <c r="BI172" s="1040"/>
      <c r="BJ172" s="1040"/>
      <c r="BK172" s="1040"/>
      <c r="BL172" s="1040"/>
      <c r="BM172" s="1040"/>
      <c r="BN172" s="1040"/>
      <c r="BO172" s="1040"/>
      <c r="BP172" s="1040"/>
      <c r="BQ172" s="1040"/>
      <c r="BR172" s="1040"/>
      <c r="BS172" s="1040"/>
      <c r="BT172" s="1040"/>
      <c r="BU172" s="1040"/>
      <c r="BV172" s="1040"/>
      <c r="BW172" s="1040"/>
      <c r="BX172" s="1040"/>
      <c r="BY172" s="1040"/>
      <c r="BZ172" s="1040"/>
      <c r="CA172" s="1040"/>
      <c r="CB172" s="1040"/>
      <c r="CC172" s="1040"/>
      <c r="CD172" s="1040"/>
      <c r="CE172" s="1040"/>
      <c r="CF172" s="1040"/>
      <c r="CG172" s="1040"/>
      <c r="CH172" s="1041"/>
      <c r="CI172" s="150"/>
    </row>
    <row r="173" spans="1:87" ht="17.100000000000001" customHeight="1" x14ac:dyDescent="0.15">
      <c r="A173" s="653"/>
      <c r="B173" s="654"/>
      <c r="C173" s="654"/>
      <c r="D173" s="654"/>
      <c r="E173" s="654"/>
      <c r="F173" s="654"/>
      <c r="G173" s="654"/>
      <c r="H173" s="654"/>
      <c r="I173" s="161"/>
      <c r="J173" s="161"/>
      <c r="K173" s="161"/>
      <c r="L173" s="161"/>
      <c r="M173" s="162"/>
      <c r="N173" s="1048"/>
      <c r="O173" s="1048"/>
      <c r="P173" s="1039" t="str">
        <f>IF('⑨応募者名簿(印刷用)'!$BV$43="","",'⑨応募者名簿(印刷用)'!$BV$43)</f>
        <v xml:space="preserve"> </v>
      </c>
      <c r="Q173" s="1040"/>
      <c r="R173" s="1040"/>
      <c r="S173" s="1040"/>
      <c r="T173" s="1040"/>
      <c r="U173" s="1040"/>
      <c r="V173" s="1040"/>
      <c r="W173" s="1040"/>
      <c r="X173" s="1040"/>
      <c r="Y173" s="1040"/>
      <c r="Z173" s="1040"/>
      <c r="AA173" s="1040"/>
      <c r="AB173" s="1040"/>
      <c r="AC173" s="1040"/>
      <c r="AD173" s="1040"/>
      <c r="AE173" s="1040"/>
      <c r="AF173" s="1040"/>
      <c r="AG173" s="1040"/>
      <c r="AH173" s="1040"/>
      <c r="AI173" s="1040"/>
      <c r="AJ173" s="1040"/>
      <c r="AK173" s="1040"/>
      <c r="AL173" s="1040"/>
      <c r="AM173" s="1040"/>
      <c r="AN173" s="1040"/>
      <c r="AO173" s="1040"/>
      <c r="AP173" s="1041"/>
      <c r="AQ173" s="150"/>
      <c r="AR173" s="157"/>
      <c r="AS173" s="653"/>
      <c r="AT173" s="654"/>
      <c r="AU173" s="654"/>
      <c r="AV173" s="654"/>
      <c r="AW173" s="654"/>
      <c r="AX173" s="654"/>
      <c r="AY173" s="654"/>
      <c r="AZ173" s="654"/>
      <c r="BA173" s="161"/>
      <c r="BB173" s="161"/>
      <c r="BC173" s="161"/>
      <c r="BD173" s="161"/>
      <c r="BE173" s="162"/>
      <c r="BF173" s="1048"/>
      <c r="BG173" s="1048"/>
      <c r="BH173" s="1039" t="str">
        <f>IF('⑨応募者名簿(印刷用)'!$BV$43="","",'⑨応募者名簿(印刷用)'!$BV$43)</f>
        <v xml:space="preserve"> </v>
      </c>
      <c r="BI173" s="1040"/>
      <c r="BJ173" s="1040"/>
      <c r="BK173" s="1040"/>
      <c r="BL173" s="1040"/>
      <c r="BM173" s="1040"/>
      <c r="BN173" s="1040"/>
      <c r="BO173" s="1040"/>
      <c r="BP173" s="1040"/>
      <c r="BQ173" s="1040"/>
      <c r="BR173" s="1040"/>
      <c r="BS173" s="1040"/>
      <c r="BT173" s="1040"/>
      <c r="BU173" s="1040"/>
      <c r="BV173" s="1040"/>
      <c r="BW173" s="1040"/>
      <c r="BX173" s="1040"/>
      <c r="BY173" s="1040"/>
      <c r="BZ173" s="1040"/>
      <c r="CA173" s="1040"/>
      <c r="CB173" s="1040"/>
      <c r="CC173" s="1040"/>
      <c r="CD173" s="1040"/>
      <c r="CE173" s="1040"/>
      <c r="CF173" s="1040"/>
      <c r="CG173" s="1040"/>
      <c r="CH173" s="1041"/>
      <c r="CI173" s="150"/>
    </row>
    <row r="174" spans="1:87" ht="17.100000000000001" customHeight="1" x14ac:dyDescent="0.15">
      <c r="A174" s="653"/>
      <c r="B174" s="654"/>
      <c r="C174" s="654"/>
      <c r="D174" s="654"/>
      <c r="E174" s="654"/>
      <c r="F174" s="654"/>
      <c r="G174" s="654"/>
      <c r="H174" s="654"/>
      <c r="I174" s="161"/>
      <c r="J174" s="161"/>
      <c r="K174" s="161"/>
      <c r="L174" s="161"/>
      <c r="M174" s="162"/>
      <c r="N174" s="1048"/>
      <c r="O174" s="1048"/>
      <c r="P174" s="1042" t="str">
        <f>IF('⑨応募者名簿(印刷用)'!$BV$44="","",'⑨応募者名簿(印刷用)'!$BV$44)</f>
        <v xml:space="preserve"> </v>
      </c>
      <c r="Q174" s="1043"/>
      <c r="R174" s="1043"/>
      <c r="S174" s="1043"/>
      <c r="T174" s="1043"/>
      <c r="U174" s="1043"/>
      <c r="V174" s="1043"/>
      <c r="W174" s="1043"/>
      <c r="X174" s="1043"/>
      <c r="Y174" s="1043"/>
      <c r="Z174" s="1043"/>
      <c r="AA174" s="1043"/>
      <c r="AB174" s="1043"/>
      <c r="AC174" s="1043"/>
      <c r="AD174" s="1043"/>
      <c r="AE174" s="1043"/>
      <c r="AF174" s="1043"/>
      <c r="AG174" s="1043"/>
      <c r="AH174" s="1043"/>
      <c r="AI174" s="1043"/>
      <c r="AJ174" s="1043"/>
      <c r="AK174" s="1043"/>
      <c r="AL174" s="1043"/>
      <c r="AM174" s="1043"/>
      <c r="AN174" s="1043"/>
      <c r="AO174" s="1043"/>
      <c r="AP174" s="1044"/>
      <c r="AQ174" s="150"/>
      <c r="AR174" s="157"/>
      <c r="AS174" s="653"/>
      <c r="AT174" s="654"/>
      <c r="AU174" s="654"/>
      <c r="AV174" s="654"/>
      <c r="AW174" s="654"/>
      <c r="AX174" s="654"/>
      <c r="AY174" s="654"/>
      <c r="AZ174" s="654"/>
      <c r="BA174" s="161"/>
      <c r="BB174" s="161"/>
      <c r="BC174" s="161"/>
      <c r="BD174" s="161"/>
      <c r="BE174" s="162"/>
      <c r="BF174" s="1048"/>
      <c r="BG174" s="1048"/>
      <c r="BH174" s="1042" t="str">
        <f>IF('⑨応募者名簿(印刷用)'!$BV$44="","",'⑨応募者名簿(印刷用)'!$BV$44)</f>
        <v xml:space="preserve"> </v>
      </c>
      <c r="BI174" s="1043"/>
      <c r="BJ174" s="1043"/>
      <c r="BK174" s="1043"/>
      <c r="BL174" s="1043"/>
      <c r="BM174" s="1043"/>
      <c r="BN174" s="1043"/>
      <c r="BO174" s="1043"/>
      <c r="BP174" s="1043"/>
      <c r="BQ174" s="1043"/>
      <c r="BR174" s="1043"/>
      <c r="BS174" s="1043"/>
      <c r="BT174" s="1043"/>
      <c r="BU174" s="1043"/>
      <c r="BV174" s="1043"/>
      <c r="BW174" s="1043"/>
      <c r="BX174" s="1043"/>
      <c r="BY174" s="1043"/>
      <c r="BZ174" s="1043"/>
      <c r="CA174" s="1043"/>
      <c r="CB174" s="1043"/>
      <c r="CC174" s="1043"/>
      <c r="CD174" s="1043"/>
      <c r="CE174" s="1043"/>
      <c r="CF174" s="1043"/>
      <c r="CG174" s="1043"/>
      <c r="CH174" s="1044"/>
      <c r="CI174" s="150"/>
    </row>
    <row r="175" spans="1:87" ht="17.100000000000001" customHeight="1" x14ac:dyDescent="0.15">
      <c r="A175" s="653"/>
      <c r="B175" s="654"/>
      <c r="C175" s="654"/>
      <c r="D175" s="654"/>
      <c r="E175" s="654"/>
      <c r="F175" s="654"/>
      <c r="G175" s="654"/>
      <c r="H175" s="654"/>
      <c r="I175" s="161"/>
      <c r="J175" s="161"/>
      <c r="K175" s="161"/>
      <c r="L175" s="161"/>
      <c r="M175" s="162"/>
      <c r="N175" s="1022" t="s">
        <v>33</v>
      </c>
      <c r="O175" s="1023"/>
      <c r="P175" s="1026" t="s">
        <v>24</v>
      </c>
      <c r="Q175" s="1027"/>
      <c r="R175" s="1027"/>
      <c r="S175" s="1027"/>
      <c r="T175" s="1027" t="str">
        <f>""&amp;⑧入力シート!$D$21</f>
        <v/>
      </c>
      <c r="U175" s="1027"/>
      <c r="V175" s="1027"/>
      <c r="W175" s="1027"/>
      <c r="X175" s="1027"/>
      <c r="Y175" s="1027"/>
      <c r="Z175" s="1027"/>
      <c r="AA175" s="1027"/>
      <c r="AB175" s="1027"/>
      <c r="AC175" s="1027"/>
      <c r="AD175" s="1027"/>
      <c r="AE175" s="1027"/>
      <c r="AF175" s="1027"/>
      <c r="AG175" s="1027"/>
      <c r="AH175" s="1027"/>
      <c r="AI175" s="1027"/>
      <c r="AJ175" s="1027"/>
      <c r="AK175" s="1027"/>
      <c r="AL175" s="1027"/>
      <c r="AM175" s="1027"/>
      <c r="AN175" s="1027"/>
      <c r="AO175" s="1027"/>
      <c r="AP175" s="1028"/>
      <c r="AQ175" s="150"/>
      <c r="AR175" s="157"/>
      <c r="AS175" s="653"/>
      <c r="AT175" s="654"/>
      <c r="AU175" s="654"/>
      <c r="AV175" s="654"/>
      <c r="AW175" s="654"/>
      <c r="AX175" s="654"/>
      <c r="AY175" s="654"/>
      <c r="AZ175" s="654"/>
      <c r="BA175" s="161"/>
      <c r="BB175" s="161"/>
      <c r="BC175" s="161"/>
      <c r="BD175" s="161"/>
      <c r="BE175" s="162"/>
      <c r="BF175" s="1022" t="s">
        <v>33</v>
      </c>
      <c r="BG175" s="1023"/>
      <c r="BH175" s="1026" t="s">
        <v>24</v>
      </c>
      <c r="BI175" s="1027"/>
      <c r="BJ175" s="1027"/>
      <c r="BK175" s="1027"/>
      <c r="BL175" s="1027" t="str">
        <f>""&amp;⑧入力シート!$D$21</f>
        <v/>
      </c>
      <c r="BM175" s="1027"/>
      <c r="BN175" s="1027"/>
      <c r="BO175" s="1027"/>
      <c r="BP175" s="1027"/>
      <c r="BQ175" s="1027"/>
      <c r="BR175" s="1027"/>
      <c r="BS175" s="1027"/>
      <c r="BT175" s="1027"/>
      <c r="BU175" s="1027"/>
      <c r="BV175" s="1027"/>
      <c r="BW175" s="1027"/>
      <c r="BX175" s="1027"/>
      <c r="BY175" s="1027"/>
      <c r="BZ175" s="1027"/>
      <c r="CA175" s="1027"/>
      <c r="CB175" s="1027"/>
      <c r="CC175" s="1027"/>
      <c r="CD175" s="1027"/>
      <c r="CE175" s="1027"/>
      <c r="CF175" s="1027"/>
      <c r="CG175" s="1027"/>
      <c r="CH175" s="1028"/>
      <c r="CI175" s="150"/>
    </row>
    <row r="176" spans="1:87" ht="17.100000000000001" customHeight="1" x14ac:dyDescent="0.15">
      <c r="A176" s="163"/>
      <c r="B176" s="161"/>
      <c r="C176" s="161"/>
      <c r="D176" s="161"/>
      <c r="E176" s="161"/>
      <c r="F176" s="161"/>
      <c r="G176" s="161"/>
      <c r="H176" s="161"/>
      <c r="I176" s="161"/>
      <c r="J176" s="161"/>
      <c r="K176" s="161"/>
      <c r="L176" s="161"/>
      <c r="M176" s="162"/>
      <c r="N176" s="1024"/>
      <c r="O176" s="1025"/>
      <c r="P176" s="1029" t="str">
        <f>"　"&amp;⑧入力シート!$D$22</f>
        <v>　</v>
      </c>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1031"/>
      <c r="AQ176" s="150"/>
      <c r="AR176" s="157"/>
      <c r="AS176" s="163"/>
      <c r="AT176" s="161"/>
      <c r="AU176" s="161"/>
      <c r="AV176" s="161"/>
      <c r="AW176" s="161"/>
      <c r="AX176" s="161"/>
      <c r="AY176" s="161"/>
      <c r="AZ176" s="161"/>
      <c r="BA176" s="161"/>
      <c r="BB176" s="161"/>
      <c r="BC176" s="161"/>
      <c r="BD176" s="161"/>
      <c r="BE176" s="162"/>
      <c r="BF176" s="1024"/>
      <c r="BG176" s="1025"/>
      <c r="BH176" s="1029" t="str">
        <f>"　"&amp;⑧入力シート!$D$22</f>
        <v>　</v>
      </c>
      <c r="BI176" s="1030"/>
      <c r="BJ176" s="1030"/>
      <c r="BK176" s="1030"/>
      <c r="BL176" s="1030"/>
      <c r="BM176" s="1030"/>
      <c r="BN176" s="1030"/>
      <c r="BO176" s="1030"/>
      <c r="BP176" s="1030"/>
      <c r="BQ176" s="1030"/>
      <c r="BR176" s="1030"/>
      <c r="BS176" s="1030"/>
      <c r="BT176" s="1030"/>
      <c r="BU176" s="1030"/>
      <c r="BV176" s="1030"/>
      <c r="BW176" s="1030"/>
      <c r="BX176" s="1030"/>
      <c r="BY176" s="1030"/>
      <c r="BZ176" s="1030"/>
      <c r="CA176" s="1030"/>
      <c r="CB176" s="1030"/>
      <c r="CC176" s="1030"/>
      <c r="CD176" s="1030"/>
      <c r="CE176" s="1030"/>
      <c r="CF176" s="1030"/>
      <c r="CG176" s="1030"/>
      <c r="CH176" s="1031"/>
      <c r="CI176" s="150"/>
    </row>
    <row r="177" spans="1:87" ht="17.100000000000001" customHeight="1" x14ac:dyDescent="0.15">
      <c r="A177" s="163"/>
      <c r="B177" s="161"/>
      <c r="C177" s="161"/>
      <c r="D177" s="161"/>
      <c r="E177" s="161"/>
      <c r="F177" s="161"/>
      <c r="G177" s="161"/>
      <c r="H177" s="161"/>
      <c r="I177" s="161"/>
      <c r="J177" s="161"/>
      <c r="K177" s="161"/>
      <c r="L177" s="161"/>
      <c r="M177" s="162"/>
      <c r="N177" s="1024"/>
      <c r="O177" s="1025"/>
      <c r="P177" s="1032" t="str">
        <f>"　"&amp;⑧入力シート!$D$23</f>
        <v>　</v>
      </c>
      <c r="Q177" s="1033"/>
      <c r="R177" s="1033"/>
      <c r="S177" s="1033"/>
      <c r="T177" s="1033"/>
      <c r="U177" s="1033"/>
      <c r="V177" s="1033"/>
      <c r="W177" s="1033"/>
      <c r="X177" s="1033"/>
      <c r="Y177" s="1033"/>
      <c r="Z177" s="1033"/>
      <c r="AA177" s="1033"/>
      <c r="AB177" s="1033"/>
      <c r="AC177" s="1033"/>
      <c r="AD177" s="1033"/>
      <c r="AE177" s="1033"/>
      <c r="AF177" s="1033"/>
      <c r="AG177" s="1033"/>
      <c r="AH177" s="1033"/>
      <c r="AI177" s="1033"/>
      <c r="AJ177" s="1033"/>
      <c r="AK177" s="1033"/>
      <c r="AL177" s="1033"/>
      <c r="AM177" s="1033"/>
      <c r="AN177" s="1033"/>
      <c r="AO177" s="1033"/>
      <c r="AP177" s="1034"/>
      <c r="AQ177" s="150"/>
      <c r="AR177" s="157"/>
      <c r="AS177" s="163"/>
      <c r="AT177" s="161"/>
      <c r="AU177" s="161"/>
      <c r="AV177" s="161"/>
      <c r="AW177" s="161"/>
      <c r="AX177" s="161"/>
      <c r="AY177" s="161"/>
      <c r="AZ177" s="161"/>
      <c r="BA177" s="161"/>
      <c r="BB177" s="161"/>
      <c r="BC177" s="161"/>
      <c r="BD177" s="161"/>
      <c r="BE177" s="162"/>
      <c r="BF177" s="1024"/>
      <c r="BG177" s="1025"/>
      <c r="BH177" s="1032" t="str">
        <f>"　"&amp;⑧入力シート!$D$23</f>
        <v>　</v>
      </c>
      <c r="BI177" s="1033"/>
      <c r="BJ177" s="1033"/>
      <c r="BK177" s="1033"/>
      <c r="BL177" s="1033"/>
      <c r="BM177" s="1033"/>
      <c r="BN177" s="1033"/>
      <c r="BO177" s="1033"/>
      <c r="BP177" s="1033"/>
      <c r="BQ177" s="1033"/>
      <c r="BR177" s="1033"/>
      <c r="BS177" s="1033"/>
      <c r="BT177" s="1033"/>
      <c r="BU177" s="1033"/>
      <c r="BV177" s="1033"/>
      <c r="BW177" s="1033"/>
      <c r="BX177" s="1033"/>
      <c r="BY177" s="1033"/>
      <c r="BZ177" s="1033"/>
      <c r="CA177" s="1033"/>
      <c r="CB177" s="1033"/>
      <c r="CC177" s="1033"/>
      <c r="CD177" s="1033"/>
      <c r="CE177" s="1033"/>
      <c r="CF177" s="1033"/>
      <c r="CG177" s="1033"/>
      <c r="CH177" s="1034"/>
      <c r="CI177" s="150"/>
    </row>
    <row r="178" spans="1:87" ht="17.100000000000001" customHeight="1" x14ac:dyDescent="0.15">
      <c r="A178" s="164"/>
      <c r="B178" s="165"/>
      <c r="C178" s="165"/>
      <c r="D178" s="165"/>
      <c r="E178" s="165"/>
      <c r="F178" s="165"/>
      <c r="G178" s="165"/>
      <c r="H178" s="165"/>
      <c r="I178" s="165"/>
      <c r="J178" s="165"/>
      <c r="K178" s="165"/>
      <c r="L178" s="165"/>
      <c r="M178" s="166"/>
      <c r="N178" s="1024"/>
      <c r="O178" s="1025"/>
      <c r="P178" s="1032"/>
      <c r="Q178" s="1033"/>
      <c r="R178" s="1033"/>
      <c r="S178" s="1033"/>
      <c r="T178" s="1033"/>
      <c r="U178" s="1033"/>
      <c r="V178" s="1033"/>
      <c r="W178" s="1033"/>
      <c r="X178" s="1033"/>
      <c r="Y178" s="1033"/>
      <c r="Z178" s="1033"/>
      <c r="AA178" s="1033"/>
      <c r="AB178" s="1033"/>
      <c r="AC178" s="1033"/>
      <c r="AD178" s="1033"/>
      <c r="AE178" s="1033"/>
      <c r="AF178" s="1033"/>
      <c r="AG178" s="1033"/>
      <c r="AH178" s="1033"/>
      <c r="AI178" s="1033"/>
      <c r="AJ178" s="1033"/>
      <c r="AK178" s="1033"/>
      <c r="AL178" s="1033"/>
      <c r="AM178" s="1033"/>
      <c r="AN178" s="1033"/>
      <c r="AO178" s="1033"/>
      <c r="AP178" s="1034"/>
      <c r="AQ178" s="150"/>
      <c r="AR178" s="157"/>
      <c r="AS178" s="164"/>
      <c r="AT178" s="165"/>
      <c r="AU178" s="165"/>
      <c r="AV178" s="165"/>
      <c r="AW178" s="165"/>
      <c r="AX178" s="165"/>
      <c r="AY178" s="165"/>
      <c r="AZ178" s="165"/>
      <c r="BA178" s="165"/>
      <c r="BB178" s="165"/>
      <c r="BC178" s="165"/>
      <c r="BD178" s="165"/>
      <c r="BE178" s="166"/>
      <c r="BF178" s="1024"/>
      <c r="BG178" s="1025"/>
      <c r="BH178" s="1032"/>
      <c r="BI178" s="1033"/>
      <c r="BJ178" s="1033"/>
      <c r="BK178" s="1033"/>
      <c r="BL178" s="1033"/>
      <c r="BM178" s="1033"/>
      <c r="BN178" s="1033"/>
      <c r="BO178" s="1033"/>
      <c r="BP178" s="1033"/>
      <c r="BQ178" s="1033"/>
      <c r="BR178" s="1033"/>
      <c r="BS178" s="1033"/>
      <c r="BT178" s="1033"/>
      <c r="BU178" s="1033"/>
      <c r="BV178" s="1033"/>
      <c r="BW178" s="1033"/>
      <c r="BX178" s="1033"/>
      <c r="BY178" s="1033"/>
      <c r="BZ178" s="1033"/>
      <c r="CA178" s="1033"/>
      <c r="CB178" s="1033"/>
      <c r="CC178" s="1033"/>
      <c r="CD178" s="1033"/>
      <c r="CE178" s="1033"/>
      <c r="CF178" s="1033"/>
      <c r="CG178" s="1033"/>
      <c r="CH178" s="1034"/>
      <c r="CI178" s="150"/>
    </row>
    <row r="179" spans="1:87" ht="18" customHeight="1" x14ac:dyDescent="0.15">
      <c r="A179" s="1022" t="s">
        <v>38</v>
      </c>
      <c r="B179" s="1023"/>
      <c r="C179" s="1026" t="s">
        <v>32</v>
      </c>
      <c r="D179" s="1027"/>
      <c r="E179" s="1027"/>
      <c r="F179" s="1027"/>
      <c r="G179" s="1027"/>
      <c r="H179" s="1027"/>
      <c r="I179" s="1027"/>
      <c r="J179" s="1027"/>
      <c r="K179" s="1027"/>
      <c r="L179" s="1027"/>
      <c r="M179" s="1027"/>
      <c r="N179" s="1048" t="s">
        <v>35</v>
      </c>
      <c r="O179" s="1048"/>
      <c r="P179" s="1109" t="str">
        <f>""&amp;⑧入力シート!Q58</f>
        <v/>
      </c>
      <c r="Q179" s="1109"/>
      <c r="R179" s="1109"/>
      <c r="S179" s="1109"/>
      <c r="T179" s="1109"/>
      <c r="U179" s="1109"/>
      <c r="V179" s="1109"/>
      <c r="W179" s="1109"/>
      <c r="X179" s="1109"/>
      <c r="Y179" s="1109"/>
      <c r="Z179" s="1109"/>
      <c r="AA179" s="1109"/>
      <c r="AB179" s="1109"/>
      <c r="AC179" s="1109"/>
      <c r="AD179" s="1109"/>
      <c r="AE179" s="1109"/>
      <c r="AF179" s="1109"/>
      <c r="AG179" s="1109"/>
      <c r="AH179" s="1109"/>
      <c r="AI179" s="1109"/>
      <c r="AJ179" s="1109"/>
      <c r="AK179" s="1109"/>
      <c r="AL179" s="1109"/>
      <c r="AM179" s="1109"/>
      <c r="AN179" s="1109"/>
      <c r="AO179" s="1109"/>
      <c r="AP179" s="1109"/>
      <c r="AQ179" s="150"/>
      <c r="AR179" s="157"/>
      <c r="AS179" s="1022" t="s">
        <v>38</v>
      </c>
      <c r="AT179" s="1023"/>
      <c r="AU179" s="1026" t="s">
        <v>32</v>
      </c>
      <c r="AV179" s="1027"/>
      <c r="AW179" s="1027"/>
      <c r="AX179" s="1027"/>
      <c r="AY179" s="1027"/>
      <c r="AZ179" s="1027"/>
      <c r="BA179" s="1027"/>
      <c r="BB179" s="1027"/>
      <c r="BC179" s="1027"/>
      <c r="BD179" s="1027"/>
      <c r="BE179" s="1027"/>
      <c r="BF179" s="1048" t="s">
        <v>35</v>
      </c>
      <c r="BG179" s="1048"/>
      <c r="BH179" s="1109" t="str">
        <f>""&amp;⑧入力シート!Q59</f>
        <v/>
      </c>
      <c r="BI179" s="1109"/>
      <c r="BJ179" s="1109"/>
      <c r="BK179" s="1109"/>
      <c r="BL179" s="1109"/>
      <c r="BM179" s="1109"/>
      <c r="BN179" s="1109"/>
      <c r="BO179" s="1109"/>
      <c r="BP179" s="1109"/>
      <c r="BQ179" s="1109"/>
      <c r="BR179" s="1109"/>
      <c r="BS179" s="1109"/>
      <c r="BT179" s="1109"/>
      <c r="BU179" s="1109"/>
      <c r="BV179" s="1109"/>
      <c r="BW179" s="1109"/>
      <c r="BX179" s="1109"/>
      <c r="BY179" s="1109"/>
      <c r="BZ179" s="1109"/>
      <c r="CA179" s="1109"/>
      <c r="CB179" s="1109"/>
      <c r="CC179" s="1109"/>
      <c r="CD179" s="1109"/>
      <c r="CE179" s="1109"/>
      <c r="CF179" s="1109"/>
      <c r="CG179" s="1109"/>
      <c r="CH179" s="1109"/>
      <c r="CI179" s="150"/>
    </row>
    <row r="180" spans="1:87" ht="18" customHeight="1" x14ac:dyDescent="0.15">
      <c r="A180" s="1024"/>
      <c r="B180" s="1025"/>
      <c r="C180" s="1065">
        <f>⑧入力シート!B58</f>
        <v>21</v>
      </c>
      <c r="D180" s="1066"/>
      <c r="E180" s="1066"/>
      <c r="F180" s="1066"/>
      <c r="G180" s="1066"/>
      <c r="H180" s="1066"/>
      <c r="I180" s="1066"/>
      <c r="J180" s="1066"/>
      <c r="K180" s="1066"/>
      <c r="L180" s="1066"/>
      <c r="M180" s="1066"/>
      <c r="N180" s="1048"/>
      <c r="O180" s="1048"/>
      <c r="P180" s="1109"/>
      <c r="Q180" s="1109"/>
      <c r="R180" s="1109"/>
      <c r="S180" s="1109"/>
      <c r="T180" s="1109"/>
      <c r="U180" s="1109"/>
      <c r="V180" s="1109"/>
      <c r="W180" s="1109"/>
      <c r="X180" s="1109"/>
      <c r="Y180" s="1109"/>
      <c r="Z180" s="1109"/>
      <c r="AA180" s="1109"/>
      <c r="AB180" s="1109"/>
      <c r="AC180" s="1109"/>
      <c r="AD180" s="1109"/>
      <c r="AE180" s="1109"/>
      <c r="AF180" s="1109"/>
      <c r="AG180" s="1109"/>
      <c r="AH180" s="1109"/>
      <c r="AI180" s="1109"/>
      <c r="AJ180" s="1109"/>
      <c r="AK180" s="1109"/>
      <c r="AL180" s="1109"/>
      <c r="AM180" s="1109"/>
      <c r="AN180" s="1109"/>
      <c r="AO180" s="1109"/>
      <c r="AP180" s="1109"/>
      <c r="AQ180" s="150"/>
      <c r="AR180" s="157"/>
      <c r="AS180" s="1024"/>
      <c r="AT180" s="1025"/>
      <c r="AU180" s="1065">
        <f>⑧入力シート!B59</f>
        <v>22</v>
      </c>
      <c r="AV180" s="1066"/>
      <c r="AW180" s="1066"/>
      <c r="AX180" s="1066"/>
      <c r="AY180" s="1066"/>
      <c r="AZ180" s="1066"/>
      <c r="BA180" s="1066"/>
      <c r="BB180" s="1066"/>
      <c r="BC180" s="1066"/>
      <c r="BD180" s="1066"/>
      <c r="BE180" s="1066"/>
      <c r="BF180" s="1048"/>
      <c r="BG180" s="1048"/>
      <c r="BH180" s="1109"/>
      <c r="BI180" s="1109"/>
      <c r="BJ180" s="1109"/>
      <c r="BK180" s="1109"/>
      <c r="BL180" s="1109"/>
      <c r="BM180" s="1109"/>
      <c r="BN180" s="1109"/>
      <c r="BO180" s="1109"/>
      <c r="BP180" s="1109"/>
      <c r="BQ180" s="1109"/>
      <c r="BR180" s="1109"/>
      <c r="BS180" s="1109"/>
      <c r="BT180" s="1109"/>
      <c r="BU180" s="1109"/>
      <c r="BV180" s="1109"/>
      <c r="BW180" s="1109"/>
      <c r="BX180" s="1109"/>
      <c r="BY180" s="1109"/>
      <c r="BZ180" s="1109"/>
      <c r="CA180" s="1109"/>
      <c r="CB180" s="1109"/>
      <c r="CC180" s="1109"/>
      <c r="CD180" s="1109"/>
      <c r="CE180" s="1109"/>
      <c r="CF180" s="1109"/>
      <c r="CG180" s="1109"/>
      <c r="CH180" s="1109"/>
      <c r="CI180" s="150"/>
    </row>
    <row r="181" spans="1:87" ht="18" customHeight="1" x14ac:dyDescent="0.15">
      <c r="A181" s="1049"/>
      <c r="B181" s="1050"/>
      <c r="C181" s="1065"/>
      <c r="D181" s="1066"/>
      <c r="E181" s="1066"/>
      <c r="F181" s="1066"/>
      <c r="G181" s="1066"/>
      <c r="H181" s="1066"/>
      <c r="I181" s="1066"/>
      <c r="J181" s="1066"/>
      <c r="K181" s="1066"/>
      <c r="L181" s="1066"/>
      <c r="M181" s="1066"/>
      <c r="N181" s="1048"/>
      <c r="O181" s="1048"/>
      <c r="P181" s="1109"/>
      <c r="Q181" s="1109"/>
      <c r="R181" s="1109"/>
      <c r="S181" s="1109"/>
      <c r="T181" s="1109"/>
      <c r="U181" s="1109"/>
      <c r="V181" s="1109"/>
      <c r="W181" s="1109"/>
      <c r="X181" s="1109"/>
      <c r="Y181" s="1109"/>
      <c r="Z181" s="1109"/>
      <c r="AA181" s="1109"/>
      <c r="AB181" s="1109"/>
      <c r="AC181" s="1109"/>
      <c r="AD181" s="1109"/>
      <c r="AE181" s="1109"/>
      <c r="AF181" s="1109"/>
      <c r="AG181" s="1109"/>
      <c r="AH181" s="1109"/>
      <c r="AI181" s="1109"/>
      <c r="AJ181" s="1109"/>
      <c r="AK181" s="1109"/>
      <c r="AL181" s="1109"/>
      <c r="AM181" s="1109"/>
      <c r="AN181" s="1109"/>
      <c r="AO181" s="1109"/>
      <c r="AP181" s="1109"/>
      <c r="AQ181" s="150"/>
      <c r="AR181" s="157"/>
      <c r="AS181" s="1049"/>
      <c r="AT181" s="1050"/>
      <c r="AU181" s="1065"/>
      <c r="AV181" s="1066"/>
      <c r="AW181" s="1066"/>
      <c r="AX181" s="1066"/>
      <c r="AY181" s="1066"/>
      <c r="AZ181" s="1066"/>
      <c r="BA181" s="1066"/>
      <c r="BB181" s="1066"/>
      <c r="BC181" s="1066"/>
      <c r="BD181" s="1066"/>
      <c r="BE181" s="1066"/>
      <c r="BF181" s="1048"/>
      <c r="BG181" s="1048"/>
      <c r="BH181" s="1109"/>
      <c r="BI181" s="1109"/>
      <c r="BJ181" s="1109"/>
      <c r="BK181" s="1109"/>
      <c r="BL181" s="1109"/>
      <c r="BM181" s="1109"/>
      <c r="BN181" s="1109"/>
      <c r="BO181" s="1109"/>
      <c r="BP181" s="1109"/>
      <c r="BQ181" s="1109"/>
      <c r="BR181" s="1109"/>
      <c r="BS181" s="1109"/>
      <c r="BT181" s="1109"/>
      <c r="BU181" s="1109"/>
      <c r="BV181" s="1109"/>
      <c r="BW181" s="1109"/>
      <c r="BX181" s="1109"/>
      <c r="BY181" s="1109"/>
      <c r="BZ181" s="1109"/>
      <c r="CA181" s="1109"/>
      <c r="CB181" s="1109"/>
      <c r="CC181" s="1109"/>
      <c r="CD181" s="1109"/>
      <c r="CE181" s="1109"/>
      <c r="CF181" s="1109"/>
      <c r="CG181" s="1109"/>
      <c r="CH181" s="1109"/>
      <c r="CI181" s="150"/>
    </row>
    <row r="182" spans="1:87" ht="18" customHeight="1" x14ac:dyDescent="0.15">
      <c r="A182" s="1022" t="s">
        <v>37</v>
      </c>
      <c r="B182" s="1023"/>
      <c r="C182" s="1071" t="str">
        <f>""&amp;⑧入力シート!C58</f>
        <v/>
      </c>
      <c r="D182" s="1072"/>
      <c r="E182" s="1072"/>
      <c r="F182" s="1072"/>
      <c r="G182" s="1072"/>
      <c r="H182" s="1072"/>
      <c r="I182" s="1072"/>
      <c r="J182" s="1072"/>
      <c r="K182" s="1072"/>
      <c r="L182" s="1072"/>
      <c r="M182" s="1073"/>
      <c r="N182" s="1024" t="s">
        <v>36</v>
      </c>
      <c r="O182" s="1025"/>
      <c r="P182" s="1051" t="s">
        <v>34</v>
      </c>
      <c r="Q182" s="1052"/>
      <c r="R182" s="1052"/>
      <c r="S182" s="1052"/>
      <c r="T182" s="1052"/>
      <c r="U182" s="1052"/>
      <c r="V182" s="1052"/>
      <c r="W182" s="1052"/>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3"/>
      <c r="AQ182" s="150"/>
      <c r="AR182" s="157"/>
      <c r="AS182" s="1022" t="s">
        <v>37</v>
      </c>
      <c r="AT182" s="1023"/>
      <c r="AU182" s="1071" t="str">
        <f>""&amp;⑧入力シート!C59</f>
        <v/>
      </c>
      <c r="AV182" s="1072"/>
      <c r="AW182" s="1072"/>
      <c r="AX182" s="1072"/>
      <c r="AY182" s="1072"/>
      <c r="AZ182" s="1072"/>
      <c r="BA182" s="1072"/>
      <c r="BB182" s="1072"/>
      <c r="BC182" s="1072"/>
      <c r="BD182" s="1072"/>
      <c r="BE182" s="1073"/>
      <c r="BF182" s="1024" t="s">
        <v>36</v>
      </c>
      <c r="BG182" s="1025"/>
      <c r="BH182" s="1051" t="s">
        <v>34</v>
      </c>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c r="CF182" s="1052"/>
      <c r="CG182" s="1052"/>
      <c r="CH182" s="1053"/>
      <c r="CI182" s="150"/>
    </row>
    <row r="183" spans="1:87" ht="18" customHeight="1" x14ac:dyDescent="0.15">
      <c r="A183" s="1024"/>
      <c r="B183" s="1025"/>
      <c r="C183" s="1065"/>
      <c r="D183" s="1066"/>
      <c r="E183" s="1066"/>
      <c r="F183" s="1066"/>
      <c r="G183" s="1066"/>
      <c r="H183" s="1066"/>
      <c r="I183" s="1066"/>
      <c r="J183" s="1066"/>
      <c r="K183" s="1066"/>
      <c r="L183" s="1066"/>
      <c r="M183" s="1067"/>
      <c r="N183" s="1024"/>
      <c r="O183" s="1025"/>
      <c r="P183" s="1107" t="str">
        <f>'⑨応募者名簿(印刷用)'!R23</f>
        <v xml:space="preserve"> </v>
      </c>
      <c r="Q183" s="1107"/>
      <c r="R183" s="1107"/>
      <c r="S183" s="1107"/>
      <c r="T183" s="1107"/>
      <c r="U183" s="1107"/>
      <c r="V183" s="1107"/>
      <c r="W183" s="1107"/>
      <c r="X183" s="1107"/>
      <c r="Y183" s="1107"/>
      <c r="Z183" s="1107"/>
      <c r="AA183" s="1107"/>
      <c r="AB183" s="1107"/>
      <c r="AC183" s="1107"/>
      <c r="AD183" s="1107"/>
      <c r="AE183" s="1107"/>
      <c r="AF183" s="1107"/>
      <c r="AG183" s="1107"/>
      <c r="AH183" s="1107"/>
      <c r="AI183" s="1107"/>
      <c r="AJ183" s="1107"/>
      <c r="AK183" s="1107"/>
      <c r="AL183" s="1107"/>
      <c r="AM183" s="1107"/>
      <c r="AN183" s="1107"/>
      <c r="AO183" s="1107"/>
      <c r="AP183" s="1107"/>
      <c r="AQ183" s="150"/>
      <c r="AR183" s="157"/>
      <c r="AS183" s="1024"/>
      <c r="AT183" s="1025"/>
      <c r="AU183" s="1065"/>
      <c r="AV183" s="1066"/>
      <c r="AW183" s="1066"/>
      <c r="AX183" s="1066"/>
      <c r="AY183" s="1066"/>
      <c r="AZ183" s="1066"/>
      <c r="BA183" s="1066"/>
      <c r="BB183" s="1066"/>
      <c r="BC183" s="1066"/>
      <c r="BD183" s="1066"/>
      <c r="BE183" s="1067"/>
      <c r="BF183" s="1024"/>
      <c r="BG183" s="1025"/>
      <c r="BH183" s="1107" t="str">
        <f>'⑨応募者名簿(印刷用)'!R24</f>
        <v xml:space="preserve"> </v>
      </c>
      <c r="BI183" s="1107"/>
      <c r="BJ183" s="1107"/>
      <c r="BK183" s="1107"/>
      <c r="BL183" s="1107"/>
      <c r="BM183" s="1107"/>
      <c r="BN183" s="1107"/>
      <c r="BO183" s="1107"/>
      <c r="BP183" s="1107"/>
      <c r="BQ183" s="1107"/>
      <c r="BR183" s="1107"/>
      <c r="BS183" s="1107"/>
      <c r="BT183" s="1107"/>
      <c r="BU183" s="1107"/>
      <c r="BV183" s="1107"/>
      <c r="BW183" s="1107"/>
      <c r="BX183" s="1107"/>
      <c r="BY183" s="1107"/>
      <c r="BZ183" s="1107"/>
      <c r="CA183" s="1107"/>
      <c r="CB183" s="1107"/>
      <c r="CC183" s="1107"/>
      <c r="CD183" s="1107"/>
      <c r="CE183" s="1107"/>
      <c r="CF183" s="1107"/>
      <c r="CG183" s="1107"/>
      <c r="CH183" s="1107"/>
      <c r="CI183" s="150"/>
    </row>
    <row r="184" spans="1:87" ht="18" customHeight="1" x14ac:dyDescent="0.15">
      <c r="A184" s="1024"/>
      <c r="B184" s="1025"/>
      <c r="C184" s="1065"/>
      <c r="D184" s="1066"/>
      <c r="E184" s="1066"/>
      <c r="F184" s="1066"/>
      <c r="G184" s="1066"/>
      <c r="H184" s="1066"/>
      <c r="I184" s="1066"/>
      <c r="J184" s="1066"/>
      <c r="K184" s="1066"/>
      <c r="L184" s="1066"/>
      <c r="M184" s="1067"/>
      <c r="N184" s="1049"/>
      <c r="O184" s="1050"/>
      <c r="P184" s="1061"/>
      <c r="Q184" s="1061"/>
      <c r="R184" s="1061"/>
      <c r="S184" s="1061"/>
      <c r="T184" s="1061"/>
      <c r="U184" s="1061"/>
      <c r="V184" s="1061"/>
      <c r="W184" s="1061"/>
      <c r="X184" s="1061"/>
      <c r="Y184" s="1108"/>
      <c r="Z184" s="1108"/>
      <c r="AA184" s="1108"/>
      <c r="AB184" s="1108"/>
      <c r="AC184" s="1108"/>
      <c r="AD184" s="1108"/>
      <c r="AE184" s="1108"/>
      <c r="AF184" s="1108"/>
      <c r="AG184" s="1108"/>
      <c r="AH184" s="1108"/>
      <c r="AI184" s="1108"/>
      <c r="AJ184" s="1108"/>
      <c r="AK184" s="1108"/>
      <c r="AL184" s="1108"/>
      <c r="AM184" s="1108"/>
      <c r="AN184" s="1108"/>
      <c r="AO184" s="1108"/>
      <c r="AP184" s="1108"/>
      <c r="AQ184" s="150"/>
      <c r="AR184" s="157"/>
      <c r="AS184" s="1024"/>
      <c r="AT184" s="1025"/>
      <c r="AU184" s="1065"/>
      <c r="AV184" s="1066"/>
      <c r="AW184" s="1066"/>
      <c r="AX184" s="1066"/>
      <c r="AY184" s="1066"/>
      <c r="AZ184" s="1066"/>
      <c r="BA184" s="1066"/>
      <c r="BB184" s="1066"/>
      <c r="BC184" s="1066"/>
      <c r="BD184" s="1066"/>
      <c r="BE184" s="1067"/>
      <c r="BF184" s="1049"/>
      <c r="BG184" s="1050"/>
      <c r="BH184" s="1061"/>
      <c r="BI184" s="1061"/>
      <c r="BJ184" s="1061"/>
      <c r="BK184" s="1061"/>
      <c r="BL184" s="1061"/>
      <c r="BM184" s="1061"/>
      <c r="BN184" s="1061"/>
      <c r="BO184" s="1061"/>
      <c r="BP184" s="1061"/>
      <c r="BQ184" s="1108"/>
      <c r="BR184" s="1108"/>
      <c r="BS184" s="1108"/>
      <c r="BT184" s="1108"/>
      <c r="BU184" s="1108"/>
      <c r="BV184" s="1108"/>
      <c r="BW184" s="1108"/>
      <c r="BX184" s="1108"/>
      <c r="BY184" s="1108"/>
      <c r="BZ184" s="1108"/>
      <c r="CA184" s="1108"/>
      <c r="CB184" s="1108"/>
      <c r="CC184" s="1108"/>
      <c r="CD184" s="1108"/>
      <c r="CE184" s="1108"/>
      <c r="CF184" s="1108"/>
      <c r="CG184" s="1108"/>
      <c r="CH184" s="1108"/>
      <c r="CI184" s="150"/>
    </row>
    <row r="185" spans="1:87" ht="18" customHeight="1" x14ac:dyDescent="0.15">
      <c r="A185" s="1057" t="s">
        <v>43</v>
      </c>
      <c r="B185" s="1058"/>
      <c r="C185" s="1061" t="str">
        <f>'⑨応募者名簿(印刷用)'!P23</f>
        <v/>
      </c>
      <c r="D185" s="1061"/>
      <c r="E185" s="1061"/>
      <c r="F185" s="1061"/>
      <c r="G185" s="1061"/>
      <c r="H185" s="1061"/>
      <c r="I185" s="1061"/>
      <c r="J185" s="1061"/>
      <c r="K185" s="1061"/>
      <c r="L185" s="1061"/>
      <c r="M185" s="1061"/>
      <c r="N185" s="1077" t="s">
        <v>23</v>
      </c>
      <c r="O185" s="1078"/>
      <c r="P185" s="1079" t="str">
        <f>""&amp;⑧入力シート!AL58</f>
        <v/>
      </c>
      <c r="Q185" s="1079"/>
      <c r="R185" s="1079"/>
      <c r="S185" s="1079"/>
      <c r="T185" s="1079"/>
      <c r="U185" s="1079"/>
      <c r="V185" s="1079"/>
      <c r="W185" s="1079"/>
      <c r="X185" s="1079"/>
      <c r="Y185" s="1080" t="s">
        <v>254</v>
      </c>
      <c r="Z185" s="1080"/>
      <c r="AA185" s="1080"/>
      <c r="AB185" s="1080"/>
      <c r="AC185" s="1080"/>
      <c r="AD185" s="1080"/>
      <c r="AE185" s="1080"/>
      <c r="AF185" s="1080"/>
      <c r="AG185" s="1080"/>
      <c r="AH185" s="1080"/>
      <c r="AI185" s="1080"/>
      <c r="AJ185" s="1080"/>
      <c r="AK185" s="1080"/>
      <c r="AL185" s="1080"/>
      <c r="AM185" s="1080"/>
      <c r="AN185" s="1080"/>
      <c r="AO185" s="1080"/>
      <c r="AP185" s="1080"/>
      <c r="AR185" s="47"/>
      <c r="AS185" s="1057" t="s">
        <v>43</v>
      </c>
      <c r="AT185" s="1058"/>
      <c r="AU185" s="1061" t="str">
        <f>'⑨応募者名簿(印刷用)'!P24</f>
        <v/>
      </c>
      <c r="AV185" s="1061"/>
      <c r="AW185" s="1061"/>
      <c r="AX185" s="1061"/>
      <c r="AY185" s="1061"/>
      <c r="AZ185" s="1061"/>
      <c r="BA185" s="1061"/>
      <c r="BB185" s="1061"/>
      <c r="BC185" s="1061"/>
      <c r="BD185" s="1061"/>
      <c r="BE185" s="1061"/>
      <c r="BF185" s="1077" t="s">
        <v>23</v>
      </c>
      <c r="BG185" s="1078"/>
      <c r="BH185" s="1079" t="str">
        <f>""&amp;⑧入力シート!AL59</f>
        <v/>
      </c>
      <c r="BI185" s="1079"/>
      <c r="BJ185" s="1079"/>
      <c r="BK185" s="1079"/>
      <c r="BL185" s="1079"/>
      <c r="BM185" s="1079"/>
      <c r="BN185" s="1079"/>
      <c r="BO185" s="1079"/>
      <c r="BP185" s="1079"/>
      <c r="BQ185" s="1080" t="s">
        <v>254</v>
      </c>
      <c r="BR185" s="1080"/>
      <c r="BS185" s="1080"/>
      <c r="BT185" s="1080"/>
      <c r="BU185" s="1080"/>
      <c r="BV185" s="1080"/>
      <c r="BW185" s="1080"/>
      <c r="BX185" s="1080"/>
      <c r="BY185" s="1080"/>
      <c r="BZ185" s="1080"/>
      <c r="CA185" s="1080"/>
      <c r="CB185" s="1080"/>
      <c r="CC185" s="1080"/>
      <c r="CD185" s="1080"/>
      <c r="CE185" s="1080"/>
      <c r="CF185" s="1080"/>
      <c r="CG185" s="1080"/>
      <c r="CH185" s="1080"/>
    </row>
    <row r="186" spans="1:87" ht="18" customHeight="1" x14ac:dyDescent="0.15">
      <c r="A186" s="1059"/>
      <c r="B186" s="1060"/>
      <c r="C186" s="1061"/>
      <c r="D186" s="1061"/>
      <c r="E186" s="1061"/>
      <c r="F186" s="1061"/>
      <c r="G186" s="1061"/>
      <c r="H186" s="1061"/>
      <c r="I186" s="1061"/>
      <c r="J186" s="1061"/>
      <c r="K186" s="1061"/>
      <c r="L186" s="1061"/>
      <c r="M186" s="1061"/>
      <c r="N186" s="1077"/>
      <c r="O186" s="1078"/>
      <c r="P186" s="1079"/>
      <c r="Q186" s="1079"/>
      <c r="R186" s="1079"/>
      <c r="S186" s="1079"/>
      <c r="T186" s="1079"/>
      <c r="U186" s="1079"/>
      <c r="V186" s="1079"/>
      <c r="W186" s="1079"/>
      <c r="X186" s="1079"/>
      <c r="Y186" s="1080"/>
      <c r="Z186" s="1080"/>
      <c r="AA186" s="1080"/>
      <c r="AB186" s="1080"/>
      <c r="AC186" s="1080"/>
      <c r="AD186" s="1080"/>
      <c r="AE186" s="1080"/>
      <c r="AF186" s="1080"/>
      <c r="AG186" s="1080"/>
      <c r="AH186" s="1080"/>
      <c r="AI186" s="1080"/>
      <c r="AJ186" s="1080"/>
      <c r="AK186" s="1080"/>
      <c r="AL186" s="1080"/>
      <c r="AM186" s="1080"/>
      <c r="AN186" s="1080"/>
      <c r="AO186" s="1080"/>
      <c r="AP186" s="1080"/>
      <c r="AR186" s="47"/>
      <c r="AS186" s="1059"/>
      <c r="AT186" s="1060"/>
      <c r="AU186" s="1061"/>
      <c r="AV186" s="1061"/>
      <c r="AW186" s="1061"/>
      <c r="AX186" s="1061"/>
      <c r="AY186" s="1061"/>
      <c r="AZ186" s="1061"/>
      <c r="BA186" s="1061"/>
      <c r="BB186" s="1061"/>
      <c r="BC186" s="1061"/>
      <c r="BD186" s="1061"/>
      <c r="BE186" s="1061"/>
      <c r="BF186" s="1077"/>
      <c r="BG186" s="1078"/>
      <c r="BH186" s="1079"/>
      <c r="BI186" s="1079"/>
      <c r="BJ186" s="1079"/>
      <c r="BK186" s="1079"/>
      <c r="BL186" s="1079"/>
      <c r="BM186" s="1079"/>
      <c r="BN186" s="1079"/>
      <c r="BO186" s="1079"/>
      <c r="BP186" s="1079"/>
      <c r="BQ186" s="1080"/>
      <c r="BR186" s="1080"/>
      <c r="BS186" s="1080"/>
      <c r="BT186" s="1080"/>
      <c r="BU186" s="1080"/>
      <c r="BV186" s="1080"/>
      <c r="BW186" s="1080"/>
      <c r="BX186" s="1080"/>
      <c r="BY186" s="1080"/>
      <c r="BZ186" s="1080"/>
      <c r="CA186" s="1080"/>
      <c r="CB186" s="1080"/>
      <c r="CC186" s="1080"/>
      <c r="CD186" s="1080"/>
      <c r="CE186" s="1080"/>
      <c r="CF186" s="1080"/>
      <c r="CG186" s="1080"/>
      <c r="CH186" s="1080"/>
    </row>
    <row r="187" spans="1:87" ht="15" customHeight="1" x14ac:dyDescent="0.15">
      <c r="A187" s="105"/>
      <c r="B187" s="105"/>
      <c r="C187" s="106"/>
      <c r="D187" s="106"/>
      <c r="E187" s="106"/>
      <c r="F187" s="106"/>
      <c r="G187" s="106"/>
      <c r="H187" s="106"/>
      <c r="I187" s="106"/>
      <c r="J187" s="106"/>
      <c r="K187" s="106"/>
      <c r="L187" s="106"/>
      <c r="M187" s="106"/>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R187" s="47"/>
      <c r="AS187" s="105"/>
      <c r="AT187" s="105"/>
      <c r="AU187" s="106"/>
      <c r="AV187" s="106"/>
      <c r="AW187" s="106"/>
      <c r="AX187" s="106"/>
      <c r="AY187" s="106"/>
      <c r="AZ187" s="106"/>
      <c r="BA187" s="106"/>
      <c r="BB187" s="106"/>
      <c r="BC187" s="106"/>
      <c r="BD187" s="106"/>
      <c r="BE187" s="106"/>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045" t="s">
        <v>64</v>
      </c>
      <c r="B189" s="1046"/>
      <c r="C189" s="1046"/>
      <c r="D189" s="1046"/>
      <c r="E189" s="1046"/>
      <c r="F189" s="1046"/>
      <c r="G189" s="1046"/>
      <c r="H189" s="1046"/>
      <c r="I189" s="1046"/>
      <c r="J189" s="1046"/>
      <c r="K189" s="1046"/>
      <c r="L189" s="1046"/>
      <c r="M189" s="1047"/>
      <c r="N189" s="1048" t="s">
        <v>22</v>
      </c>
      <c r="O189" s="1048"/>
      <c r="P189" s="1035" t="s">
        <v>17</v>
      </c>
      <c r="Q189" s="1036"/>
      <c r="R189" s="1037" t="str">
        <f>IF('⑨応募者名簿(印刷用)'!$BX$40="","",'⑨応募者名簿(印刷用)'!$BX$40)</f>
        <v>-</v>
      </c>
      <c r="S189" s="1037"/>
      <c r="T189" s="1037"/>
      <c r="U189" s="1037"/>
      <c r="V189" s="1037"/>
      <c r="W189" s="1037"/>
      <c r="X189" s="1037"/>
      <c r="Y189" s="1037"/>
      <c r="Z189" s="1037"/>
      <c r="AA189" s="1037"/>
      <c r="AB189" s="1037"/>
      <c r="AC189" s="1037"/>
      <c r="AD189" s="1037"/>
      <c r="AE189" s="1037"/>
      <c r="AF189" s="1037"/>
      <c r="AG189" s="1037"/>
      <c r="AH189" s="1037"/>
      <c r="AI189" s="1037"/>
      <c r="AJ189" s="1037"/>
      <c r="AK189" s="1037"/>
      <c r="AL189" s="1037"/>
      <c r="AM189" s="1037"/>
      <c r="AN189" s="1037"/>
      <c r="AO189" s="1037"/>
      <c r="AP189" s="1038"/>
      <c r="AQ189" s="150"/>
      <c r="AR189" s="157"/>
      <c r="AS189" s="1045" t="s">
        <v>64</v>
      </c>
      <c r="AT189" s="1046"/>
      <c r="AU189" s="1046"/>
      <c r="AV189" s="1046"/>
      <c r="AW189" s="1046"/>
      <c r="AX189" s="1046"/>
      <c r="AY189" s="1046"/>
      <c r="AZ189" s="1046"/>
      <c r="BA189" s="1046"/>
      <c r="BB189" s="1046"/>
      <c r="BC189" s="1046"/>
      <c r="BD189" s="1046"/>
      <c r="BE189" s="1047"/>
      <c r="BF189" s="1048" t="s">
        <v>22</v>
      </c>
      <c r="BG189" s="1048"/>
      <c r="BH189" s="1035" t="s">
        <v>17</v>
      </c>
      <c r="BI189" s="1036"/>
      <c r="BJ189" s="1037" t="str">
        <f>IF('⑨応募者名簿(印刷用)'!$BX$40="","",'⑨応募者名簿(印刷用)'!$BX$40)</f>
        <v>-</v>
      </c>
      <c r="BK189" s="1037"/>
      <c r="BL189" s="1037"/>
      <c r="BM189" s="1037"/>
      <c r="BN189" s="1037"/>
      <c r="BO189" s="1037"/>
      <c r="BP189" s="1037"/>
      <c r="BQ189" s="1037"/>
      <c r="BR189" s="1037"/>
      <c r="BS189" s="1037"/>
      <c r="BT189" s="1037"/>
      <c r="BU189" s="1037"/>
      <c r="BV189" s="1037"/>
      <c r="BW189" s="1037"/>
      <c r="BX189" s="1037"/>
      <c r="BY189" s="1037"/>
      <c r="BZ189" s="1037"/>
      <c r="CA189" s="1037"/>
      <c r="CB189" s="1037"/>
      <c r="CC189" s="1037"/>
      <c r="CD189" s="1037"/>
      <c r="CE189" s="1037"/>
      <c r="CF189" s="1037"/>
      <c r="CG189" s="1037"/>
      <c r="CH189" s="1038"/>
    </row>
    <row r="190" spans="1:87" ht="17.100000000000001" customHeight="1" x14ac:dyDescent="0.15">
      <c r="A190" s="653" t="str">
        <f>'⑨応募者名簿(印刷用)'!$A$36</f>
        <v/>
      </c>
      <c r="B190" s="654"/>
      <c r="C190" s="654"/>
      <c r="D190" s="654"/>
      <c r="E190" s="654"/>
      <c r="F190" s="654"/>
      <c r="G190" s="654"/>
      <c r="H190" s="654"/>
      <c r="I190" s="161"/>
      <c r="J190" s="161"/>
      <c r="K190" s="161"/>
      <c r="L190" s="161"/>
      <c r="M190" s="162"/>
      <c r="N190" s="1048"/>
      <c r="O190" s="1048"/>
      <c r="P190" s="1039" t="str">
        <f>IF('⑨応募者名簿(印刷用)'!$BV$42="","",'⑨応募者名簿(印刷用)'!$BV$42)</f>
        <v xml:space="preserve"> </v>
      </c>
      <c r="Q190" s="1040"/>
      <c r="R190" s="1040"/>
      <c r="S190" s="1040"/>
      <c r="T190" s="1040"/>
      <c r="U190" s="1040"/>
      <c r="V190" s="1040"/>
      <c r="W190" s="1040"/>
      <c r="X190" s="1040"/>
      <c r="Y190" s="1040"/>
      <c r="Z190" s="1040"/>
      <c r="AA190" s="1040"/>
      <c r="AB190" s="1040"/>
      <c r="AC190" s="1040"/>
      <c r="AD190" s="1040"/>
      <c r="AE190" s="1040"/>
      <c r="AF190" s="1040"/>
      <c r="AG190" s="1040"/>
      <c r="AH190" s="1040"/>
      <c r="AI190" s="1040"/>
      <c r="AJ190" s="1040"/>
      <c r="AK190" s="1040"/>
      <c r="AL190" s="1040"/>
      <c r="AM190" s="1040"/>
      <c r="AN190" s="1040"/>
      <c r="AO190" s="1040"/>
      <c r="AP190" s="1041"/>
      <c r="AQ190" s="150"/>
      <c r="AR190" s="157"/>
      <c r="AS190" s="653" t="str">
        <f>'⑨応募者名簿(印刷用)'!$A$36</f>
        <v/>
      </c>
      <c r="AT190" s="654"/>
      <c r="AU190" s="654"/>
      <c r="AV190" s="654"/>
      <c r="AW190" s="654"/>
      <c r="AX190" s="654"/>
      <c r="AY190" s="654"/>
      <c r="AZ190" s="654"/>
      <c r="BA190" s="161"/>
      <c r="BB190" s="161"/>
      <c r="BC190" s="161"/>
      <c r="BD190" s="161"/>
      <c r="BE190" s="162"/>
      <c r="BF190" s="1048"/>
      <c r="BG190" s="1048"/>
      <c r="BH190" s="1039" t="str">
        <f>IF('⑨応募者名簿(印刷用)'!$BV$42="","",'⑨応募者名簿(印刷用)'!$BV$42)</f>
        <v xml:space="preserve"> </v>
      </c>
      <c r="BI190" s="1040"/>
      <c r="BJ190" s="1040"/>
      <c r="BK190" s="1040"/>
      <c r="BL190" s="1040"/>
      <c r="BM190" s="1040"/>
      <c r="BN190" s="1040"/>
      <c r="BO190" s="1040"/>
      <c r="BP190" s="1040"/>
      <c r="BQ190" s="1040"/>
      <c r="BR190" s="1040"/>
      <c r="BS190" s="1040"/>
      <c r="BT190" s="1040"/>
      <c r="BU190" s="1040"/>
      <c r="BV190" s="1040"/>
      <c r="BW190" s="1040"/>
      <c r="BX190" s="1040"/>
      <c r="BY190" s="1040"/>
      <c r="BZ190" s="1040"/>
      <c r="CA190" s="1040"/>
      <c r="CB190" s="1040"/>
      <c r="CC190" s="1040"/>
      <c r="CD190" s="1040"/>
      <c r="CE190" s="1040"/>
      <c r="CF190" s="1040"/>
      <c r="CG190" s="1040"/>
      <c r="CH190" s="1041"/>
    </row>
    <row r="191" spans="1:87" ht="17.100000000000001" customHeight="1" x14ac:dyDescent="0.15">
      <c r="A191" s="653"/>
      <c r="B191" s="654"/>
      <c r="C191" s="654"/>
      <c r="D191" s="654"/>
      <c r="E191" s="654"/>
      <c r="F191" s="654"/>
      <c r="G191" s="654"/>
      <c r="H191" s="654"/>
      <c r="I191" s="161"/>
      <c r="J191" s="161"/>
      <c r="K191" s="161"/>
      <c r="L191" s="161"/>
      <c r="M191" s="162"/>
      <c r="N191" s="1048"/>
      <c r="O191" s="1048"/>
      <c r="P191" s="1039" t="str">
        <f>IF('⑨応募者名簿(印刷用)'!$BV$43="","",'⑨応募者名簿(印刷用)'!$BV$43)</f>
        <v xml:space="preserve"> </v>
      </c>
      <c r="Q191" s="1040"/>
      <c r="R191" s="1040"/>
      <c r="S191" s="1040"/>
      <c r="T191" s="1040"/>
      <c r="U191" s="1040"/>
      <c r="V191" s="1040"/>
      <c r="W191" s="1040"/>
      <c r="X191" s="1040"/>
      <c r="Y191" s="1040"/>
      <c r="Z191" s="1040"/>
      <c r="AA191" s="1040"/>
      <c r="AB191" s="1040"/>
      <c r="AC191" s="1040"/>
      <c r="AD191" s="1040"/>
      <c r="AE191" s="1040"/>
      <c r="AF191" s="1040"/>
      <c r="AG191" s="1040"/>
      <c r="AH191" s="1040"/>
      <c r="AI191" s="1040"/>
      <c r="AJ191" s="1040"/>
      <c r="AK191" s="1040"/>
      <c r="AL191" s="1040"/>
      <c r="AM191" s="1040"/>
      <c r="AN191" s="1040"/>
      <c r="AO191" s="1040"/>
      <c r="AP191" s="1041"/>
      <c r="AQ191" s="150"/>
      <c r="AR191" s="157"/>
      <c r="AS191" s="653"/>
      <c r="AT191" s="654"/>
      <c r="AU191" s="654"/>
      <c r="AV191" s="654"/>
      <c r="AW191" s="654"/>
      <c r="AX191" s="654"/>
      <c r="AY191" s="654"/>
      <c r="AZ191" s="654"/>
      <c r="BA191" s="161"/>
      <c r="BB191" s="161"/>
      <c r="BC191" s="161"/>
      <c r="BD191" s="161"/>
      <c r="BE191" s="162"/>
      <c r="BF191" s="1048"/>
      <c r="BG191" s="1048"/>
      <c r="BH191" s="1039" t="str">
        <f>IF('⑨応募者名簿(印刷用)'!$BV$43="","",'⑨応募者名簿(印刷用)'!$BV$43)</f>
        <v xml:space="preserve"> </v>
      </c>
      <c r="BI191" s="1040"/>
      <c r="BJ191" s="1040"/>
      <c r="BK191" s="1040"/>
      <c r="BL191" s="1040"/>
      <c r="BM191" s="1040"/>
      <c r="BN191" s="1040"/>
      <c r="BO191" s="1040"/>
      <c r="BP191" s="1040"/>
      <c r="BQ191" s="1040"/>
      <c r="BR191" s="1040"/>
      <c r="BS191" s="1040"/>
      <c r="BT191" s="1040"/>
      <c r="BU191" s="1040"/>
      <c r="BV191" s="1040"/>
      <c r="BW191" s="1040"/>
      <c r="BX191" s="1040"/>
      <c r="BY191" s="1040"/>
      <c r="BZ191" s="1040"/>
      <c r="CA191" s="1040"/>
      <c r="CB191" s="1040"/>
      <c r="CC191" s="1040"/>
      <c r="CD191" s="1040"/>
      <c r="CE191" s="1040"/>
      <c r="CF191" s="1040"/>
      <c r="CG191" s="1040"/>
      <c r="CH191" s="1041"/>
    </row>
    <row r="192" spans="1:87" ht="17.100000000000001" customHeight="1" x14ac:dyDescent="0.15">
      <c r="A192" s="653"/>
      <c r="B192" s="654"/>
      <c r="C192" s="654"/>
      <c r="D192" s="654"/>
      <c r="E192" s="654"/>
      <c r="F192" s="654"/>
      <c r="G192" s="654"/>
      <c r="H192" s="654"/>
      <c r="I192" s="161"/>
      <c r="J192" s="161"/>
      <c r="K192" s="161"/>
      <c r="L192" s="161"/>
      <c r="M192" s="162"/>
      <c r="N192" s="1048"/>
      <c r="O192" s="1048"/>
      <c r="P192" s="1042" t="str">
        <f>IF('⑨応募者名簿(印刷用)'!$BV$44="","",'⑨応募者名簿(印刷用)'!$BV$44)</f>
        <v xml:space="preserve"> </v>
      </c>
      <c r="Q192" s="1043"/>
      <c r="R192" s="1043"/>
      <c r="S192" s="1043"/>
      <c r="T192" s="1043"/>
      <c r="U192" s="1043"/>
      <c r="V192" s="1043"/>
      <c r="W192" s="1043"/>
      <c r="X192" s="1043"/>
      <c r="Y192" s="1043"/>
      <c r="Z192" s="1043"/>
      <c r="AA192" s="1043"/>
      <c r="AB192" s="1043"/>
      <c r="AC192" s="1043"/>
      <c r="AD192" s="1043"/>
      <c r="AE192" s="1043"/>
      <c r="AF192" s="1043"/>
      <c r="AG192" s="1043"/>
      <c r="AH192" s="1043"/>
      <c r="AI192" s="1043"/>
      <c r="AJ192" s="1043"/>
      <c r="AK192" s="1043"/>
      <c r="AL192" s="1043"/>
      <c r="AM192" s="1043"/>
      <c r="AN192" s="1043"/>
      <c r="AO192" s="1043"/>
      <c r="AP192" s="1044"/>
      <c r="AQ192" s="150"/>
      <c r="AR192" s="157"/>
      <c r="AS192" s="653"/>
      <c r="AT192" s="654"/>
      <c r="AU192" s="654"/>
      <c r="AV192" s="654"/>
      <c r="AW192" s="654"/>
      <c r="AX192" s="654"/>
      <c r="AY192" s="654"/>
      <c r="AZ192" s="654"/>
      <c r="BA192" s="161"/>
      <c r="BB192" s="161"/>
      <c r="BC192" s="161"/>
      <c r="BD192" s="161"/>
      <c r="BE192" s="162"/>
      <c r="BF192" s="1048"/>
      <c r="BG192" s="1048"/>
      <c r="BH192" s="1042" t="str">
        <f>IF('⑨応募者名簿(印刷用)'!$BV$44="","",'⑨応募者名簿(印刷用)'!$BV$44)</f>
        <v xml:space="preserve"> </v>
      </c>
      <c r="BI192" s="1043"/>
      <c r="BJ192" s="1043"/>
      <c r="BK192" s="1043"/>
      <c r="BL192" s="1043"/>
      <c r="BM192" s="1043"/>
      <c r="BN192" s="1043"/>
      <c r="BO192" s="1043"/>
      <c r="BP192" s="1043"/>
      <c r="BQ192" s="1043"/>
      <c r="BR192" s="1043"/>
      <c r="BS192" s="1043"/>
      <c r="BT192" s="1043"/>
      <c r="BU192" s="1043"/>
      <c r="BV192" s="1043"/>
      <c r="BW192" s="1043"/>
      <c r="BX192" s="1043"/>
      <c r="BY192" s="1043"/>
      <c r="BZ192" s="1043"/>
      <c r="CA192" s="1043"/>
      <c r="CB192" s="1043"/>
      <c r="CC192" s="1043"/>
      <c r="CD192" s="1043"/>
      <c r="CE192" s="1043"/>
      <c r="CF192" s="1043"/>
      <c r="CG192" s="1043"/>
      <c r="CH192" s="1044"/>
    </row>
    <row r="193" spans="1:86" ht="17.100000000000001" customHeight="1" x14ac:dyDescent="0.15">
      <c r="A193" s="653"/>
      <c r="B193" s="654"/>
      <c r="C193" s="654"/>
      <c r="D193" s="654"/>
      <c r="E193" s="654"/>
      <c r="F193" s="654"/>
      <c r="G193" s="654"/>
      <c r="H193" s="654"/>
      <c r="I193" s="161"/>
      <c r="J193" s="161"/>
      <c r="K193" s="161"/>
      <c r="L193" s="161"/>
      <c r="M193" s="162"/>
      <c r="N193" s="1022" t="s">
        <v>33</v>
      </c>
      <c r="O193" s="1023"/>
      <c r="P193" s="1026" t="s">
        <v>24</v>
      </c>
      <c r="Q193" s="1027"/>
      <c r="R193" s="1027"/>
      <c r="S193" s="1027"/>
      <c r="T193" s="1027" t="str">
        <f>""&amp;⑧入力シート!$D$21</f>
        <v/>
      </c>
      <c r="U193" s="1027"/>
      <c r="V193" s="1027"/>
      <c r="W193" s="1027"/>
      <c r="X193" s="1027"/>
      <c r="Y193" s="1027"/>
      <c r="Z193" s="1027"/>
      <c r="AA193" s="1027"/>
      <c r="AB193" s="1027"/>
      <c r="AC193" s="1027"/>
      <c r="AD193" s="1027"/>
      <c r="AE193" s="1027"/>
      <c r="AF193" s="1027"/>
      <c r="AG193" s="1027"/>
      <c r="AH193" s="1027"/>
      <c r="AI193" s="1027"/>
      <c r="AJ193" s="1027"/>
      <c r="AK193" s="1027"/>
      <c r="AL193" s="1027"/>
      <c r="AM193" s="1027"/>
      <c r="AN193" s="1027"/>
      <c r="AO193" s="1027"/>
      <c r="AP193" s="1028"/>
      <c r="AQ193" s="150"/>
      <c r="AR193" s="157"/>
      <c r="AS193" s="653"/>
      <c r="AT193" s="654"/>
      <c r="AU193" s="654"/>
      <c r="AV193" s="654"/>
      <c r="AW193" s="654"/>
      <c r="AX193" s="654"/>
      <c r="AY193" s="654"/>
      <c r="AZ193" s="654"/>
      <c r="BA193" s="161"/>
      <c r="BB193" s="161"/>
      <c r="BC193" s="161"/>
      <c r="BD193" s="161"/>
      <c r="BE193" s="162"/>
      <c r="BF193" s="1022" t="s">
        <v>33</v>
      </c>
      <c r="BG193" s="1023"/>
      <c r="BH193" s="1026" t="s">
        <v>24</v>
      </c>
      <c r="BI193" s="1027"/>
      <c r="BJ193" s="1027"/>
      <c r="BK193" s="1027"/>
      <c r="BL193" s="1027" t="str">
        <f>""&amp;⑧入力シート!$D$21</f>
        <v/>
      </c>
      <c r="BM193" s="1027"/>
      <c r="BN193" s="1027"/>
      <c r="BO193" s="1027"/>
      <c r="BP193" s="1027"/>
      <c r="BQ193" s="1027"/>
      <c r="BR193" s="1027"/>
      <c r="BS193" s="1027"/>
      <c r="BT193" s="1027"/>
      <c r="BU193" s="1027"/>
      <c r="BV193" s="1027"/>
      <c r="BW193" s="1027"/>
      <c r="BX193" s="1027"/>
      <c r="BY193" s="1027"/>
      <c r="BZ193" s="1027"/>
      <c r="CA193" s="1027"/>
      <c r="CB193" s="1027"/>
      <c r="CC193" s="1027"/>
      <c r="CD193" s="1027"/>
      <c r="CE193" s="1027"/>
      <c r="CF193" s="1027"/>
      <c r="CG193" s="1027"/>
      <c r="CH193" s="1028"/>
    </row>
    <row r="194" spans="1:86" ht="17.100000000000001" customHeight="1" x14ac:dyDescent="0.15">
      <c r="A194" s="163"/>
      <c r="B194" s="161"/>
      <c r="C194" s="161"/>
      <c r="D194" s="161"/>
      <c r="E194" s="161"/>
      <c r="F194" s="161"/>
      <c r="G194" s="161"/>
      <c r="H194" s="161"/>
      <c r="I194" s="161"/>
      <c r="J194" s="161"/>
      <c r="K194" s="161"/>
      <c r="L194" s="161"/>
      <c r="M194" s="162"/>
      <c r="N194" s="1024"/>
      <c r="O194" s="1025"/>
      <c r="P194" s="1029" t="str">
        <f>"　"&amp;⑧入力シート!$D$22</f>
        <v>　</v>
      </c>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1030"/>
      <c r="AO194" s="1030"/>
      <c r="AP194" s="1031"/>
      <c r="AQ194" s="150"/>
      <c r="AR194" s="157"/>
      <c r="AS194" s="163"/>
      <c r="AT194" s="161"/>
      <c r="AU194" s="161"/>
      <c r="AV194" s="161"/>
      <c r="AW194" s="161"/>
      <c r="AX194" s="161"/>
      <c r="AY194" s="161"/>
      <c r="AZ194" s="161"/>
      <c r="BA194" s="161"/>
      <c r="BB194" s="161"/>
      <c r="BC194" s="161"/>
      <c r="BD194" s="161"/>
      <c r="BE194" s="162"/>
      <c r="BF194" s="1024"/>
      <c r="BG194" s="1025"/>
      <c r="BH194" s="1029" t="str">
        <f>"　"&amp;⑧入力シート!$D$22</f>
        <v>　</v>
      </c>
      <c r="BI194" s="1030"/>
      <c r="BJ194" s="1030"/>
      <c r="BK194" s="1030"/>
      <c r="BL194" s="1030"/>
      <c r="BM194" s="1030"/>
      <c r="BN194" s="1030"/>
      <c r="BO194" s="1030"/>
      <c r="BP194" s="1030"/>
      <c r="BQ194" s="1030"/>
      <c r="BR194" s="1030"/>
      <c r="BS194" s="1030"/>
      <c r="BT194" s="1030"/>
      <c r="BU194" s="1030"/>
      <c r="BV194" s="1030"/>
      <c r="BW194" s="1030"/>
      <c r="BX194" s="1030"/>
      <c r="BY194" s="1030"/>
      <c r="BZ194" s="1030"/>
      <c r="CA194" s="1030"/>
      <c r="CB194" s="1030"/>
      <c r="CC194" s="1030"/>
      <c r="CD194" s="1030"/>
      <c r="CE194" s="1030"/>
      <c r="CF194" s="1030"/>
      <c r="CG194" s="1030"/>
      <c r="CH194" s="1031"/>
    </row>
    <row r="195" spans="1:86" ht="17.100000000000001" customHeight="1" x14ac:dyDescent="0.15">
      <c r="A195" s="163"/>
      <c r="B195" s="161"/>
      <c r="C195" s="161"/>
      <c r="D195" s="161"/>
      <c r="E195" s="161"/>
      <c r="F195" s="161"/>
      <c r="G195" s="161"/>
      <c r="H195" s="161"/>
      <c r="I195" s="161"/>
      <c r="J195" s="161"/>
      <c r="K195" s="161"/>
      <c r="L195" s="161"/>
      <c r="M195" s="162"/>
      <c r="N195" s="1024"/>
      <c r="O195" s="1025"/>
      <c r="P195" s="1032" t="str">
        <f>"　"&amp;⑧入力シート!$D$23</f>
        <v>　</v>
      </c>
      <c r="Q195" s="1033"/>
      <c r="R195" s="1033"/>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4"/>
      <c r="AQ195" s="150"/>
      <c r="AR195" s="157"/>
      <c r="AS195" s="163"/>
      <c r="AT195" s="161"/>
      <c r="AU195" s="161"/>
      <c r="AV195" s="161"/>
      <c r="AW195" s="161"/>
      <c r="AX195" s="161"/>
      <c r="AY195" s="161"/>
      <c r="AZ195" s="161"/>
      <c r="BA195" s="161"/>
      <c r="BB195" s="161"/>
      <c r="BC195" s="161"/>
      <c r="BD195" s="161"/>
      <c r="BE195" s="162"/>
      <c r="BF195" s="1024"/>
      <c r="BG195" s="1025"/>
      <c r="BH195" s="1032" t="str">
        <f>"　"&amp;⑧入力シート!$D$23</f>
        <v>　</v>
      </c>
      <c r="BI195" s="1033"/>
      <c r="BJ195" s="1033"/>
      <c r="BK195" s="1033"/>
      <c r="BL195" s="1033"/>
      <c r="BM195" s="1033"/>
      <c r="BN195" s="1033"/>
      <c r="BO195" s="1033"/>
      <c r="BP195" s="1033"/>
      <c r="BQ195" s="1033"/>
      <c r="BR195" s="1033"/>
      <c r="BS195" s="1033"/>
      <c r="BT195" s="1033"/>
      <c r="BU195" s="1033"/>
      <c r="BV195" s="1033"/>
      <c r="BW195" s="1033"/>
      <c r="BX195" s="1033"/>
      <c r="BY195" s="1033"/>
      <c r="BZ195" s="1033"/>
      <c r="CA195" s="1033"/>
      <c r="CB195" s="1033"/>
      <c r="CC195" s="1033"/>
      <c r="CD195" s="1033"/>
      <c r="CE195" s="1033"/>
      <c r="CF195" s="1033"/>
      <c r="CG195" s="1033"/>
      <c r="CH195" s="1034"/>
    </row>
    <row r="196" spans="1:86" ht="17.100000000000001" customHeight="1" x14ac:dyDescent="0.15">
      <c r="A196" s="164"/>
      <c r="B196" s="165"/>
      <c r="C196" s="165"/>
      <c r="D196" s="165"/>
      <c r="E196" s="165"/>
      <c r="F196" s="165"/>
      <c r="G196" s="165"/>
      <c r="H196" s="165"/>
      <c r="I196" s="165"/>
      <c r="J196" s="165"/>
      <c r="K196" s="165"/>
      <c r="L196" s="165"/>
      <c r="M196" s="166"/>
      <c r="N196" s="1024"/>
      <c r="O196" s="1025"/>
      <c r="P196" s="1032"/>
      <c r="Q196" s="1033"/>
      <c r="R196" s="1033"/>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3"/>
      <c r="AM196" s="1033"/>
      <c r="AN196" s="1033"/>
      <c r="AO196" s="1033"/>
      <c r="AP196" s="1034"/>
      <c r="AQ196" s="150"/>
      <c r="AR196" s="157"/>
      <c r="AS196" s="164"/>
      <c r="AT196" s="165"/>
      <c r="AU196" s="165"/>
      <c r="AV196" s="165"/>
      <c r="AW196" s="165"/>
      <c r="AX196" s="165"/>
      <c r="AY196" s="165"/>
      <c r="AZ196" s="165"/>
      <c r="BA196" s="165"/>
      <c r="BB196" s="165"/>
      <c r="BC196" s="165"/>
      <c r="BD196" s="165"/>
      <c r="BE196" s="166"/>
      <c r="BF196" s="1024"/>
      <c r="BG196" s="1025"/>
      <c r="BH196" s="1032"/>
      <c r="BI196" s="1033"/>
      <c r="BJ196" s="1033"/>
      <c r="BK196" s="1033"/>
      <c r="BL196" s="1033"/>
      <c r="BM196" s="1033"/>
      <c r="BN196" s="1033"/>
      <c r="BO196" s="1033"/>
      <c r="BP196" s="1033"/>
      <c r="BQ196" s="1033"/>
      <c r="BR196" s="1033"/>
      <c r="BS196" s="1033"/>
      <c r="BT196" s="1033"/>
      <c r="BU196" s="1033"/>
      <c r="BV196" s="1033"/>
      <c r="BW196" s="1033"/>
      <c r="BX196" s="1033"/>
      <c r="BY196" s="1033"/>
      <c r="BZ196" s="1033"/>
      <c r="CA196" s="1033"/>
      <c r="CB196" s="1033"/>
      <c r="CC196" s="1033"/>
      <c r="CD196" s="1033"/>
      <c r="CE196" s="1033"/>
      <c r="CF196" s="1033"/>
      <c r="CG196" s="1033"/>
      <c r="CH196" s="1034"/>
    </row>
    <row r="197" spans="1:86" ht="18" customHeight="1" x14ac:dyDescent="0.15">
      <c r="A197" s="1022" t="s">
        <v>38</v>
      </c>
      <c r="B197" s="1023"/>
      <c r="C197" s="1026" t="s">
        <v>32</v>
      </c>
      <c r="D197" s="1027"/>
      <c r="E197" s="1027"/>
      <c r="F197" s="1027"/>
      <c r="G197" s="1027"/>
      <c r="H197" s="1027"/>
      <c r="I197" s="1027"/>
      <c r="J197" s="1027"/>
      <c r="K197" s="1027"/>
      <c r="L197" s="1027"/>
      <c r="M197" s="1027"/>
      <c r="N197" s="1048" t="s">
        <v>35</v>
      </c>
      <c r="O197" s="1048"/>
      <c r="P197" s="1109" t="str">
        <f>""&amp;⑧入力シート!Q60</f>
        <v/>
      </c>
      <c r="Q197" s="1109"/>
      <c r="R197" s="1109"/>
      <c r="S197" s="1109"/>
      <c r="T197" s="1109"/>
      <c r="U197" s="1109"/>
      <c r="V197" s="1109"/>
      <c r="W197" s="1109"/>
      <c r="X197" s="1109"/>
      <c r="Y197" s="1109"/>
      <c r="Z197" s="1109"/>
      <c r="AA197" s="1109"/>
      <c r="AB197" s="1109"/>
      <c r="AC197" s="1109"/>
      <c r="AD197" s="1109"/>
      <c r="AE197" s="1109"/>
      <c r="AF197" s="1109"/>
      <c r="AG197" s="1109"/>
      <c r="AH197" s="1109"/>
      <c r="AI197" s="1109"/>
      <c r="AJ197" s="1109"/>
      <c r="AK197" s="1109"/>
      <c r="AL197" s="1109"/>
      <c r="AM197" s="1109"/>
      <c r="AN197" s="1109"/>
      <c r="AO197" s="1109"/>
      <c r="AP197" s="1109"/>
      <c r="AQ197" s="150"/>
      <c r="AR197" s="157"/>
      <c r="AS197" s="1022" t="s">
        <v>38</v>
      </c>
      <c r="AT197" s="1023"/>
      <c r="AU197" s="1026" t="s">
        <v>32</v>
      </c>
      <c r="AV197" s="1027"/>
      <c r="AW197" s="1027"/>
      <c r="AX197" s="1027"/>
      <c r="AY197" s="1027"/>
      <c r="AZ197" s="1027"/>
      <c r="BA197" s="1027"/>
      <c r="BB197" s="1027"/>
      <c r="BC197" s="1027"/>
      <c r="BD197" s="1027"/>
      <c r="BE197" s="1027"/>
      <c r="BF197" s="1048" t="s">
        <v>35</v>
      </c>
      <c r="BG197" s="1048"/>
      <c r="BH197" s="1109" t="str">
        <f>""&amp;⑧入力シート!Q61</f>
        <v/>
      </c>
      <c r="BI197" s="1109"/>
      <c r="BJ197" s="1109"/>
      <c r="BK197" s="1109"/>
      <c r="BL197" s="1109"/>
      <c r="BM197" s="1109"/>
      <c r="BN197" s="1109"/>
      <c r="BO197" s="1109"/>
      <c r="BP197" s="1109"/>
      <c r="BQ197" s="1109"/>
      <c r="BR197" s="1109"/>
      <c r="BS197" s="1109"/>
      <c r="BT197" s="1109"/>
      <c r="BU197" s="1109"/>
      <c r="BV197" s="1109"/>
      <c r="BW197" s="1109"/>
      <c r="BX197" s="1109"/>
      <c r="BY197" s="1109"/>
      <c r="BZ197" s="1109"/>
      <c r="CA197" s="1109"/>
      <c r="CB197" s="1109"/>
      <c r="CC197" s="1109"/>
      <c r="CD197" s="1109"/>
      <c r="CE197" s="1109"/>
      <c r="CF197" s="1109"/>
      <c r="CG197" s="1109"/>
      <c r="CH197" s="1109"/>
    </row>
    <row r="198" spans="1:86" ht="18" customHeight="1" x14ac:dyDescent="0.15">
      <c r="A198" s="1024"/>
      <c r="B198" s="1025"/>
      <c r="C198" s="1065">
        <f>⑧入力シート!B60</f>
        <v>23</v>
      </c>
      <c r="D198" s="1066"/>
      <c r="E198" s="1066"/>
      <c r="F198" s="1066"/>
      <c r="G198" s="1066"/>
      <c r="H198" s="1066"/>
      <c r="I198" s="1066"/>
      <c r="J198" s="1066"/>
      <c r="K198" s="1066"/>
      <c r="L198" s="1066"/>
      <c r="M198" s="1066"/>
      <c r="N198" s="1048"/>
      <c r="O198" s="1048"/>
      <c r="P198" s="1109"/>
      <c r="Q198" s="1109"/>
      <c r="R198" s="1109"/>
      <c r="S198" s="1109"/>
      <c r="T198" s="1109"/>
      <c r="U198" s="1109"/>
      <c r="V198" s="1109"/>
      <c r="W198" s="1109"/>
      <c r="X198" s="1109"/>
      <c r="Y198" s="1109"/>
      <c r="Z198" s="1109"/>
      <c r="AA198" s="1109"/>
      <c r="AB198" s="1109"/>
      <c r="AC198" s="1109"/>
      <c r="AD198" s="1109"/>
      <c r="AE198" s="1109"/>
      <c r="AF198" s="1109"/>
      <c r="AG198" s="1109"/>
      <c r="AH198" s="1109"/>
      <c r="AI198" s="1109"/>
      <c r="AJ198" s="1109"/>
      <c r="AK198" s="1109"/>
      <c r="AL198" s="1109"/>
      <c r="AM198" s="1109"/>
      <c r="AN198" s="1109"/>
      <c r="AO198" s="1109"/>
      <c r="AP198" s="1109"/>
      <c r="AQ198" s="150"/>
      <c r="AR198" s="157"/>
      <c r="AS198" s="1024"/>
      <c r="AT198" s="1025"/>
      <c r="AU198" s="1065">
        <f>⑧入力シート!B61</f>
        <v>24</v>
      </c>
      <c r="AV198" s="1066"/>
      <c r="AW198" s="1066"/>
      <c r="AX198" s="1066"/>
      <c r="AY198" s="1066"/>
      <c r="AZ198" s="1066"/>
      <c r="BA198" s="1066"/>
      <c r="BB198" s="1066"/>
      <c r="BC198" s="1066"/>
      <c r="BD198" s="1066"/>
      <c r="BE198" s="1066"/>
      <c r="BF198" s="1048"/>
      <c r="BG198" s="1048"/>
      <c r="BH198" s="1109"/>
      <c r="BI198" s="1109"/>
      <c r="BJ198" s="1109"/>
      <c r="BK198" s="1109"/>
      <c r="BL198" s="1109"/>
      <c r="BM198" s="1109"/>
      <c r="BN198" s="1109"/>
      <c r="BO198" s="1109"/>
      <c r="BP198" s="1109"/>
      <c r="BQ198" s="1109"/>
      <c r="BR198" s="1109"/>
      <c r="BS198" s="1109"/>
      <c r="BT198" s="1109"/>
      <c r="BU198" s="1109"/>
      <c r="BV198" s="1109"/>
      <c r="BW198" s="1109"/>
      <c r="BX198" s="1109"/>
      <c r="BY198" s="1109"/>
      <c r="BZ198" s="1109"/>
      <c r="CA198" s="1109"/>
      <c r="CB198" s="1109"/>
      <c r="CC198" s="1109"/>
      <c r="CD198" s="1109"/>
      <c r="CE198" s="1109"/>
      <c r="CF198" s="1109"/>
      <c r="CG198" s="1109"/>
      <c r="CH198" s="1109"/>
    </row>
    <row r="199" spans="1:86" ht="18" customHeight="1" x14ac:dyDescent="0.15">
      <c r="A199" s="1049"/>
      <c r="B199" s="1050"/>
      <c r="C199" s="1065"/>
      <c r="D199" s="1066"/>
      <c r="E199" s="1066"/>
      <c r="F199" s="1066"/>
      <c r="G199" s="1066"/>
      <c r="H199" s="1066"/>
      <c r="I199" s="1066"/>
      <c r="J199" s="1066"/>
      <c r="K199" s="1066"/>
      <c r="L199" s="1066"/>
      <c r="M199" s="1066"/>
      <c r="N199" s="1048"/>
      <c r="O199" s="1048"/>
      <c r="P199" s="1109"/>
      <c r="Q199" s="1109"/>
      <c r="R199" s="1109"/>
      <c r="S199" s="1109"/>
      <c r="T199" s="1109"/>
      <c r="U199" s="1109"/>
      <c r="V199" s="1109"/>
      <c r="W199" s="1109"/>
      <c r="X199" s="1109"/>
      <c r="Y199" s="1109"/>
      <c r="Z199" s="1109"/>
      <c r="AA199" s="1109"/>
      <c r="AB199" s="1109"/>
      <c r="AC199" s="1109"/>
      <c r="AD199" s="1109"/>
      <c r="AE199" s="1109"/>
      <c r="AF199" s="1109"/>
      <c r="AG199" s="1109"/>
      <c r="AH199" s="1109"/>
      <c r="AI199" s="1109"/>
      <c r="AJ199" s="1109"/>
      <c r="AK199" s="1109"/>
      <c r="AL199" s="1109"/>
      <c r="AM199" s="1109"/>
      <c r="AN199" s="1109"/>
      <c r="AO199" s="1109"/>
      <c r="AP199" s="1109"/>
      <c r="AQ199" s="150"/>
      <c r="AR199" s="157"/>
      <c r="AS199" s="1049"/>
      <c r="AT199" s="1050"/>
      <c r="AU199" s="1065"/>
      <c r="AV199" s="1066"/>
      <c r="AW199" s="1066"/>
      <c r="AX199" s="1066"/>
      <c r="AY199" s="1066"/>
      <c r="AZ199" s="1066"/>
      <c r="BA199" s="1066"/>
      <c r="BB199" s="1066"/>
      <c r="BC199" s="1066"/>
      <c r="BD199" s="1066"/>
      <c r="BE199" s="1066"/>
      <c r="BF199" s="1048"/>
      <c r="BG199" s="1048"/>
      <c r="BH199" s="1109"/>
      <c r="BI199" s="1109"/>
      <c r="BJ199" s="1109"/>
      <c r="BK199" s="1109"/>
      <c r="BL199" s="1109"/>
      <c r="BM199" s="1109"/>
      <c r="BN199" s="1109"/>
      <c r="BO199" s="1109"/>
      <c r="BP199" s="1109"/>
      <c r="BQ199" s="1109"/>
      <c r="BR199" s="1109"/>
      <c r="BS199" s="1109"/>
      <c r="BT199" s="1109"/>
      <c r="BU199" s="1109"/>
      <c r="BV199" s="1109"/>
      <c r="BW199" s="1109"/>
      <c r="BX199" s="1109"/>
      <c r="BY199" s="1109"/>
      <c r="BZ199" s="1109"/>
      <c r="CA199" s="1109"/>
      <c r="CB199" s="1109"/>
      <c r="CC199" s="1109"/>
      <c r="CD199" s="1109"/>
      <c r="CE199" s="1109"/>
      <c r="CF199" s="1109"/>
      <c r="CG199" s="1109"/>
      <c r="CH199" s="1109"/>
    </row>
    <row r="200" spans="1:86" ht="18" customHeight="1" x14ac:dyDescent="0.15">
      <c r="A200" s="1022" t="s">
        <v>37</v>
      </c>
      <c r="B200" s="1023"/>
      <c r="C200" s="1071" t="str">
        <f>""&amp;⑧入力シート!C60</f>
        <v/>
      </c>
      <c r="D200" s="1072"/>
      <c r="E200" s="1072"/>
      <c r="F200" s="1072"/>
      <c r="G200" s="1072"/>
      <c r="H200" s="1072"/>
      <c r="I200" s="1072"/>
      <c r="J200" s="1072"/>
      <c r="K200" s="1072"/>
      <c r="L200" s="1072"/>
      <c r="M200" s="1073"/>
      <c r="N200" s="1024" t="s">
        <v>36</v>
      </c>
      <c r="O200" s="1025"/>
      <c r="P200" s="1051" t="s">
        <v>34</v>
      </c>
      <c r="Q200" s="1052"/>
      <c r="R200" s="1052"/>
      <c r="S200" s="1052"/>
      <c r="T200" s="1052"/>
      <c r="U200" s="1052"/>
      <c r="V200" s="1052"/>
      <c r="W200" s="1052"/>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3"/>
      <c r="AQ200" s="150"/>
      <c r="AR200" s="157"/>
      <c r="AS200" s="1022" t="s">
        <v>37</v>
      </c>
      <c r="AT200" s="1023"/>
      <c r="AU200" s="1071" t="str">
        <f>""&amp;⑧入力シート!C61</f>
        <v/>
      </c>
      <c r="AV200" s="1072"/>
      <c r="AW200" s="1072"/>
      <c r="AX200" s="1072"/>
      <c r="AY200" s="1072"/>
      <c r="AZ200" s="1072"/>
      <c r="BA200" s="1072"/>
      <c r="BB200" s="1072"/>
      <c r="BC200" s="1072"/>
      <c r="BD200" s="1072"/>
      <c r="BE200" s="1073"/>
      <c r="BF200" s="1024" t="s">
        <v>36</v>
      </c>
      <c r="BG200" s="1025"/>
      <c r="BH200" s="1051" t="s">
        <v>34</v>
      </c>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c r="CF200" s="1052"/>
      <c r="CG200" s="1052"/>
      <c r="CH200" s="1053"/>
    </row>
    <row r="201" spans="1:86" ht="18" customHeight="1" x14ac:dyDescent="0.15">
      <c r="A201" s="1024"/>
      <c r="B201" s="1025"/>
      <c r="C201" s="1065"/>
      <c r="D201" s="1066"/>
      <c r="E201" s="1066"/>
      <c r="F201" s="1066"/>
      <c r="G201" s="1066"/>
      <c r="H201" s="1066"/>
      <c r="I201" s="1066"/>
      <c r="J201" s="1066"/>
      <c r="K201" s="1066"/>
      <c r="L201" s="1066"/>
      <c r="M201" s="1067"/>
      <c r="N201" s="1024"/>
      <c r="O201" s="1025"/>
      <c r="P201" s="1107" t="str">
        <f>'⑨応募者名簿(印刷用)'!R25</f>
        <v xml:space="preserve"> </v>
      </c>
      <c r="Q201" s="1107"/>
      <c r="R201" s="1107"/>
      <c r="S201" s="1107"/>
      <c r="T201" s="1107"/>
      <c r="U201" s="1107"/>
      <c r="V201" s="1107"/>
      <c r="W201" s="1107"/>
      <c r="X201" s="1107"/>
      <c r="Y201" s="1107"/>
      <c r="Z201" s="1107"/>
      <c r="AA201" s="1107"/>
      <c r="AB201" s="1107"/>
      <c r="AC201" s="1107"/>
      <c r="AD201" s="1107"/>
      <c r="AE201" s="1107"/>
      <c r="AF201" s="1107"/>
      <c r="AG201" s="1107"/>
      <c r="AH201" s="1107"/>
      <c r="AI201" s="1107"/>
      <c r="AJ201" s="1107"/>
      <c r="AK201" s="1107"/>
      <c r="AL201" s="1107"/>
      <c r="AM201" s="1107"/>
      <c r="AN201" s="1107"/>
      <c r="AO201" s="1107"/>
      <c r="AP201" s="1107"/>
      <c r="AQ201" s="150"/>
      <c r="AR201" s="157"/>
      <c r="AS201" s="1024"/>
      <c r="AT201" s="1025"/>
      <c r="AU201" s="1065"/>
      <c r="AV201" s="1066"/>
      <c r="AW201" s="1066"/>
      <c r="AX201" s="1066"/>
      <c r="AY201" s="1066"/>
      <c r="AZ201" s="1066"/>
      <c r="BA201" s="1066"/>
      <c r="BB201" s="1066"/>
      <c r="BC201" s="1066"/>
      <c r="BD201" s="1066"/>
      <c r="BE201" s="1067"/>
      <c r="BF201" s="1024"/>
      <c r="BG201" s="1025"/>
      <c r="BH201" s="1107" t="str">
        <f>'⑨応募者名簿(印刷用)'!R26</f>
        <v xml:space="preserve"> </v>
      </c>
      <c r="BI201" s="1107"/>
      <c r="BJ201" s="1107"/>
      <c r="BK201" s="1107"/>
      <c r="BL201" s="1107"/>
      <c r="BM201" s="1107"/>
      <c r="BN201" s="1107"/>
      <c r="BO201" s="1107"/>
      <c r="BP201" s="1107"/>
      <c r="BQ201" s="1107"/>
      <c r="BR201" s="1107"/>
      <c r="BS201" s="1107"/>
      <c r="BT201" s="1107"/>
      <c r="BU201" s="1107"/>
      <c r="BV201" s="1107"/>
      <c r="BW201" s="1107"/>
      <c r="BX201" s="1107"/>
      <c r="BY201" s="1107"/>
      <c r="BZ201" s="1107"/>
      <c r="CA201" s="1107"/>
      <c r="CB201" s="1107"/>
      <c r="CC201" s="1107"/>
      <c r="CD201" s="1107"/>
      <c r="CE201" s="1107"/>
      <c r="CF201" s="1107"/>
      <c r="CG201" s="1107"/>
      <c r="CH201" s="1107"/>
    </row>
    <row r="202" spans="1:86" ht="18" customHeight="1" x14ac:dyDescent="0.15">
      <c r="A202" s="1024"/>
      <c r="B202" s="1025"/>
      <c r="C202" s="1065"/>
      <c r="D202" s="1066"/>
      <c r="E202" s="1066"/>
      <c r="F202" s="1066"/>
      <c r="G202" s="1066"/>
      <c r="H202" s="1066"/>
      <c r="I202" s="1066"/>
      <c r="J202" s="1066"/>
      <c r="K202" s="1066"/>
      <c r="L202" s="1066"/>
      <c r="M202" s="1067"/>
      <c r="N202" s="1049"/>
      <c r="O202" s="1050"/>
      <c r="P202" s="1061"/>
      <c r="Q202" s="1061"/>
      <c r="R202" s="1061"/>
      <c r="S202" s="1061"/>
      <c r="T202" s="1061"/>
      <c r="U202" s="1061"/>
      <c r="V202" s="1061"/>
      <c r="W202" s="1061"/>
      <c r="X202" s="1061"/>
      <c r="Y202" s="1108"/>
      <c r="Z202" s="1108"/>
      <c r="AA202" s="1108"/>
      <c r="AB202" s="1108"/>
      <c r="AC202" s="1108"/>
      <c r="AD202" s="1108"/>
      <c r="AE202" s="1108"/>
      <c r="AF202" s="1108"/>
      <c r="AG202" s="1108"/>
      <c r="AH202" s="1108"/>
      <c r="AI202" s="1108"/>
      <c r="AJ202" s="1108"/>
      <c r="AK202" s="1108"/>
      <c r="AL202" s="1108"/>
      <c r="AM202" s="1108"/>
      <c r="AN202" s="1108"/>
      <c r="AO202" s="1108"/>
      <c r="AP202" s="1108"/>
      <c r="AQ202" s="150"/>
      <c r="AR202" s="157"/>
      <c r="AS202" s="1024"/>
      <c r="AT202" s="1025"/>
      <c r="AU202" s="1065"/>
      <c r="AV202" s="1066"/>
      <c r="AW202" s="1066"/>
      <c r="AX202" s="1066"/>
      <c r="AY202" s="1066"/>
      <c r="AZ202" s="1066"/>
      <c r="BA202" s="1066"/>
      <c r="BB202" s="1066"/>
      <c r="BC202" s="1066"/>
      <c r="BD202" s="1066"/>
      <c r="BE202" s="1067"/>
      <c r="BF202" s="1049"/>
      <c r="BG202" s="1050"/>
      <c r="BH202" s="1061"/>
      <c r="BI202" s="1061"/>
      <c r="BJ202" s="1061"/>
      <c r="BK202" s="1061"/>
      <c r="BL202" s="1061"/>
      <c r="BM202" s="1061"/>
      <c r="BN202" s="1061"/>
      <c r="BO202" s="1061"/>
      <c r="BP202" s="1061"/>
      <c r="BQ202" s="1108"/>
      <c r="BR202" s="1108"/>
      <c r="BS202" s="1108"/>
      <c r="BT202" s="1108"/>
      <c r="BU202" s="1108"/>
      <c r="BV202" s="1108"/>
      <c r="BW202" s="1108"/>
      <c r="BX202" s="1108"/>
      <c r="BY202" s="1108"/>
      <c r="BZ202" s="1108"/>
      <c r="CA202" s="1108"/>
      <c r="CB202" s="1108"/>
      <c r="CC202" s="1108"/>
      <c r="CD202" s="1108"/>
      <c r="CE202" s="1108"/>
      <c r="CF202" s="1108"/>
      <c r="CG202" s="1108"/>
      <c r="CH202" s="1108"/>
    </row>
    <row r="203" spans="1:86" ht="18" customHeight="1" x14ac:dyDescent="0.15">
      <c r="A203" s="1081" t="s">
        <v>43</v>
      </c>
      <c r="B203" s="1082"/>
      <c r="C203" s="1061" t="str">
        <f>'⑨応募者名簿(印刷用)'!P25</f>
        <v/>
      </c>
      <c r="D203" s="1061"/>
      <c r="E203" s="1061"/>
      <c r="F203" s="1061"/>
      <c r="G203" s="1061"/>
      <c r="H203" s="1061"/>
      <c r="I203" s="1061"/>
      <c r="J203" s="1061"/>
      <c r="K203" s="1061"/>
      <c r="L203" s="1061"/>
      <c r="M203" s="1061"/>
      <c r="N203" s="1077" t="s">
        <v>23</v>
      </c>
      <c r="O203" s="1078"/>
      <c r="P203" s="1079" t="str">
        <f>""&amp;⑧入力シート!AL60</f>
        <v/>
      </c>
      <c r="Q203" s="1079"/>
      <c r="R203" s="1079"/>
      <c r="S203" s="1079"/>
      <c r="T203" s="1079"/>
      <c r="U203" s="1079"/>
      <c r="V203" s="1079"/>
      <c r="W203" s="1079"/>
      <c r="X203" s="1079"/>
      <c r="Y203" s="1080" t="s">
        <v>254</v>
      </c>
      <c r="Z203" s="1080"/>
      <c r="AA203" s="1080"/>
      <c r="AB203" s="1080"/>
      <c r="AC203" s="1080"/>
      <c r="AD203" s="1080"/>
      <c r="AE203" s="1080"/>
      <c r="AF203" s="1080"/>
      <c r="AG203" s="1080"/>
      <c r="AH203" s="1080"/>
      <c r="AI203" s="1080"/>
      <c r="AJ203" s="1080"/>
      <c r="AK203" s="1080"/>
      <c r="AL203" s="1080"/>
      <c r="AM203" s="1080"/>
      <c r="AN203" s="1080"/>
      <c r="AO203" s="1080"/>
      <c r="AP203" s="1080"/>
      <c r="AR203" s="47"/>
      <c r="AS203" s="1081" t="s">
        <v>43</v>
      </c>
      <c r="AT203" s="1082"/>
      <c r="AU203" s="1061" t="str">
        <f>'⑨応募者名簿(印刷用)'!P26</f>
        <v/>
      </c>
      <c r="AV203" s="1061"/>
      <c r="AW203" s="1061"/>
      <c r="AX203" s="1061"/>
      <c r="AY203" s="1061"/>
      <c r="AZ203" s="1061"/>
      <c r="BA203" s="1061"/>
      <c r="BB203" s="1061"/>
      <c r="BC203" s="1061"/>
      <c r="BD203" s="1061"/>
      <c r="BE203" s="1061"/>
      <c r="BF203" s="1077" t="s">
        <v>23</v>
      </c>
      <c r="BG203" s="1078"/>
      <c r="BH203" s="1079" t="str">
        <f>""&amp;⑧入力シート!AL61</f>
        <v/>
      </c>
      <c r="BI203" s="1079"/>
      <c r="BJ203" s="1079"/>
      <c r="BK203" s="1079"/>
      <c r="BL203" s="1079"/>
      <c r="BM203" s="1079"/>
      <c r="BN203" s="1079"/>
      <c r="BO203" s="1079"/>
      <c r="BP203" s="1079"/>
      <c r="BQ203" s="1080" t="s">
        <v>254</v>
      </c>
      <c r="BR203" s="1080"/>
      <c r="BS203" s="1080"/>
      <c r="BT203" s="1080"/>
      <c r="BU203" s="1080"/>
      <c r="BV203" s="1080"/>
      <c r="BW203" s="1080"/>
      <c r="BX203" s="1080"/>
      <c r="BY203" s="1080"/>
      <c r="BZ203" s="1080"/>
      <c r="CA203" s="1080"/>
      <c r="CB203" s="1080"/>
      <c r="CC203" s="1080"/>
      <c r="CD203" s="1080"/>
      <c r="CE203" s="1080"/>
      <c r="CF203" s="1080"/>
      <c r="CG203" s="1080"/>
      <c r="CH203" s="1080"/>
    </row>
    <row r="204" spans="1:86" ht="18" customHeight="1" x14ac:dyDescent="0.15">
      <c r="A204" s="1081"/>
      <c r="B204" s="1082"/>
      <c r="C204" s="1061"/>
      <c r="D204" s="1061"/>
      <c r="E204" s="1061"/>
      <c r="F204" s="1061"/>
      <c r="G204" s="1061"/>
      <c r="H204" s="1061"/>
      <c r="I204" s="1061"/>
      <c r="J204" s="1061"/>
      <c r="K204" s="1061"/>
      <c r="L204" s="1061"/>
      <c r="M204" s="1061"/>
      <c r="N204" s="1077"/>
      <c r="O204" s="1078"/>
      <c r="P204" s="1079"/>
      <c r="Q204" s="1079"/>
      <c r="R204" s="1079"/>
      <c r="S204" s="1079"/>
      <c r="T204" s="1079"/>
      <c r="U204" s="1079"/>
      <c r="V204" s="1079"/>
      <c r="W204" s="1079"/>
      <c r="X204" s="1079"/>
      <c r="Y204" s="1080"/>
      <c r="Z204" s="1080"/>
      <c r="AA204" s="1080"/>
      <c r="AB204" s="1080"/>
      <c r="AC204" s="1080"/>
      <c r="AD204" s="1080"/>
      <c r="AE204" s="1080"/>
      <c r="AF204" s="1080"/>
      <c r="AG204" s="1080"/>
      <c r="AH204" s="1080"/>
      <c r="AI204" s="1080"/>
      <c r="AJ204" s="1080"/>
      <c r="AK204" s="1080"/>
      <c r="AL204" s="1080"/>
      <c r="AM204" s="1080"/>
      <c r="AN204" s="1080"/>
      <c r="AO204" s="1080"/>
      <c r="AP204" s="1080"/>
      <c r="AR204" s="47"/>
      <c r="AS204" s="1081"/>
      <c r="AT204" s="1082"/>
      <c r="AU204" s="1061"/>
      <c r="AV204" s="1061"/>
      <c r="AW204" s="1061"/>
      <c r="AX204" s="1061"/>
      <c r="AY204" s="1061"/>
      <c r="AZ204" s="1061"/>
      <c r="BA204" s="1061"/>
      <c r="BB204" s="1061"/>
      <c r="BC204" s="1061"/>
      <c r="BD204" s="1061"/>
      <c r="BE204" s="1061"/>
      <c r="BF204" s="1077"/>
      <c r="BG204" s="1078"/>
      <c r="BH204" s="1079"/>
      <c r="BI204" s="1079"/>
      <c r="BJ204" s="1079"/>
      <c r="BK204" s="1079"/>
      <c r="BL204" s="1079"/>
      <c r="BM204" s="1079"/>
      <c r="BN204" s="1079"/>
      <c r="BO204" s="1079"/>
      <c r="BP204" s="1079"/>
      <c r="BQ204" s="1080"/>
      <c r="BR204" s="1080"/>
      <c r="BS204" s="1080"/>
      <c r="BT204" s="1080"/>
      <c r="BU204" s="1080"/>
      <c r="BV204" s="1080"/>
      <c r="BW204" s="1080"/>
      <c r="BX204" s="1080"/>
      <c r="BY204" s="1080"/>
      <c r="BZ204" s="1080"/>
      <c r="CA204" s="1080"/>
      <c r="CB204" s="1080"/>
      <c r="CC204" s="1080"/>
      <c r="CD204" s="1080"/>
      <c r="CE204" s="1080"/>
      <c r="CF204" s="1080"/>
      <c r="CG204" s="1080"/>
      <c r="CH204" s="1080"/>
    </row>
    <row r="205" spans="1:86" ht="17.100000000000001" customHeight="1" x14ac:dyDescent="0.15">
      <c r="A205" s="1045" t="s">
        <v>64</v>
      </c>
      <c r="B205" s="1046"/>
      <c r="C205" s="1046"/>
      <c r="D205" s="1046"/>
      <c r="E205" s="1046"/>
      <c r="F205" s="1046"/>
      <c r="G205" s="1046"/>
      <c r="H205" s="1046"/>
      <c r="I205" s="1046"/>
      <c r="J205" s="1046"/>
      <c r="K205" s="1046"/>
      <c r="L205" s="1046"/>
      <c r="M205" s="1047"/>
      <c r="N205" s="1048" t="s">
        <v>22</v>
      </c>
      <c r="O205" s="1048"/>
      <c r="P205" s="1035" t="s">
        <v>17</v>
      </c>
      <c r="Q205" s="1036"/>
      <c r="R205" s="1037" t="str">
        <f>IF('⑨応募者名簿(印刷用)'!$BX$40="","",'⑨応募者名簿(印刷用)'!$BX$40)</f>
        <v>-</v>
      </c>
      <c r="S205" s="1037"/>
      <c r="T205" s="1037"/>
      <c r="U205" s="1037"/>
      <c r="V205" s="1037"/>
      <c r="W205" s="1037"/>
      <c r="X205" s="1037"/>
      <c r="Y205" s="1105"/>
      <c r="Z205" s="1105"/>
      <c r="AA205" s="1105"/>
      <c r="AB205" s="1105"/>
      <c r="AC205" s="1105"/>
      <c r="AD205" s="1105"/>
      <c r="AE205" s="1105"/>
      <c r="AF205" s="1105"/>
      <c r="AG205" s="1105"/>
      <c r="AH205" s="1105"/>
      <c r="AI205" s="1105"/>
      <c r="AJ205" s="1105"/>
      <c r="AK205" s="1105"/>
      <c r="AL205" s="1105"/>
      <c r="AM205" s="1105"/>
      <c r="AN205" s="1105"/>
      <c r="AO205" s="1105"/>
      <c r="AP205" s="1106"/>
      <c r="AQ205" s="150"/>
      <c r="AR205" s="157"/>
      <c r="AS205" s="1045" t="s">
        <v>64</v>
      </c>
      <c r="AT205" s="1046"/>
      <c r="AU205" s="1046"/>
      <c r="AV205" s="1046"/>
      <c r="AW205" s="1046"/>
      <c r="AX205" s="1046"/>
      <c r="AY205" s="1046"/>
      <c r="AZ205" s="1046"/>
      <c r="BA205" s="1046"/>
      <c r="BB205" s="1046"/>
      <c r="BC205" s="1046"/>
      <c r="BD205" s="1046"/>
      <c r="BE205" s="1047"/>
      <c r="BF205" s="1048" t="s">
        <v>22</v>
      </c>
      <c r="BG205" s="1048"/>
      <c r="BH205" s="1035" t="s">
        <v>17</v>
      </c>
      <c r="BI205" s="1036"/>
      <c r="BJ205" s="1037" t="str">
        <f>IF('⑨応募者名簿(印刷用)'!$BX$40="","",'⑨応募者名簿(印刷用)'!$BX$40)</f>
        <v>-</v>
      </c>
      <c r="BK205" s="1037"/>
      <c r="BL205" s="1037"/>
      <c r="BM205" s="1037"/>
      <c r="BN205" s="1037"/>
      <c r="BO205" s="1037"/>
      <c r="BP205" s="1037"/>
      <c r="BQ205" s="1105"/>
      <c r="BR205" s="1105"/>
      <c r="BS205" s="1105"/>
      <c r="BT205" s="1105"/>
      <c r="BU205" s="1105"/>
      <c r="BV205" s="1105"/>
      <c r="BW205" s="1105"/>
      <c r="BX205" s="1105"/>
      <c r="BY205" s="1105"/>
      <c r="BZ205" s="1105"/>
      <c r="CA205" s="1105"/>
      <c r="CB205" s="1105"/>
      <c r="CC205" s="1105"/>
      <c r="CD205" s="1105"/>
      <c r="CE205" s="1105"/>
      <c r="CF205" s="1105"/>
      <c r="CG205" s="1105"/>
      <c r="CH205" s="1106"/>
    </row>
    <row r="206" spans="1:86" ht="17.100000000000001" customHeight="1" x14ac:dyDescent="0.15">
      <c r="A206" s="653" t="str">
        <f>'⑨応募者名簿(印刷用)'!$A$36</f>
        <v/>
      </c>
      <c r="B206" s="654"/>
      <c r="C206" s="654"/>
      <c r="D206" s="654"/>
      <c r="E206" s="654"/>
      <c r="F206" s="654"/>
      <c r="G206" s="654"/>
      <c r="H206" s="654"/>
      <c r="I206" s="161"/>
      <c r="J206" s="161"/>
      <c r="K206" s="161"/>
      <c r="L206" s="161"/>
      <c r="M206" s="162"/>
      <c r="N206" s="1048"/>
      <c r="O206" s="1048"/>
      <c r="P206" s="1039" t="str">
        <f>IF('⑨応募者名簿(印刷用)'!$BV$42="","",'⑨応募者名簿(印刷用)'!$BV$42)</f>
        <v xml:space="preserve"> </v>
      </c>
      <c r="Q206" s="1040"/>
      <c r="R206" s="1040"/>
      <c r="S206" s="1040"/>
      <c r="T206" s="1040"/>
      <c r="U206" s="1040"/>
      <c r="V206" s="1040"/>
      <c r="W206" s="1040"/>
      <c r="X206" s="1040"/>
      <c r="Y206" s="1040"/>
      <c r="Z206" s="1040"/>
      <c r="AA206" s="1040"/>
      <c r="AB206" s="1040"/>
      <c r="AC206" s="1040"/>
      <c r="AD206" s="1040"/>
      <c r="AE206" s="1040"/>
      <c r="AF206" s="1040"/>
      <c r="AG206" s="1040"/>
      <c r="AH206" s="1040"/>
      <c r="AI206" s="1040"/>
      <c r="AJ206" s="1040"/>
      <c r="AK206" s="1040"/>
      <c r="AL206" s="1040"/>
      <c r="AM206" s="1040"/>
      <c r="AN206" s="1040"/>
      <c r="AO206" s="1040"/>
      <c r="AP206" s="1041"/>
      <c r="AQ206" s="150"/>
      <c r="AR206" s="157"/>
      <c r="AS206" s="653" t="str">
        <f>'⑨応募者名簿(印刷用)'!$A$36</f>
        <v/>
      </c>
      <c r="AT206" s="654"/>
      <c r="AU206" s="654"/>
      <c r="AV206" s="654"/>
      <c r="AW206" s="654"/>
      <c r="AX206" s="654"/>
      <c r="AY206" s="654"/>
      <c r="AZ206" s="654"/>
      <c r="BA206" s="161"/>
      <c r="BB206" s="161"/>
      <c r="BC206" s="161"/>
      <c r="BD206" s="161"/>
      <c r="BE206" s="162"/>
      <c r="BF206" s="1048"/>
      <c r="BG206" s="1048"/>
      <c r="BH206" s="1039" t="str">
        <f>IF('⑨応募者名簿(印刷用)'!$BV$42="","",'⑨応募者名簿(印刷用)'!$BV$42)</f>
        <v xml:space="preserve"> </v>
      </c>
      <c r="BI206" s="1040"/>
      <c r="BJ206" s="1040"/>
      <c r="BK206" s="1040"/>
      <c r="BL206" s="1040"/>
      <c r="BM206" s="1040"/>
      <c r="BN206" s="1040"/>
      <c r="BO206" s="1040"/>
      <c r="BP206" s="1040"/>
      <c r="BQ206" s="1040"/>
      <c r="BR206" s="1040"/>
      <c r="BS206" s="1040"/>
      <c r="BT206" s="1040"/>
      <c r="BU206" s="1040"/>
      <c r="BV206" s="1040"/>
      <c r="BW206" s="1040"/>
      <c r="BX206" s="1040"/>
      <c r="BY206" s="1040"/>
      <c r="BZ206" s="1040"/>
      <c r="CA206" s="1040"/>
      <c r="CB206" s="1040"/>
      <c r="CC206" s="1040"/>
      <c r="CD206" s="1040"/>
      <c r="CE206" s="1040"/>
      <c r="CF206" s="1040"/>
      <c r="CG206" s="1040"/>
      <c r="CH206" s="1041"/>
    </row>
    <row r="207" spans="1:86" ht="17.100000000000001" customHeight="1" x14ac:dyDescent="0.15">
      <c r="A207" s="653"/>
      <c r="B207" s="654"/>
      <c r="C207" s="654"/>
      <c r="D207" s="654"/>
      <c r="E207" s="654"/>
      <c r="F207" s="654"/>
      <c r="G207" s="654"/>
      <c r="H207" s="654"/>
      <c r="I207" s="161"/>
      <c r="J207" s="161"/>
      <c r="K207" s="161"/>
      <c r="L207" s="161"/>
      <c r="M207" s="162"/>
      <c r="N207" s="1048"/>
      <c r="O207" s="1048"/>
      <c r="P207" s="1039" t="str">
        <f>IF('⑨応募者名簿(印刷用)'!$BV$43="","",'⑨応募者名簿(印刷用)'!$BV$43)</f>
        <v xml:space="preserve"> </v>
      </c>
      <c r="Q207" s="1040"/>
      <c r="R207" s="1040"/>
      <c r="S207" s="1040"/>
      <c r="T207" s="1040"/>
      <c r="U207" s="1040"/>
      <c r="V207" s="1040"/>
      <c r="W207" s="1040"/>
      <c r="X207" s="1040"/>
      <c r="Y207" s="1040"/>
      <c r="Z207" s="1040"/>
      <c r="AA207" s="1040"/>
      <c r="AB207" s="1040"/>
      <c r="AC207" s="1040"/>
      <c r="AD207" s="1040"/>
      <c r="AE207" s="1040"/>
      <c r="AF207" s="1040"/>
      <c r="AG207" s="1040"/>
      <c r="AH207" s="1040"/>
      <c r="AI207" s="1040"/>
      <c r="AJ207" s="1040"/>
      <c r="AK207" s="1040"/>
      <c r="AL207" s="1040"/>
      <c r="AM207" s="1040"/>
      <c r="AN207" s="1040"/>
      <c r="AO207" s="1040"/>
      <c r="AP207" s="1041"/>
      <c r="AQ207" s="150"/>
      <c r="AR207" s="157"/>
      <c r="AS207" s="653"/>
      <c r="AT207" s="654"/>
      <c r="AU207" s="654"/>
      <c r="AV207" s="654"/>
      <c r="AW207" s="654"/>
      <c r="AX207" s="654"/>
      <c r="AY207" s="654"/>
      <c r="AZ207" s="654"/>
      <c r="BA207" s="161"/>
      <c r="BB207" s="161"/>
      <c r="BC207" s="161"/>
      <c r="BD207" s="161"/>
      <c r="BE207" s="162"/>
      <c r="BF207" s="1048"/>
      <c r="BG207" s="1048"/>
      <c r="BH207" s="1039" t="str">
        <f>IF('⑨応募者名簿(印刷用)'!$BV$43="","",'⑨応募者名簿(印刷用)'!$BV$43)</f>
        <v xml:space="preserve"> </v>
      </c>
      <c r="BI207" s="1040"/>
      <c r="BJ207" s="1040"/>
      <c r="BK207" s="1040"/>
      <c r="BL207" s="1040"/>
      <c r="BM207" s="1040"/>
      <c r="BN207" s="1040"/>
      <c r="BO207" s="1040"/>
      <c r="BP207" s="1040"/>
      <c r="BQ207" s="1040"/>
      <c r="BR207" s="1040"/>
      <c r="BS207" s="1040"/>
      <c r="BT207" s="1040"/>
      <c r="BU207" s="1040"/>
      <c r="BV207" s="1040"/>
      <c r="BW207" s="1040"/>
      <c r="BX207" s="1040"/>
      <c r="BY207" s="1040"/>
      <c r="BZ207" s="1040"/>
      <c r="CA207" s="1040"/>
      <c r="CB207" s="1040"/>
      <c r="CC207" s="1040"/>
      <c r="CD207" s="1040"/>
      <c r="CE207" s="1040"/>
      <c r="CF207" s="1040"/>
      <c r="CG207" s="1040"/>
      <c r="CH207" s="1041"/>
    </row>
    <row r="208" spans="1:86" ht="17.100000000000001" customHeight="1" x14ac:dyDescent="0.15">
      <c r="A208" s="653"/>
      <c r="B208" s="654"/>
      <c r="C208" s="654"/>
      <c r="D208" s="654"/>
      <c r="E208" s="654"/>
      <c r="F208" s="654"/>
      <c r="G208" s="654"/>
      <c r="H208" s="654"/>
      <c r="I208" s="161"/>
      <c r="J208" s="161"/>
      <c r="K208" s="161"/>
      <c r="L208" s="161"/>
      <c r="M208" s="162"/>
      <c r="N208" s="1048"/>
      <c r="O208" s="1048"/>
      <c r="P208" s="1042" t="str">
        <f>IF('⑨応募者名簿(印刷用)'!$BV$44="","",'⑨応募者名簿(印刷用)'!$BV$44)</f>
        <v xml:space="preserve"> </v>
      </c>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043"/>
      <c r="AM208" s="1043"/>
      <c r="AN208" s="1043"/>
      <c r="AO208" s="1043"/>
      <c r="AP208" s="1044"/>
      <c r="AQ208" s="150"/>
      <c r="AR208" s="157"/>
      <c r="AS208" s="653"/>
      <c r="AT208" s="654"/>
      <c r="AU208" s="654"/>
      <c r="AV208" s="654"/>
      <c r="AW208" s="654"/>
      <c r="AX208" s="654"/>
      <c r="AY208" s="654"/>
      <c r="AZ208" s="654"/>
      <c r="BA208" s="161"/>
      <c r="BB208" s="161"/>
      <c r="BC208" s="161"/>
      <c r="BD208" s="161"/>
      <c r="BE208" s="162"/>
      <c r="BF208" s="1048"/>
      <c r="BG208" s="1048"/>
      <c r="BH208" s="1042" t="str">
        <f>IF('⑨応募者名簿(印刷用)'!$BV$44="","",'⑨応募者名簿(印刷用)'!$BV$44)</f>
        <v xml:space="preserve"> </v>
      </c>
      <c r="BI208" s="1043"/>
      <c r="BJ208" s="1043"/>
      <c r="BK208" s="1043"/>
      <c r="BL208" s="1043"/>
      <c r="BM208" s="1043"/>
      <c r="BN208" s="1043"/>
      <c r="BO208" s="1043"/>
      <c r="BP208" s="1043"/>
      <c r="BQ208" s="1043"/>
      <c r="BR208" s="1043"/>
      <c r="BS208" s="1043"/>
      <c r="BT208" s="1043"/>
      <c r="BU208" s="1043"/>
      <c r="BV208" s="1043"/>
      <c r="BW208" s="1043"/>
      <c r="BX208" s="1043"/>
      <c r="BY208" s="1043"/>
      <c r="BZ208" s="1043"/>
      <c r="CA208" s="1043"/>
      <c r="CB208" s="1043"/>
      <c r="CC208" s="1043"/>
      <c r="CD208" s="1043"/>
      <c r="CE208" s="1043"/>
      <c r="CF208" s="1043"/>
      <c r="CG208" s="1043"/>
      <c r="CH208" s="1044"/>
    </row>
    <row r="209" spans="1:87" ht="17.100000000000001" customHeight="1" x14ac:dyDescent="0.15">
      <c r="A209" s="653"/>
      <c r="B209" s="654"/>
      <c r="C209" s="654"/>
      <c r="D209" s="654"/>
      <c r="E209" s="654"/>
      <c r="F209" s="654"/>
      <c r="G209" s="654"/>
      <c r="H209" s="654"/>
      <c r="I209" s="161"/>
      <c r="J209" s="161"/>
      <c r="K209" s="161"/>
      <c r="L209" s="161"/>
      <c r="M209" s="162"/>
      <c r="N209" s="1022" t="s">
        <v>33</v>
      </c>
      <c r="O209" s="1023"/>
      <c r="P209" s="1026" t="s">
        <v>24</v>
      </c>
      <c r="Q209" s="1027"/>
      <c r="R209" s="1027"/>
      <c r="S209" s="1027"/>
      <c r="T209" s="1027" t="str">
        <f>""&amp;⑧入力シート!$D$21</f>
        <v/>
      </c>
      <c r="U209" s="1027"/>
      <c r="V209" s="1027"/>
      <c r="W209" s="1027"/>
      <c r="X209" s="1027"/>
      <c r="Y209" s="1027"/>
      <c r="Z209" s="1027"/>
      <c r="AA209" s="1027"/>
      <c r="AB209" s="1027"/>
      <c r="AC209" s="1027"/>
      <c r="AD209" s="1027"/>
      <c r="AE209" s="1027"/>
      <c r="AF209" s="1027"/>
      <c r="AG209" s="1027"/>
      <c r="AH209" s="1027"/>
      <c r="AI209" s="1027"/>
      <c r="AJ209" s="1027"/>
      <c r="AK209" s="1027"/>
      <c r="AL209" s="1027"/>
      <c r="AM209" s="1027"/>
      <c r="AN209" s="1027"/>
      <c r="AO209" s="1027"/>
      <c r="AP209" s="1028"/>
      <c r="AQ209" s="150"/>
      <c r="AR209" s="157"/>
      <c r="AS209" s="653"/>
      <c r="AT209" s="654"/>
      <c r="AU209" s="654"/>
      <c r="AV209" s="654"/>
      <c r="AW209" s="654"/>
      <c r="AX209" s="654"/>
      <c r="AY209" s="654"/>
      <c r="AZ209" s="654"/>
      <c r="BA209" s="161"/>
      <c r="BB209" s="161"/>
      <c r="BC209" s="161"/>
      <c r="BD209" s="161"/>
      <c r="BE209" s="162"/>
      <c r="BF209" s="1022" t="s">
        <v>33</v>
      </c>
      <c r="BG209" s="1023"/>
      <c r="BH209" s="1026" t="s">
        <v>24</v>
      </c>
      <c r="BI209" s="1027"/>
      <c r="BJ209" s="1027"/>
      <c r="BK209" s="1027"/>
      <c r="BL209" s="1027" t="str">
        <f>""&amp;⑧入力シート!$D$21</f>
        <v/>
      </c>
      <c r="BM209" s="1027"/>
      <c r="BN209" s="1027"/>
      <c r="BO209" s="1027"/>
      <c r="BP209" s="1027"/>
      <c r="BQ209" s="1027"/>
      <c r="BR209" s="1027"/>
      <c r="BS209" s="1027"/>
      <c r="BT209" s="1027"/>
      <c r="BU209" s="1027"/>
      <c r="BV209" s="1027"/>
      <c r="BW209" s="1027"/>
      <c r="BX209" s="1027"/>
      <c r="BY209" s="1027"/>
      <c r="BZ209" s="1027"/>
      <c r="CA209" s="1027"/>
      <c r="CB209" s="1027"/>
      <c r="CC209" s="1027"/>
      <c r="CD209" s="1027"/>
      <c r="CE209" s="1027"/>
      <c r="CF209" s="1027"/>
      <c r="CG209" s="1027"/>
      <c r="CH209" s="1028"/>
    </row>
    <row r="210" spans="1:87" ht="17.100000000000001" customHeight="1" x14ac:dyDescent="0.15">
      <c r="A210" s="163"/>
      <c r="B210" s="161"/>
      <c r="C210" s="161"/>
      <c r="D210" s="161"/>
      <c r="E210" s="161"/>
      <c r="F210" s="161"/>
      <c r="G210" s="161"/>
      <c r="H210" s="161"/>
      <c r="I210" s="161"/>
      <c r="J210" s="161"/>
      <c r="K210" s="161"/>
      <c r="L210" s="161"/>
      <c r="M210" s="162"/>
      <c r="N210" s="1024"/>
      <c r="O210" s="1025"/>
      <c r="P210" s="1029" t="str">
        <f>"　"&amp;⑧入力シート!$D$22</f>
        <v>　</v>
      </c>
      <c r="Q210" s="1030"/>
      <c r="R210" s="1030"/>
      <c r="S210" s="1030"/>
      <c r="T210" s="1030"/>
      <c r="U210" s="1030"/>
      <c r="V210" s="1030"/>
      <c r="W210" s="1030"/>
      <c r="X210" s="1030"/>
      <c r="Y210" s="1030"/>
      <c r="Z210" s="1030"/>
      <c r="AA210" s="1030"/>
      <c r="AB210" s="1030"/>
      <c r="AC210" s="1030"/>
      <c r="AD210" s="1030"/>
      <c r="AE210" s="1030"/>
      <c r="AF210" s="1030"/>
      <c r="AG210" s="1030"/>
      <c r="AH210" s="1030"/>
      <c r="AI210" s="1030"/>
      <c r="AJ210" s="1030"/>
      <c r="AK210" s="1030"/>
      <c r="AL210" s="1030"/>
      <c r="AM210" s="1030"/>
      <c r="AN210" s="1030"/>
      <c r="AO210" s="1030"/>
      <c r="AP210" s="1031"/>
      <c r="AQ210" s="150"/>
      <c r="AR210" s="157"/>
      <c r="AS210" s="163"/>
      <c r="AT210" s="161"/>
      <c r="AU210" s="161"/>
      <c r="AV210" s="161"/>
      <c r="AW210" s="161"/>
      <c r="AX210" s="161"/>
      <c r="AY210" s="161"/>
      <c r="AZ210" s="161"/>
      <c r="BA210" s="161"/>
      <c r="BB210" s="161"/>
      <c r="BC210" s="161"/>
      <c r="BD210" s="161"/>
      <c r="BE210" s="162"/>
      <c r="BF210" s="1024"/>
      <c r="BG210" s="1025"/>
      <c r="BH210" s="1029" t="str">
        <f>"　"&amp;⑧入力シート!$D$22</f>
        <v>　</v>
      </c>
      <c r="BI210" s="1030"/>
      <c r="BJ210" s="1030"/>
      <c r="BK210" s="1030"/>
      <c r="BL210" s="1030"/>
      <c r="BM210" s="1030"/>
      <c r="BN210" s="1030"/>
      <c r="BO210" s="1030"/>
      <c r="BP210" s="1030"/>
      <c r="BQ210" s="1030"/>
      <c r="BR210" s="1030"/>
      <c r="BS210" s="1030"/>
      <c r="BT210" s="1030"/>
      <c r="BU210" s="1030"/>
      <c r="BV210" s="1030"/>
      <c r="BW210" s="1030"/>
      <c r="BX210" s="1030"/>
      <c r="BY210" s="1030"/>
      <c r="BZ210" s="1030"/>
      <c r="CA210" s="1030"/>
      <c r="CB210" s="1030"/>
      <c r="CC210" s="1030"/>
      <c r="CD210" s="1030"/>
      <c r="CE210" s="1030"/>
      <c r="CF210" s="1030"/>
      <c r="CG210" s="1030"/>
      <c r="CH210" s="1031"/>
    </row>
    <row r="211" spans="1:87" ht="17.100000000000001" customHeight="1" x14ac:dyDescent="0.15">
      <c r="A211" s="163"/>
      <c r="B211" s="161"/>
      <c r="C211" s="161"/>
      <c r="D211" s="161"/>
      <c r="E211" s="161"/>
      <c r="F211" s="161"/>
      <c r="G211" s="161"/>
      <c r="H211" s="161"/>
      <c r="I211" s="161"/>
      <c r="J211" s="161"/>
      <c r="K211" s="161"/>
      <c r="L211" s="161"/>
      <c r="M211" s="162"/>
      <c r="N211" s="1024"/>
      <c r="O211" s="1025"/>
      <c r="P211" s="1032" t="str">
        <f>"　"&amp;⑧入力シート!$D$23</f>
        <v>　</v>
      </c>
      <c r="Q211" s="1033"/>
      <c r="R211" s="1033"/>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1033"/>
      <c r="AO211" s="1033"/>
      <c r="AP211" s="1034"/>
      <c r="AQ211" s="150"/>
      <c r="AR211" s="157"/>
      <c r="AS211" s="163"/>
      <c r="AT211" s="161"/>
      <c r="AU211" s="161"/>
      <c r="AV211" s="161"/>
      <c r="AW211" s="161"/>
      <c r="AX211" s="161"/>
      <c r="AY211" s="161"/>
      <c r="AZ211" s="161"/>
      <c r="BA211" s="161"/>
      <c r="BB211" s="161"/>
      <c r="BC211" s="161"/>
      <c r="BD211" s="161"/>
      <c r="BE211" s="162"/>
      <c r="BF211" s="1024"/>
      <c r="BG211" s="1025"/>
      <c r="BH211" s="1032" t="str">
        <f>"　"&amp;⑧入力シート!$D$23</f>
        <v>　</v>
      </c>
      <c r="BI211" s="1033"/>
      <c r="BJ211" s="1033"/>
      <c r="BK211" s="1033"/>
      <c r="BL211" s="1033"/>
      <c r="BM211" s="1033"/>
      <c r="BN211" s="1033"/>
      <c r="BO211" s="1033"/>
      <c r="BP211" s="1033"/>
      <c r="BQ211" s="1033"/>
      <c r="BR211" s="1033"/>
      <c r="BS211" s="1033"/>
      <c r="BT211" s="1033"/>
      <c r="BU211" s="1033"/>
      <c r="BV211" s="1033"/>
      <c r="BW211" s="1033"/>
      <c r="BX211" s="1033"/>
      <c r="BY211" s="1033"/>
      <c r="BZ211" s="1033"/>
      <c r="CA211" s="1033"/>
      <c r="CB211" s="1033"/>
      <c r="CC211" s="1033"/>
      <c r="CD211" s="1033"/>
      <c r="CE211" s="1033"/>
      <c r="CF211" s="1033"/>
      <c r="CG211" s="1033"/>
      <c r="CH211" s="1034"/>
    </row>
    <row r="212" spans="1:87" ht="17.100000000000001" customHeight="1" x14ac:dyDescent="0.15">
      <c r="A212" s="164"/>
      <c r="B212" s="165"/>
      <c r="C212" s="165"/>
      <c r="D212" s="165"/>
      <c r="E212" s="165"/>
      <c r="F212" s="165"/>
      <c r="G212" s="165"/>
      <c r="H212" s="165"/>
      <c r="I212" s="165"/>
      <c r="J212" s="165"/>
      <c r="K212" s="165"/>
      <c r="L212" s="165"/>
      <c r="M212" s="166"/>
      <c r="N212" s="1024"/>
      <c r="O212" s="1025"/>
      <c r="P212" s="1032"/>
      <c r="Q212" s="1033"/>
      <c r="R212" s="1033"/>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4"/>
      <c r="AQ212" s="150"/>
      <c r="AR212" s="157"/>
      <c r="AS212" s="164"/>
      <c r="AT212" s="165"/>
      <c r="AU212" s="165"/>
      <c r="AV212" s="165"/>
      <c r="AW212" s="165"/>
      <c r="AX212" s="165"/>
      <c r="AY212" s="165"/>
      <c r="AZ212" s="165"/>
      <c r="BA212" s="165"/>
      <c r="BB212" s="165"/>
      <c r="BC212" s="165"/>
      <c r="BD212" s="165"/>
      <c r="BE212" s="166"/>
      <c r="BF212" s="1024"/>
      <c r="BG212" s="1025"/>
      <c r="BH212" s="1032"/>
      <c r="BI212" s="1033"/>
      <c r="BJ212" s="1033"/>
      <c r="BK212" s="1033"/>
      <c r="BL212" s="1033"/>
      <c r="BM212" s="1033"/>
      <c r="BN212" s="1033"/>
      <c r="BO212" s="1033"/>
      <c r="BP212" s="1033"/>
      <c r="BQ212" s="1033"/>
      <c r="BR212" s="1033"/>
      <c r="BS212" s="1033"/>
      <c r="BT212" s="1033"/>
      <c r="BU212" s="1033"/>
      <c r="BV212" s="1033"/>
      <c r="BW212" s="1033"/>
      <c r="BX212" s="1033"/>
      <c r="BY212" s="1033"/>
      <c r="BZ212" s="1033"/>
      <c r="CA212" s="1033"/>
      <c r="CB212" s="1033"/>
      <c r="CC212" s="1033"/>
      <c r="CD212" s="1033"/>
      <c r="CE212" s="1033"/>
      <c r="CF212" s="1033"/>
      <c r="CG212" s="1033"/>
      <c r="CH212" s="1034"/>
    </row>
    <row r="213" spans="1:87" ht="18" customHeight="1" x14ac:dyDescent="0.15">
      <c r="A213" s="1022" t="s">
        <v>38</v>
      </c>
      <c r="B213" s="1023"/>
      <c r="C213" s="1026" t="s">
        <v>32</v>
      </c>
      <c r="D213" s="1027"/>
      <c r="E213" s="1027"/>
      <c r="F213" s="1027"/>
      <c r="G213" s="1027"/>
      <c r="H213" s="1027"/>
      <c r="I213" s="1027"/>
      <c r="J213" s="1027"/>
      <c r="K213" s="1027"/>
      <c r="L213" s="1027"/>
      <c r="M213" s="1027"/>
      <c r="N213" s="1048" t="s">
        <v>35</v>
      </c>
      <c r="O213" s="1048"/>
      <c r="P213" s="1109" t="str">
        <f>""&amp;⑧入力シート!Q62</f>
        <v/>
      </c>
      <c r="Q213" s="1109"/>
      <c r="R213" s="1109"/>
      <c r="S213" s="1109"/>
      <c r="T213" s="1109"/>
      <c r="U213" s="1109"/>
      <c r="V213" s="1109"/>
      <c r="W213" s="1109"/>
      <c r="X213" s="1109"/>
      <c r="Y213" s="1109"/>
      <c r="Z213" s="1109"/>
      <c r="AA213" s="1109"/>
      <c r="AB213" s="1109"/>
      <c r="AC213" s="1109"/>
      <c r="AD213" s="1109"/>
      <c r="AE213" s="1109"/>
      <c r="AF213" s="1109"/>
      <c r="AG213" s="1109"/>
      <c r="AH213" s="1109"/>
      <c r="AI213" s="1109"/>
      <c r="AJ213" s="1109"/>
      <c r="AK213" s="1109"/>
      <c r="AL213" s="1109"/>
      <c r="AM213" s="1109"/>
      <c r="AN213" s="1109"/>
      <c r="AO213" s="1109"/>
      <c r="AP213" s="1109"/>
      <c r="AQ213" s="150"/>
      <c r="AR213" s="157"/>
      <c r="AS213" s="1022" t="s">
        <v>38</v>
      </c>
      <c r="AT213" s="1023"/>
      <c r="AU213" s="1026" t="s">
        <v>32</v>
      </c>
      <c r="AV213" s="1027"/>
      <c r="AW213" s="1027"/>
      <c r="AX213" s="1027"/>
      <c r="AY213" s="1027"/>
      <c r="AZ213" s="1027"/>
      <c r="BA213" s="1027"/>
      <c r="BB213" s="1027"/>
      <c r="BC213" s="1027"/>
      <c r="BD213" s="1027"/>
      <c r="BE213" s="1027"/>
      <c r="BF213" s="1048" t="s">
        <v>35</v>
      </c>
      <c r="BG213" s="1048"/>
      <c r="BH213" s="1109" t="str">
        <f>""&amp;⑧入力シート!Q63</f>
        <v/>
      </c>
      <c r="BI213" s="1109"/>
      <c r="BJ213" s="1109"/>
      <c r="BK213" s="1109"/>
      <c r="BL213" s="1109"/>
      <c r="BM213" s="1109"/>
      <c r="BN213" s="1109"/>
      <c r="BO213" s="1109"/>
      <c r="BP213" s="1109"/>
      <c r="BQ213" s="1109"/>
      <c r="BR213" s="1109"/>
      <c r="BS213" s="1109"/>
      <c r="BT213" s="1109"/>
      <c r="BU213" s="1109"/>
      <c r="BV213" s="1109"/>
      <c r="BW213" s="1109"/>
      <c r="BX213" s="1109"/>
      <c r="BY213" s="1109"/>
      <c r="BZ213" s="1109"/>
      <c r="CA213" s="1109"/>
      <c r="CB213" s="1109"/>
      <c r="CC213" s="1109"/>
      <c r="CD213" s="1109"/>
      <c r="CE213" s="1109"/>
      <c r="CF213" s="1109"/>
      <c r="CG213" s="1109"/>
      <c r="CH213" s="1109"/>
    </row>
    <row r="214" spans="1:87" ht="18" customHeight="1" x14ac:dyDescent="0.15">
      <c r="A214" s="1024"/>
      <c r="B214" s="1025"/>
      <c r="C214" s="1065">
        <f>⑧入力シート!B62</f>
        <v>25</v>
      </c>
      <c r="D214" s="1066"/>
      <c r="E214" s="1066"/>
      <c r="F214" s="1066"/>
      <c r="G214" s="1066"/>
      <c r="H214" s="1066"/>
      <c r="I214" s="1066"/>
      <c r="J214" s="1066"/>
      <c r="K214" s="1066"/>
      <c r="L214" s="1066"/>
      <c r="M214" s="1066"/>
      <c r="N214" s="1048"/>
      <c r="O214" s="1048"/>
      <c r="P214" s="1109"/>
      <c r="Q214" s="1109"/>
      <c r="R214" s="1109"/>
      <c r="S214" s="1109"/>
      <c r="T214" s="1109"/>
      <c r="U214" s="1109"/>
      <c r="V214" s="1109"/>
      <c r="W214" s="1109"/>
      <c r="X214" s="1109"/>
      <c r="Y214" s="1109"/>
      <c r="Z214" s="1109"/>
      <c r="AA214" s="1109"/>
      <c r="AB214" s="1109"/>
      <c r="AC214" s="1109"/>
      <c r="AD214" s="1109"/>
      <c r="AE214" s="1109"/>
      <c r="AF214" s="1109"/>
      <c r="AG214" s="1109"/>
      <c r="AH214" s="1109"/>
      <c r="AI214" s="1109"/>
      <c r="AJ214" s="1109"/>
      <c r="AK214" s="1109"/>
      <c r="AL214" s="1109"/>
      <c r="AM214" s="1109"/>
      <c r="AN214" s="1109"/>
      <c r="AO214" s="1109"/>
      <c r="AP214" s="1109"/>
      <c r="AQ214" s="150"/>
      <c r="AR214" s="157"/>
      <c r="AS214" s="1024"/>
      <c r="AT214" s="1025"/>
      <c r="AU214" s="1065">
        <f>⑧入力シート!B63</f>
        <v>26</v>
      </c>
      <c r="AV214" s="1066"/>
      <c r="AW214" s="1066"/>
      <c r="AX214" s="1066"/>
      <c r="AY214" s="1066"/>
      <c r="AZ214" s="1066"/>
      <c r="BA214" s="1066"/>
      <c r="BB214" s="1066"/>
      <c r="BC214" s="1066"/>
      <c r="BD214" s="1066"/>
      <c r="BE214" s="1066"/>
      <c r="BF214" s="1048"/>
      <c r="BG214" s="1048"/>
      <c r="BH214" s="1109"/>
      <c r="BI214" s="1109"/>
      <c r="BJ214" s="1109"/>
      <c r="BK214" s="1109"/>
      <c r="BL214" s="1109"/>
      <c r="BM214" s="1109"/>
      <c r="BN214" s="1109"/>
      <c r="BO214" s="1109"/>
      <c r="BP214" s="1109"/>
      <c r="BQ214" s="1109"/>
      <c r="BR214" s="1109"/>
      <c r="BS214" s="1109"/>
      <c r="BT214" s="1109"/>
      <c r="BU214" s="1109"/>
      <c r="BV214" s="1109"/>
      <c r="BW214" s="1109"/>
      <c r="BX214" s="1109"/>
      <c r="BY214" s="1109"/>
      <c r="BZ214" s="1109"/>
      <c r="CA214" s="1109"/>
      <c r="CB214" s="1109"/>
      <c r="CC214" s="1109"/>
      <c r="CD214" s="1109"/>
      <c r="CE214" s="1109"/>
      <c r="CF214" s="1109"/>
      <c r="CG214" s="1109"/>
      <c r="CH214" s="1109"/>
    </row>
    <row r="215" spans="1:87" ht="18" customHeight="1" x14ac:dyDescent="0.15">
      <c r="A215" s="1049"/>
      <c r="B215" s="1050"/>
      <c r="C215" s="1065"/>
      <c r="D215" s="1066"/>
      <c r="E215" s="1066"/>
      <c r="F215" s="1066"/>
      <c r="G215" s="1066"/>
      <c r="H215" s="1066"/>
      <c r="I215" s="1066"/>
      <c r="J215" s="1066"/>
      <c r="K215" s="1066"/>
      <c r="L215" s="1066"/>
      <c r="M215" s="1066"/>
      <c r="N215" s="1048"/>
      <c r="O215" s="1048"/>
      <c r="P215" s="1109"/>
      <c r="Q215" s="1109"/>
      <c r="R215" s="1109"/>
      <c r="S215" s="1109"/>
      <c r="T215" s="1109"/>
      <c r="U215" s="1109"/>
      <c r="V215" s="1109"/>
      <c r="W215" s="1109"/>
      <c r="X215" s="1109"/>
      <c r="Y215" s="1109"/>
      <c r="Z215" s="1109"/>
      <c r="AA215" s="1109"/>
      <c r="AB215" s="1109"/>
      <c r="AC215" s="1109"/>
      <c r="AD215" s="1109"/>
      <c r="AE215" s="1109"/>
      <c r="AF215" s="1109"/>
      <c r="AG215" s="1109"/>
      <c r="AH215" s="1109"/>
      <c r="AI215" s="1109"/>
      <c r="AJ215" s="1109"/>
      <c r="AK215" s="1109"/>
      <c r="AL215" s="1109"/>
      <c r="AM215" s="1109"/>
      <c r="AN215" s="1109"/>
      <c r="AO215" s="1109"/>
      <c r="AP215" s="1109"/>
      <c r="AQ215" s="150"/>
      <c r="AR215" s="157"/>
      <c r="AS215" s="1049"/>
      <c r="AT215" s="1050"/>
      <c r="AU215" s="1065"/>
      <c r="AV215" s="1066"/>
      <c r="AW215" s="1066"/>
      <c r="AX215" s="1066"/>
      <c r="AY215" s="1066"/>
      <c r="AZ215" s="1066"/>
      <c r="BA215" s="1066"/>
      <c r="BB215" s="1066"/>
      <c r="BC215" s="1066"/>
      <c r="BD215" s="1066"/>
      <c r="BE215" s="1066"/>
      <c r="BF215" s="1048"/>
      <c r="BG215" s="1048"/>
      <c r="BH215" s="1109"/>
      <c r="BI215" s="1109"/>
      <c r="BJ215" s="1109"/>
      <c r="BK215" s="1109"/>
      <c r="BL215" s="1109"/>
      <c r="BM215" s="1109"/>
      <c r="BN215" s="1109"/>
      <c r="BO215" s="1109"/>
      <c r="BP215" s="1109"/>
      <c r="BQ215" s="1109"/>
      <c r="BR215" s="1109"/>
      <c r="BS215" s="1109"/>
      <c r="BT215" s="1109"/>
      <c r="BU215" s="1109"/>
      <c r="BV215" s="1109"/>
      <c r="BW215" s="1109"/>
      <c r="BX215" s="1109"/>
      <c r="BY215" s="1109"/>
      <c r="BZ215" s="1109"/>
      <c r="CA215" s="1109"/>
      <c r="CB215" s="1109"/>
      <c r="CC215" s="1109"/>
      <c r="CD215" s="1109"/>
      <c r="CE215" s="1109"/>
      <c r="CF215" s="1109"/>
      <c r="CG215" s="1109"/>
      <c r="CH215" s="1109"/>
    </row>
    <row r="216" spans="1:87" ht="18" customHeight="1" x14ac:dyDescent="0.15">
      <c r="A216" s="1022" t="s">
        <v>37</v>
      </c>
      <c r="B216" s="1023"/>
      <c r="C216" s="1071" t="str">
        <f>""&amp;⑧入力シート!C62</f>
        <v/>
      </c>
      <c r="D216" s="1072"/>
      <c r="E216" s="1072"/>
      <c r="F216" s="1072"/>
      <c r="G216" s="1072"/>
      <c r="H216" s="1072"/>
      <c r="I216" s="1072"/>
      <c r="J216" s="1072"/>
      <c r="K216" s="1072"/>
      <c r="L216" s="1072"/>
      <c r="M216" s="1073"/>
      <c r="N216" s="1024" t="s">
        <v>36</v>
      </c>
      <c r="O216" s="1025"/>
      <c r="P216" s="1051" t="s">
        <v>34</v>
      </c>
      <c r="Q216" s="1052"/>
      <c r="R216" s="1052"/>
      <c r="S216" s="1052"/>
      <c r="T216" s="1052"/>
      <c r="U216" s="1052"/>
      <c r="V216" s="1052"/>
      <c r="W216" s="1052"/>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3"/>
      <c r="AQ216" s="150"/>
      <c r="AR216" s="157"/>
      <c r="AS216" s="1022" t="s">
        <v>37</v>
      </c>
      <c r="AT216" s="1023"/>
      <c r="AU216" s="1071" t="str">
        <f>""&amp;⑧入力シート!C63</f>
        <v/>
      </c>
      <c r="AV216" s="1072"/>
      <c r="AW216" s="1072"/>
      <c r="AX216" s="1072"/>
      <c r="AY216" s="1072"/>
      <c r="AZ216" s="1072"/>
      <c r="BA216" s="1072"/>
      <c r="BB216" s="1072"/>
      <c r="BC216" s="1072"/>
      <c r="BD216" s="1072"/>
      <c r="BE216" s="1073"/>
      <c r="BF216" s="1024" t="s">
        <v>36</v>
      </c>
      <c r="BG216" s="1025"/>
      <c r="BH216" s="1051" t="s">
        <v>34</v>
      </c>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c r="CF216" s="1052"/>
      <c r="CG216" s="1052"/>
      <c r="CH216" s="1053"/>
    </row>
    <row r="217" spans="1:87" ht="18" customHeight="1" x14ac:dyDescent="0.15">
      <c r="A217" s="1024"/>
      <c r="B217" s="1025"/>
      <c r="C217" s="1065"/>
      <c r="D217" s="1066"/>
      <c r="E217" s="1066"/>
      <c r="F217" s="1066"/>
      <c r="G217" s="1066"/>
      <c r="H217" s="1066"/>
      <c r="I217" s="1066"/>
      <c r="J217" s="1066"/>
      <c r="K217" s="1066"/>
      <c r="L217" s="1066"/>
      <c r="M217" s="1067"/>
      <c r="N217" s="1024"/>
      <c r="O217" s="1025"/>
      <c r="P217" s="1107" t="str">
        <f>'⑨応募者名簿(印刷用)'!R27</f>
        <v xml:space="preserve"> </v>
      </c>
      <c r="Q217" s="1107"/>
      <c r="R217" s="1107"/>
      <c r="S217" s="1107"/>
      <c r="T217" s="1107"/>
      <c r="U217" s="1107"/>
      <c r="V217" s="1107"/>
      <c r="W217" s="1107"/>
      <c r="X217" s="1107"/>
      <c r="Y217" s="1107"/>
      <c r="Z217" s="1107"/>
      <c r="AA217" s="1107"/>
      <c r="AB217" s="1107"/>
      <c r="AC217" s="1107"/>
      <c r="AD217" s="1107"/>
      <c r="AE217" s="1107"/>
      <c r="AF217" s="1107"/>
      <c r="AG217" s="1107"/>
      <c r="AH217" s="1107"/>
      <c r="AI217" s="1107"/>
      <c r="AJ217" s="1107"/>
      <c r="AK217" s="1107"/>
      <c r="AL217" s="1107"/>
      <c r="AM217" s="1107"/>
      <c r="AN217" s="1107"/>
      <c r="AO217" s="1107"/>
      <c r="AP217" s="1107"/>
      <c r="AQ217" s="150"/>
      <c r="AR217" s="157"/>
      <c r="AS217" s="1024"/>
      <c r="AT217" s="1025"/>
      <c r="AU217" s="1065"/>
      <c r="AV217" s="1066"/>
      <c r="AW217" s="1066"/>
      <c r="AX217" s="1066"/>
      <c r="AY217" s="1066"/>
      <c r="AZ217" s="1066"/>
      <c r="BA217" s="1066"/>
      <c r="BB217" s="1066"/>
      <c r="BC217" s="1066"/>
      <c r="BD217" s="1066"/>
      <c r="BE217" s="1067"/>
      <c r="BF217" s="1024"/>
      <c r="BG217" s="1025"/>
      <c r="BH217" s="1107" t="str">
        <f>'⑨応募者名簿(印刷用)'!R28</f>
        <v xml:space="preserve"> </v>
      </c>
      <c r="BI217" s="1107"/>
      <c r="BJ217" s="1107"/>
      <c r="BK217" s="1107"/>
      <c r="BL217" s="1107"/>
      <c r="BM217" s="1107"/>
      <c r="BN217" s="1107"/>
      <c r="BO217" s="1107"/>
      <c r="BP217" s="1107"/>
      <c r="BQ217" s="1107"/>
      <c r="BR217" s="1107"/>
      <c r="BS217" s="1107"/>
      <c r="BT217" s="1107"/>
      <c r="BU217" s="1107"/>
      <c r="BV217" s="1107"/>
      <c r="BW217" s="1107"/>
      <c r="BX217" s="1107"/>
      <c r="BY217" s="1107"/>
      <c r="BZ217" s="1107"/>
      <c r="CA217" s="1107"/>
      <c r="CB217" s="1107"/>
      <c r="CC217" s="1107"/>
      <c r="CD217" s="1107"/>
      <c r="CE217" s="1107"/>
      <c r="CF217" s="1107"/>
      <c r="CG217" s="1107"/>
      <c r="CH217" s="1107"/>
    </row>
    <row r="218" spans="1:87" ht="18" customHeight="1" x14ac:dyDescent="0.15">
      <c r="A218" s="1024"/>
      <c r="B218" s="1025"/>
      <c r="C218" s="1065"/>
      <c r="D218" s="1066"/>
      <c r="E218" s="1066"/>
      <c r="F218" s="1066"/>
      <c r="G218" s="1066"/>
      <c r="H218" s="1066"/>
      <c r="I218" s="1066"/>
      <c r="J218" s="1066"/>
      <c r="K218" s="1066"/>
      <c r="L218" s="1066"/>
      <c r="M218" s="1067"/>
      <c r="N218" s="1049"/>
      <c r="O218" s="1050"/>
      <c r="P218" s="1061"/>
      <c r="Q218" s="1061"/>
      <c r="R218" s="1061"/>
      <c r="S218" s="1061"/>
      <c r="T218" s="1061"/>
      <c r="U218" s="1061"/>
      <c r="V218" s="1061"/>
      <c r="W218" s="1061"/>
      <c r="X218" s="1061"/>
      <c r="Y218" s="1108"/>
      <c r="Z218" s="1108"/>
      <c r="AA218" s="1108"/>
      <c r="AB218" s="1108"/>
      <c r="AC218" s="1108"/>
      <c r="AD218" s="1108"/>
      <c r="AE218" s="1108"/>
      <c r="AF218" s="1108"/>
      <c r="AG218" s="1108"/>
      <c r="AH218" s="1108"/>
      <c r="AI218" s="1108"/>
      <c r="AJ218" s="1108"/>
      <c r="AK218" s="1108"/>
      <c r="AL218" s="1108"/>
      <c r="AM218" s="1108"/>
      <c r="AN218" s="1108"/>
      <c r="AO218" s="1108"/>
      <c r="AP218" s="1108"/>
      <c r="AQ218" s="150"/>
      <c r="AR218" s="157"/>
      <c r="AS218" s="1024"/>
      <c r="AT218" s="1025"/>
      <c r="AU218" s="1065"/>
      <c r="AV218" s="1066"/>
      <c r="AW218" s="1066"/>
      <c r="AX218" s="1066"/>
      <c r="AY218" s="1066"/>
      <c r="AZ218" s="1066"/>
      <c r="BA218" s="1066"/>
      <c r="BB218" s="1066"/>
      <c r="BC218" s="1066"/>
      <c r="BD218" s="1066"/>
      <c r="BE218" s="1067"/>
      <c r="BF218" s="1049"/>
      <c r="BG218" s="1050"/>
      <c r="BH218" s="1061"/>
      <c r="BI218" s="1061"/>
      <c r="BJ218" s="1061"/>
      <c r="BK218" s="1061"/>
      <c r="BL218" s="1061"/>
      <c r="BM218" s="1061"/>
      <c r="BN218" s="1061"/>
      <c r="BO218" s="1061"/>
      <c r="BP218" s="1061"/>
      <c r="BQ218" s="1108"/>
      <c r="BR218" s="1108"/>
      <c r="BS218" s="1108"/>
      <c r="BT218" s="1108"/>
      <c r="BU218" s="1108"/>
      <c r="BV218" s="1108"/>
      <c r="BW218" s="1108"/>
      <c r="BX218" s="1108"/>
      <c r="BY218" s="1108"/>
      <c r="BZ218" s="1108"/>
      <c r="CA218" s="1108"/>
      <c r="CB218" s="1108"/>
      <c r="CC218" s="1108"/>
      <c r="CD218" s="1108"/>
      <c r="CE218" s="1108"/>
      <c r="CF218" s="1108"/>
      <c r="CG218" s="1108"/>
      <c r="CH218" s="1108"/>
    </row>
    <row r="219" spans="1:87" ht="18" customHeight="1" x14ac:dyDescent="0.15">
      <c r="A219" s="1057" t="s">
        <v>43</v>
      </c>
      <c r="B219" s="1058"/>
      <c r="C219" s="1061" t="str">
        <f>'⑨応募者名簿(印刷用)'!P27</f>
        <v/>
      </c>
      <c r="D219" s="1061"/>
      <c r="E219" s="1061"/>
      <c r="F219" s="1061"/>
      <c r="G219" s="1061"/>
      <c r="H219" s="1061"/>
      <c r="I219" s="1061"/>
      <c r="J219" s="1061"/>
      <c r="K219" s="1061"/>
      <c r="L219" s="1061"/>
      <c r="M219" s="1061"/>
      <c r="N219" s="1077" t="s">
        <v>23</v>
      </c>
      <c r="O219" s="1078"/>
      <c r="P219" s="1079" t="str">
        <f>""&amp;⑧入力シート!AL62</f>
        <v/>
      </c>
      <c r="Q219" s="1079"/>
      <c r="R219" s="1079"/>
      <c r="S219" s="1079"/>
      <c r="T219" s="1079"/>
      <c r="U219" s="1079"/>
      <c r="V219" s="1079"/>
      <c r="W219" s="1079"/>
      <c r="X219" s="1079"/>
      <c r="Y219" s="1080" t="s">
        <v>254</v>
      </c>
      <c r="Z219" s="1080"/>
      <c r="AA219" s="1080"/>
      <c r="AB219" s="1080"/>
      <c r="AC219" s="1080"/>
      <c r="AD219" s="1080"/>
      <c r="AE219" s="1080"/>
      <c r="AF219" s="1080"/>
      <c r="AG219" s="1080"/>
      <c r="AH219" s="1080"/>
      <c r="AI219" s="1080"/>
      <c r="AJ219" s="1080"/>
      <c r="AK219" s="1080"/>
      <c r="AL219" s="1080"/>
      <c r="AM219" s="1080"/>
      <c r="AN219" s="1080"/>
      <c r="AO219" s="1080"/>
      <c r="AP219" s="1080"/>
      <c r="AR219" s="47"/>
      <c r="AS219" s="1057" t="s">
        <v>43</v>
      </c>
      <c r="AT219" s="1058"/>
      <c r="AU219" s="1061" t="str">
        <f>'⑨応募者名簿(印刷用)'!P28</f>
        <v/>
      </c>
      <c r="AV219" s="1061"/>
      <c r="AW219" s="1061"/>
      <c r="AX219" s="1061"/>
      <c r="AY219" s="1061"/>
      <c r="AZ219" s="1061"/>
      <c r="BA219" s="1061"/>
      <c r="BB219" s="1061"/>
      <c r="BC219" s="1061"/>
      <c r="BD219" s="1061"/>
      <c r="BE219" s="1061"/>
      <c r="BF219" s="1077" t="s">
        <v>23</v>
      </c>
      <c r="BG219" s="1078"/>
      <c r="BH219" s="1079" t="str">
        <f>""&amp;⑧入力シート!AL63</f>
        <v/>
      </c>
      <c r="BI219" s="1079"/>
      <c r="BJ219" s="1079"/>
      <c r="BK219" s="1079"/>
      <c r="BL219" s="1079"/>
      <c r="BM219" s="1079"/>
      <c r="BN219" s="1079"/>
      <c r="BO219" s="1079"/>
      <c r="BP219" s="1079"/>
      <c r="BQ219" s="1080" t="s">
        <v>254</v>
      </c>
      <c r="BR219" s="1080"/>
      <c r="BS219" s="1080"/>
      <c r="BT219" s="1080"/>
      <c r="BU219" s="1080"/>
      <c r="BV219" s="1080"/>
      <c r="BW219" s="1080"/>
      <c r="BX219" s="1080"/>
      <c r="BY219" s="1080"/>
      <c r="BZ219" s="1080"/>
      <c r="CA219" s="1080"/>
      <c r="CB219" s="1080"/>
      <c r="CC219" s="1080"/>
      <c r="CD219" s="1080"/>
      <c r="CE219" s="1080"/>
      <c r="CF219" s="1080"/>
      <c r="CG219" s="1080"/>
      <c r="CH219" s="1080"/>
    </row>
    <row r="220" spans="1:87" ht="18" customHeight="1" x14ac:dyDescent="0.15">
      <c r="A220" s="1059"/>
      <c r="B220" s="1060"/>
      <c r="C220" s="1061"/>
      <c r="D220" s="1061"/>
      <c r="E220" s="1061"/>
      <c r="F220" s="1061"/>
      <c r="G220" s="1061"/>
      <c r="H220" s="1061"/>
      <c r="I220" s="1061"/>
      <c r="J220" s="1061"/>
      <c r="K220" s="1061"/>
      <c r="L220" s="1061"/>
      <c r="M220" s="1061"/>
      <c r="N220" s="1077"/>
      <c r="O220" s="1078"/>
      <c r="P220" s="1079"/>
      <c r="Q220" s="1079"/>
      <c r="R220" s="1079"/>
      <c r="S220" s="1079"/>
      <c r="T220" s="1079"/>
      <c r="U220" s="1079"/>
      <c r="V220" s="1079"/>
      <c r="W220" s="1079"/>
      <c r="X220" s="1079"/>
      <c r="Y220" s="1080"/>
      <c r="Z220" s="1080"/>
      <c r="AA220" s="1080"/>
      <c r="AB220" s="1080"/>
      <c r="AC220" s="1080"/>
      <c r="AD220" s="1080"/>
      <c r="AE220" s="1080"/>
      <c r="AF220" s="1080"/>
      <c r="AG220" s="1080"/>
      <c r="AH220" s="1080"/>
      <c r="AI220" s="1080"/>
      <c r="AJ220" s="1080"/>
      <c r="AK220" s="1080"/>
      <c r="AL220" s="1080"/>
      <c r="AM220" s="1080"/>
      <c r="AN220" s="1080"/>
      <c r="AO220" s="1080"/>
      <c r="AP220" s="1080"/>
      <c r="AR220" s="47"/>
      <c r="AS220" s="1059"/>
      <c r="AT220" s="1060"/>
      <c r="AU220" s="1061"/>
      <c r="AV220" s="1061"/>
      <c r="AW220" s="1061"/>
      <c r="AX220" s="1061"/>
      <c r="AY220" s="1061"/>
      <c r="AZ220" s="1061"/>
      <c r="BA220" s="1061"/>
      <c r="BB220" s="1061"/>
      <c r="BC220" s="1061"/>
      <c r="BD220" s="1061"/>
      <c r="BE220" s="1061"/>
      <c r="BF220" s="1077"/>
      <c r="BG220" s="1078"/>
      <c r="BH220" s="1079"/>
      <c r="BI220" s="1079"/>
      <c r="BJ220" s="1079"/>
      <c r="BK220" s="1079"/>
      <c r="BL220" s="1079"/>
      <c r="BM220" s="1079"/>
      <c r="BN220" s="1079"/>
      <c r="BO220" s="1079"/>
      <c r="BP220" s="1079"/>
      <c r="BQ220" s="1080"/>
      <c r="BR220" s="1080"/>
      <c r="BS220" s="1080"/>
      <c r="BT220" s="1080"/>
      <c r="BU220" s="1080"/>
      <c r="BV220" s="1080"/>
      <c r="BW220" s="1080"/>
      <c r="BX220" s="1080"/>
      <c r="BY220" s="1080"/>
      <c r="BZ220" s="1080"/>
      <c r="CA220" s="1080"/>
      <c r="CB220" s="1080"/>
      <c r="CC220" s="1080"/>
      <c r="CD220" s="1080"/>
      <c r="CE220" s="1080"/>
      <c r="CF220" s="1080"/>
      <c r="CG220" s="1080"/>
      <c r="CH220" s="1080"/>
    </row>
    <row r="221" spans="1:87" ht="15" customHeight="1" x14ac:dyDescent="0.15">
      <c r="A221" s="105"/>
      <c r="B221" s="105"/>
      <c r="C221" s="106"/>
      <c r="D221" s="106"/>
      <c r="E221" s="106"/>
      <c r="F221" s="106"/>
      <c r="G221" s="106"/>
      <c r="H221" s="106"/>
      <c r="I221" s="106"/>
      <c r="J221" s="106"/>
      <c r="K221" s="106"/>
      <c r="L221" s="106"/>
      <c r="M221" s="106"/>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R221" s="47"/>
      <c r="AS221" s="105"/>
      <c r="AT221" s="105"/>
      <c r="AU221" s="106"/>
      <c r="AV221" s="106"/>
      <c r="AW221" s="106"/>
      <c r="AX221" s="106"/>
      <c r="AY221" s="106"/>
      <c r="AZ221" s="106"/>
      <c r="BA221" s="106"/>
      <c r="BB221" s="106"/>
      <c r="BC221" s="106"/>
      <c r="BD221" s="106"/>
      <c r="BE221" s="106"/>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045" t="s">
        <v>64</v>
      </c>
      <c r="B223" s="1046"/>
      <c r="C223" s="1046"/>
      <c r="D223" s="1046"/>
      <c r="E223" s="1046"/>
      <c r="F223" s="1046"/>
      <c r="G223" s="1046"/>
      <c r="H223" s="1046"/>
      <c r="I223" s="1046"/>
      <c r="J223" s="1046"/>
      <c r="K223" s="1046"/>
      <c r="L223" s="1046"/>
      <c r="M223" s="1047"/>
      <c r="N223" s="1048" t="s">
        <v>22</v>
      </c>
      <c r="O223" s="1048"/>
      <c r="P223" s="1035" t="s">
        <v>17</v>
      </c>
      <c r="Q223" s="1036"/>
      <c r="R223" s="1037" t="str">
        <f>IF('⑨応募者名簿(印刷用)'!$BX$40="","",'⑨応募者名簿(印刷用)'!$BX$40)</f>
        <v>-</v>
      </c>
      <c r="S223" s="1037"/>
      <c r="T223" s="1037"/>
      <c r="U223" s="1037"/>
      <c r="V223" s="1037"/>
      <c r="W223" s="1037"/>
      <c r="X223" s="1037"/>
      <c r="Y223" s="1037"/>
      <c r="Z223" s="1037"/>
      <c r="AA223" s="1037"/>
      <c r="AB223" s="1037"/>
      <c r="AC223" s="1037"/>
      <c r="AD223" s="1037"/>
      <c r="AE223" s="1037"/>
      <c r="AF223" s="1037"/>
      <c r="AG223" s="1037"/>
      <c r="AH223" s="1037"/>
      <c r="AI223" s="1037"/>
      <c r="AJ223" s="1037"/>
      <c r="AK223" s="1037"/>
      <c r="AL223" s="1037"/>
      <c r="AM223" s="1037"/>
      <c r="AN223" s="1037"/>
      <c r="AO223" s="1037"/>
      <c r="AP223" s="1038"/>
      <c r="AQ223" s="150"/>
      <c r="AR223" s="157"/>
      <c r="AS223" s="1045" t="s">
        <v>64</v>
      </c>
      <c r="AT223" s="1046"/>
      <c r="AU223" s="1046"/>
      <c r="AV223" s="1046"/>
      <c r="AW223" s="1046"/>
      <c r="AX223" s="1046"/>
      <c r="AY223" s="1046"/>
      <c r="AZ223" s="1046"/>
      <c r="BA223" s="1046"/>
      <c r="BB223" s="1046"/>
      <c r="BC223" s="1046"/>
      <c r="BD223" s="1046"/>
      <c r="BE223" s="1047"/>
      <c r="BF223" s="1048" t="s">
        <v>22</v>
      </c>
      <c r="BG223" s="1048"/>
      <c r="BH223" s="1035" t="s">
        <v>17</v>
      </c>
      <c r="BI223" s="1036"/>
      <c r="BJ223" s="1037" t="str">
        <f>IF('⑨応募者名簿(印刷用)'!$BX$40="","",'⑨応募者名簿(印刷用)'!$BX$40)</f>
        <v>-</v>
      </c>
      <c r="BK223" s="1037"/>
      <c r="BL223" s="1037"/>
      <c r="BM223" s="1037"/>
      <c r="BN223" s="1037"/>
      <c r="BO223" s="1037"/>
      <c r="BP223" s="1037"/>
      <c r="BQ223" s="1037"/>
      <c r="BR223" s="1037"/>
      <c r="BS223" s="1037"/>
      <c r="BT223" s="1037"/>
      <c r="BU223" s="1037"/>
      <c r="BV223" s="1037"/>
      <c r="BW223" s="1037"/>
      <c r="BX223" s="1037"/>
      <c r="BY223" s="1037"/>
      <c r="BZ223" s="1037"/>
      <c r="CA223" s="1037"/>
      <c r="CB223" s="1037"/>
      <c r="CC223" s="1037"/>
      <c r="CD223" s="1037"/>
      <c r="CE223" s="1037"/>
      <c r="CF223" s="1037"/>
      <c r="CG223" s="1037"/>
      <c r="CH223" s="1038"/>
    </row>
    <row r="224" spans="1:87" ht="17.100000000000001" customHeight="1" x14ac:dyDescent="0.15">
      <c r="A224" s="653" t="str">
        <f>'⑨応募者名簿(印刷用)'!$A$36</f>
        <v/>
      </c>
      <c r="B224" s="654"/>
      <c r="C224" s="654"/>
      <c r="D224" s="654"/>
      <c r="E224" s="654"/>
      <c r="F224" s="654"/>
      <c r="G224" s="654"/>
      <c r="H224" s="654"/>
      <c r="I224" s="161"/>
      <c r="J224" s="161"/>
      <c r="K224" s="161"/>
      <c r="L224" s="161"/>
      <c r="M224" s="162"/>
      <c r="N224" s="1048"/>
      <c r="O224" s="1048"/>
      <c r="P224" s="1039" t="str">
        <f>IF('⑨応募者名簿(印刷用)'!$BV$42="","",'⑨応募者名簿(印刷用)'!$BV$42)</f>
        <v xml:space="preserve"> </v>
      </c>
      <c r="Q224" s="1040"/>
      <c r="R224" s="1040"/>
      <c r="S224" s="1040"/>
      <c r="T224" s="1040"/>
      <c r="U224" s="1040"/>
      <c r="V224" s="1040"/>
      <c r="W224" s="1040"/>
      <c r="X224" s="1040"/>
      <c r="Y224" s="1040"/>
      <c r="Z224" s="1040"/>
      <c r="AA224" s="1040"/>
      <c r="AB224" s="1040"/>
      <c r="AC224" s="1040"/>
      <c r="AD224" s="1040"/>
      <c r="AE224" s="1040"/>
      <c r="AF224" s="1040"/>
      <c r="AG224" s="1040"/>
      <c r="AH224" s="1040"/>
      <c r="AI224" s="1040"/>
      <c r="AJ224" s="1040"/>
      <c r="AK224" s="1040"/>
      <c r="AL224" s="1040"/>
      <c r="AM224" s="1040"/>
      <c r="AN224" s="1040"/>
      <c r="AO224" s="1040"/>
      <c r="AP224" s="1041"/>
      <c r="AQ224" s="150"/>
      <c r="AR224" s="157"/>
      <c r="AS224" s="653" t="str">
        <f>'⑨応募者名簿(印刷用)'!$A$36</f>
        <v/>
      </c>
      <c r="AT224" s="654"/>
      <c r="AU224" s="654"/>
      <c r="AV224" s="654"/>
      <c r="AW224" s="654"/>
      <c r="AX224" s="654"/>
      <c r="AY224" s="654"/>
      <c r="AZ224" s="654"/>
      <c r="BA224" s="161"/>
      <c r="BB224" s="161"/>
      <c r="BC224" s="161"/>
      <c r="BD224" s="161"/>
      <c r="BE224" s="162"/>
      <c r="BF224" s="1048"/>
      <c r="BG224" s="1048"/>
      <c r="BH224" s="1039" t="str">
        <f>IF('⑨応募者名簿(印刷用)'!$BV$42="","",'⑨応募者名簿(印刷用)'!$BV$42)</f>
        <v xml:space="preserve"> </v>
      </c>
      <c r="BI224" s="1040"/>
      <c r="BJ224" s="1040"/>
      <c r="BK224" s="1040"/>
      <c r="BL224" s="1040"/>
      <c r="BM224" s="1040"/>
      <c r="BN224" s="1040"/>
      <c r="BO224" s="1040"/>
      <c r="BP224" s="1040"/>
      <c r="BQ224" s="1040"/>
      <c r="BR224" s="1040"/>
      <c r="BS224" s="1040"/>
      <c r="BT224" s="1040"/>
      <c r="BU224" s="1040"/>
      <c r="BV224" s="1040"/>
      <c r="BW224" s="1040"/>
      <c r="BX224" s="1040"/>
      <c r="BY224" s="1040"/>
      <c r="BZ224" s="1040"/>
      <c r="CA224" s="1040"/>
      <c r="CB224" s="1040"/>
      <c r="CC224" s="1040"/>
      <c r="CD224" s="1040"/>
      <c r="CE224" s="1040"/>
      <c r="CF224" s="1040"/>
      <c r="CG224" s="1040"/>
      <c r="CH224" s="1041"/>
    </row>
    <row r="225" spans="1:86" ht="17.100000000000001" customHeight="1" x14ac:dyDescent="0.15">
      <c r="A225" s="653"/>
      <c r="B225" s="654"/>
      <c r="C225" s="654"/>
      <c r="D225" s="654"/>
      <c r="E225" s="654"/>
      <c r="F225" s="654"/>
      <c r="G225" s="654"/>
      <c r="H225" s="654"/>
      <c r="I225" s="161"/>
      <c r="J225" s="161"/>
      <c r="K225" s="161"/>
      <c r="L225" s="161"/>
      <c r="M225" s="162"/>
      <c r="N225" s="1048"/>
      <c r="O225" s="1048"/>
      <c r="P225" s="1039" t="str">
        <f>IF('⑨応募者名簿(印刷用)'!$BV$43="","",'⑨応募者名簿(印刷用)'!$BV$43)</f>
        <v xml:space="preserve"> </v>
      </c>
      <c r="Q225" s="1040"/>
      <c r="R225" s="1040"/>
      <c r="S225" s="1040"/>
      <c r="T225" s="1040"/>
      <c r="U225" s="1040"/>
      <c r="V225" s="1040"/>
      <c r="W225" s="1040"/>
      <c r="X225" s="1040"/>
      <c r="Y225" s="1040"/>
      <c r="Z225" s="1040"/>
      <c r="AA225" s="1040"/>
      <c r="AB225" s="1040"/>
      <c r="AC225" s="1040"/>
      <c r="AD225" s="1040"/>
      <c r="AE225" s="1040"/>
      <c r="AF225" s="1040"/>
      <c r="AG225" s="1040"/>
      <c r="AH225" s="1040"/>
      <c r="AI225" s="1040"/>
      <c r="AJ225" s="1040"/>
      <c r="AK225" s="1040"/>
      <c r="AL225" s="1040"/>
      <c r="AM225" s="1040"/>
      <c r="AN225" s="1040"/>
      <c r="AO225" s="1040"/>
      <c r="AP225" s="1041"/>
      <c r="AQ225" s="150"/>
      <c r="AR225" s="157"/>
      <c r="AS225" s="653"/>
      <c r="AT225" s="654"/>
      <c r="AU225" s="654"/>
      <c r="AV225" s="654"/>
      <c r="AW225" s="654"/>
      <c r="AX225" s="654"/>
      <c r="AY225" s="654"/>
      <c r="AZ225" s="654"/>
      <c r="BA225" s="161"/>
      <c r="BB225" s="161"/>
      <c r="BC225" s="161"/>
      <c r="BD225" s="161"/>
      <c r="BE225" s="162"/>
      <c r="BF225" s="1048"/>
      <c r="BG225" s="1048"/>
      <c r="BH225" s="1039" t="str">
        <f>IF('⑨応募者名簿(印刷用)'!$BV$43="","",'⑨応募者名簿(印刷用)'!$BV$43)</f>
        <v xml:space="preserve"> </v>
      </c>
      <c r="BI225" s="1040"/>
      <c r="BJ225" s="1040"/>
      <c r="BK225" s="1040"/>
      <c r="BL225" s="1040"/>
      <c r="BM225" s="1040"/>
      <c r="BN225" s="1040"/>
      <c r="BO225" s="1040"/>
      <c r="BP225" s="1040"/>
      <c r="BQ225" s="1040"/>
      <c r="BR225" s="1040"/>
      <c r="BS225" s="1040"/>
      <c r="BT225" s="1040"/>
      <c r="BU225" s="1040"/>
      <c r="BV225" s="1040"/>
      <c r="BW225" s="1040"/>
      <c r="BX225" s="1040"/>
      <c r="BY225" s="1040"/>
      <c r="BZ225" s="1040"/>
      <c r="CA225" s="1040"/>
      <c r="CB225" s="1040"/>
      <c r="CC225" s="1040"/>
      <c r="CD225" s="1040"/>
      <c r="CE225" s="1040"/>
      <c r="CF225" s="1040"/>
      <c r="CG225" s="1040"/>
      <c r="CH225" s="1041"/>
    </row>
    <row r="226" spans="1:86" ht="17.100000000000001" customHeight="1" x14ac:dyDescent="0.15">
      <c r="A226" s="653"/>
      <c r="B226" s="654"/>
      <c r="C226" s="654"/>
      <c r="D226" s="654"/>
      <c r="E226" s="654"/>
      <c r="F226" s="654"/>
      <c r="G226" s="654"/>
      <c r="H226" s="654"/>
      <c r="I226" s="161"/>
      <c r="J226" s="161"/>
      <c r="K226" s="161"/>
      <c r="L226" s="161"/>
      <c r="M226" s="162"/>
      <c r="N226" s="1048"/>
      <c r="O226" s="1048"/>
      <c r="P226" s="1042" t="str">
        <f>IF('⑨応募者名簿(印刷用)'!$BV$44="","",'⑨応募者名簿(印刷用)'!$BV$44)</f>
        <v xml:space="preserve"> </v>
      </c>
      <c r="Q226" s="1043"/>
      <c r="R226" s="1043"/>
      <c r="S226" s="1043"/>
      <c r="T226" s="1043"/>
      <c r="U226" s="1043"/>
      <c r="V226" s="1043"/>
      <c r="W226" s="1043"/>
      <c r="X226" s="1043"/>
      <c r="Y226" s="1043"/>
      <c r="Z226" s="1043"/>
      <c r="AA226" s="1043"/>
      <c r="AB226" s="1043"/>
      <c r="AC226" s="1043"/>
      <c r="AD226" s="1043"/>
      <c r="AE226" s="1043"/>
      <c r="AF226" s="1043"/>
      <c r="AG226" s="1043"/>
      <c r="AH226" s="1043"/>
      <c r="AI226" s="1043"/>
      <c r="AJ226" s="1043"/>
      <c r="AK226" s="1043"/>
      <c r="AL226" s="1043"/>
      <c r="AM226" s="1043"/>
      <c r="AN226" s="1043"/>
      <c r="AO226" s="1043"/>
      <c r="AP226" s="1044"/>
      <c r="AQ226" s="150"/>
      <c r="AR226" s="157"/>
      <c r="AS226" s="653"/>
      <c r="AT226" s="654"/>
      <c r="AU226" s="654"/>
      <c r="AV226" s="654"/>
      <c r="AW226" s="654"/>
      <c r="AX226" s="654"/>
      <c r="AY226" s="654"/>
      <c r="AZ226" s="654"/>
      <c r="BA226" s="161"/>
      <c r="BB226" s="161"/>
      <c r="BC226" s="161"/>
      <c r="BD226" s="161"/>
      <c r="BE226" s="162"/>
      <c r="BF226" s="1048"/>
      <c r="BG226" s="1048"/>
      <c r="BH226" s="1042" t="str">
        <f>IF('⑨応募者名簿(印刷用)'!$BV$44="","",'⑨応募者名簿(印刷用)'!$BV$44)</f>
        <v xml:space="preserve"> </v>
      </c>
      <c r="BI226" s="1043"/>
      <c r="BJ226" s="1043"/>
      <c r="BK226" s="1043"/>
      <c r="BL226" s="1043"/>
      <c r="BM226" s="1043"/>
      <c r="BN226" s="1043"/>
      <c r="BO226" s="1043"/>
      <c r="BP226" s="1043"/>
      <c r="BQ226" s="1043"/>
      <c r="BR226" s="1043"/>
      <c r="BS226" s="1043"/>
      <c r="BT226" s="1043"/>
      <c r="BU226" s="1043"/>
      <c r="BV226" s="1043"/>
      <c r="BW226" s="1043"/>
      <c r="BX226" s="1043"/>
      <c r="BY226" s="1043"/>
      <c r="BZ226" s="1043"/>
      <c r="CA226" s="1043"/>
      <c r="CB226" s="1043"/>
      <c r="CC226" s="1043"/>
      <c r="CD226" s="1043"/>
      <c r="CE226" s="1043"/>
      <c r="CF226" s="1043"/>
      <c r="CG226" s="1043"/>
      <c r="CH226" s="1044"/>
    </row>
    <row r="227" spans="1:86" ht="17.100000000000001" customHeight="1" x14ac:dyDescent="0.15">
      <c r="A227" s="653"/>
      <c r="B227" s="654"/>
      <c r="C227" s="654"/>
      <c r="D227" s="654"/>
      <c r="E227" s="654"/>
      <c r="F227" s="654"/>
      <c r="G227" s="654"/>
      <c r="H227" s="654"/>
      <c r="I227" s="161"/>
      <c r="J227" s="161"/>
      <c r="K227" s="161"/>
      <c r="L227" s="161"/>
      <c r="M227" s="162"/>
      <c r="N227" s="1022" t="s">
        <v>33</v>
      </c>
      <c r="O227" s="1023"/>
      <c r="P227" s="1026" t="s">
        <v>24</v>
      </c>
      <c r="Q227" s="1027"/>
      <c r="R227" s="1027"/>
      <c r="S227" s="1027"/>
      <c r="T227" s="1027" t="str">
        <f>""&amp;⑧入力シート!$D$21</f>
        <v/>
      </c>
      <c r="U227" s="1027"/>
      <c r="V227" s="1027"/>
      <c r="W227" s="1027"/>
      <c r="X227" s="1027"/>
      <c r="Y227" s="1027"/>
      <c r="Z227" s="1027"/>
      <c r="AA227" s="1027"/>
      <c r="AB227" s="1027"/>
      <c r="AC227" s="1027"/>
      <c r="AD227" s="1027"/>
      <c r="AE227" s="1027"/>
      <c r="AF227" s="1027"/>
      <c r="AG227" s="1027"/>
      <c r="AH227" s="1027"/>
      <c r="AI227" s="1027"/>
      <c r="AJ227" s="1027"/>
      <c r="AK227" s="1027"/>
      <c r="AL227" s="1027"/>
      <c r="AM227" s="1027"/>
      <c r="AN227" s="1027"/>
      <c r="AO227" s="1027"/>
      <c r="AP227" s="1028"/>
      <c r="AQ227" s="150"/>
      <c r="AR227" s="157"/>
      <c r="AS227" s="653"/>
      <c r="AT227" s="654"/>
      <c r="AU227" s="654"/>
      <c r="AV227" s="654"/>
      <c r="AW227" s="654"/>
      <c r="AX227" s="654"/>
      <c r="AY227" s="654"/>
      <c r="AZ227" s="654"/>
      <c r="BA227" s="161"/>
      <c r="BB227" s="161"/>
      <c r="BC227" s="161"/>
      <c r="BD227" s="161"/>
      <c r="BE227" s="162"/>
      <c r="BF227" s="1022" t="s">
        <v>33</v>
      </c>
      <c r="BG227" s="1023"/>
      <c r="BH227" s="1026" t="s">
        <v>24</v>
      </c>
      <c r="BI227" s="1027"/>
      <c r="BJ227" s="1027"/>
      <c r="BK227" s="1027"/>
      <c r="BL227" s="1027" t="str">
        <f>""&amp;⑧入力シート!$D$21</f>
        <v/>
      </c>
      <c r="BM227" s="1027"/>
      <c r="BN227" s="1027"/>
      <c r="BO227" s="1027"/>
      <c r="BP227" s="1027"/>
      <c r="BQ227" s="1027"/>
      <c r="BR227" s="1027"/>
      <c r="BS227" s="1027"/>
      <c r="BT227" s="1027"/>
      <c r="BU227" s="1027"/>
      <c r="BV227" s="1027"/>
      <c r="BW227" s="1027"/>
      <c r="BX227" s="1027"/>
      <c r="BY227" s="1027"/>
      <c r="BZ227" s="1027"/>
      <c r="CA227" s="1027"/>
      <c r="CB227" s="1027"/>
      <c r="CC227" s="1027"/>
      <c r="CD227" s="1027"/>
      <c r="CE227" s="1027"/>
      <c r="CF227" s="1027"/>
      <c r="CG227" s="1027"/>
      <c r="CH227" s="1028"/>
    </row>
    <row r="228" spans="1:86" ht="17.100000000000001" customHeight="1" x14ac:dyDescent="0.15">
      <c r="A228" s="163"/>
      <c r="B228" s="161"/>
      <c r="C228" s="161"/>
      <c r="D228" s="161"/>
      <c r="E228" s="161"/>
      <c r="F228" s="161"/>
      <c r="G228" s="161"/>
      <c r="H228" s="161"/>
      <c r="I228" s="161"/>
      <c r="J228" s="161"/>
      <c r="K228" s="161"/>
      <c r="L228" s="161"/>
      <c r="M228" s="162"/>
      <c r="N228" s="1024"/>
      <c r="O228" s="1025"/>
      <c r="P228" s="1029" t="str">
        <f>"　"&amp;⑧入力シート!$D$22</f>
        <v>　</v>
      </c>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1031"/>
      <c r="AQ228" s="150"/>
      <c r="AR228" s="157"/>
      <c r="AS228" s="163"/>
      <c r="AT228" s="161"/>
      <c r="AU228" s="161"/>
      <c r="AV228" s="161"/>
      <c r="AW228" s="161"/>
      <c r="AX228" s="161"/>
      <c r="AY228" s="161"/>
      <c r="AZ228" s="161"/>
      <c r="BA228" s="161"/>
      <c r="BB228" s="161"/>
      <c r="BC228" s="161"/>
      <c r="BD228" s="161"/>
      <c r="BE228" s="162"/>
      <c r="BF228" s="1024"/>
      <c r="BG228" s="1025"/>
      <c r="BH228" s="1029" t="str">
        <f>"　"&amp;⑧入力シート!$D$22</f>
        <v>　</v>
      </c>
      <c r="BI228" s="1030"/>
      <c r="BJ228" s="1030"/>
      <c r="BK228" s="1030"/>
      <c r="BL228" s="1030"/>
      <c r="BM228" s="1030"/>
      <c r="BN228" s="1030"/>
      <c r="BO228" s="1030"/>
      <c r="BP228" s="1030"/>
      <c r="BQ228" s="1030"/>
      <c r="BR228" s="1030"/>
      <c r="BS228" s="1030"/>
      <c r="BT228" s="1030"/>
      <c r="BU228" s="1030"/>
      <c r="BV228" s="1030"/>
      <c r="BW228" s="1030"/>
      <c r="BX228" s="1030"/>
      <c r="BY228" s="1030"/>
      <c r="BZ228" s="1030"/>
      <c r="CA228" s="1030"/>
      <c r="CB228" s="1030"/>
      <c r="CC228" s="1030"/>
      <c r="CD228" s="1030"/>
      <c r="CE228" s="1030"/>
      <c r="CF228" s="1030"/>
      <c r="CG228" s="1030"/>
      <c r="CH228" s="1031"/>
    </row>
    <row r="229" spans="1:86" ht="17.100000000000001" customHeight="1" x14ac:dyDescent="0.15">
      <c r="A229" s="163"/>
      <c r="B229" s="161"/>
      <c r="C229" s="161"/>
      <c r="D229" s="161"/>
      <c r="E229" s="161"/>
      <c r="F229" s="161"/>
      <c r="G229" s="161"/>
      <c r="H229" s="161"/>
      <c r="I229" s="161"/>
      <c r="J229" s="161"/>
      <c r="K229" s="161"/>
      <c r="L229" s="161"/>
      <c r="M229" s="162"/>
      <c r="N229" s="1024"/>
      <c r="O229" s="1025"/>
      <c r="P229" s="1032" t="str">
        <f>"　"&amp;⑧入力シート!$D$23</f>
        <v>　</v>
      </c>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4"/>
      <c r="AQ229" s="150"/>
      <c r="AR229" s="157"/>
      <c r="AS229" s="163"/>
      <c r="AT229" s="161"/>
      <c r="AU229" s="161"/>
      <c r="AV229" s="161"/>
      <c r="AW229" s="161"/>
      <c r="AX229" s="161"/>
      <c r="AY229" s="161"/>
      <c r="AZ229" s="161"/>
      <c r="BA229" s="161"/>
      <c r="BB229" s="161"/>
      <c r="BC229" s="161"/>
      <c r="BD229" s="161"/>
      <c r="BE229" s="162"/>
      <c r="BF229" s="1024"/>
      <c r="BG229" s="1025"/>
      <c r="BH229" s="1032" t="str">
        <f>"　"&amp;⑧入力シート!$D$23</f>
        <v>　</v>
      </c>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4"/>
    </row>
    <row r="230" spans="1:86" ht="17.100000000000001" customHeight="1" x14ac:dyDescent="0.15">
      <c r="A230" s="164"/>
      <c r="B230" s="165"/>
      <c r="C230" s="165"/>
      <c r="D230" s="165"/>
      <c r="E230" s="165"/>
      <c r="F230" s="165"/>
      <c r="G230" s="165"/>
      <c r="H230" s="165"/>
      <c r="I230" s="165"/>
      <c r="J230" s="165"/>
      <c r="K230" s="165"/>
      <c r="L230" s="165"/>
      <c r="M230" s="166"/>
      <c r="N230" s="1024"/>
      <c r="O230" s="1025"/>
      <c r="P230" s="1032"/>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4"/>
      <c r="AQ230" s="150"/>
      <c r="AR230" s="157"/>
      <c r="AS230" s="164"/>
      <c r="AT230" s="165"/>
      <c r="AU230" s="165"/>
      <c r="AV230" s="165"/>
      <c r="AW230" s="165"/>
      <c r="AX230" s="165"/>
      <c r="AY230" s="165"/>
      <c r="AZ230" s="165"/>
      <c r="BA230" s="165"/>
      <c r="BB230" s="165"/>
      <c r="BC230" s="165"/>
      <c r="BD230" s="165"/>
      <c r="BE230" s="166"/>
      <c r="BF230" s="1024"/>
      <c r="BG230" s="1025"/>
      <c r="BH230" s="1032"/>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4"/>
    </row>
    <row r="231" spans="1:86" ht="18" customHeight="1" x14ac:dyDescent="0.15">
      <c r="A231" s="1022" t="s">
        <v>38</v>
      </c>
      <c r="B231" s="1023"/>
      <c r="C231" s="1026" t="s">
        <v>32</v>
      </c>
      <c r="D231" s="1027"/>
      <c r="E231" s="1027"/>
      <c r="F231" s="1027"/>
      <c r="G231" s="1027"/>
      <c r="H231" s="1027"/>
      <c r="I231" s="1027"/>
      <c r="J231" s="1027"/>
      <c r="K231" s="1027"/>
      <c r="L231" s="1027"/>
      <c r="M231" s="1027"/>
      <c r="N231" s="1048" t="s">
        <v>35</v>
      </c>
      <c r="O231" s="1048"/>
      <c r="P231" s="1109" t="str">
        <f>""&amp;⑧入力シート!Q64</f>
        <v/>
      </c>
      <c r="Q231" s="1109"/>
      <c r="R231" s="1109"/>
      <c r="S231" s="1109"/>
      <c r="T231" s="1109"/>
      <c r="U231" s="1109"/>
      <c r="V231" s="1109"/>
      <c r="W231" s="1109"/>
      <c r="X231" s="1109"/>
      <c r="Y231" s="1109"/>
      <c r="Z231" s="1109"/>
      <c r="AA231" s="1109"/>
      <c r="AB231" s="1109"/>
      <c r="AC231" s="1109"/>
      <c r="AD231" s="1109"/>
      <c r="AE231" s="1109"/>
      <c r="AF231" s="1109"/>
      <c r="AG231" s="1109"/>
      <c r="AH231" s="1109"/>
      <c r="AI231" s="1109"/>
      <c r="AJ231" s="1109"/>
      <c r="AK231" s="1109"/>
      <c r="AL231" s="1109"/>
      <c r="AM231" s="1109"/>
      <c r="AN231" s="1109"/>
      <c r="AO231" s="1109"/>
      <c r="AP231" s="1109"/>
      <c r="AQ231" s="150"/>
      <c r="AR231" s="157"/>
      <c r="AS231" s="1022" t="s">
        <v>38</v>
      </c>
      <c r="AT231" s="1023"/>
      <c r="AU231" s="1026" t="s">
        <v>32</v>
      </c>
      <c r="AV231" s="1027"/>
      <c r="AW231" s="1027"/>
      <c r="AX231" s="1027"/>
      <c r="AY231" s="1027"/>
      <c r="AZ231" s="1027"/>
      <c r="BA231" s="1027"/>
      <c r="BB231" s="1027"/>
      <c r="BC231" s="1027"/>
      <c r="BD231" s="1027"/>
      <c r="BE231" s="1027"/>
      <c r="BF231" s="1048" t="s">
        <v>35</v>
      </c>
      <c r="BG231" s="1048"/>
      <c r="BH231" s="1109" t="str">
        <f>""&amp;⑧入力シート!Q65</f>
        <v/>
      </c>
      <c r="BI231" s="1109"/>
      <c r="BJ231" s="1109"/>
      <c r="BK231" s="1109"/>
      <c r="BL231" s="1109"/>
      <c r="BM231" s="1109"/>
      <c r="BN231" s="1109"/>
      <c r="BO231" s="1109"/>
      <c r="BP231" s="1109"/>
      <c r="BQ231" s="1109"/>
      <c r="BR231" s="1109"/>
      <c r="BS231" s="1109"/>
      <c r="BT231" s="1109"/>
      <c r="BU231" s="1109"/>
      <c r="BV231" s="1109"/>
      <c r="BW231" s="1109"/>
      <c r="BX231" s="1109"/>
      <c r="BY231" s="1109"/>
      <c r="BZ231" s="1109"/>
      <c r="CA231" s="1109"/>
      <c r="CB231" s="1109"/>
      <c r="CC231" s="1109"/>
      <c r="CD231" s="1109"/>
      <c r="CE231" s="1109"/>
      <c r="CF231" s="1109"/>
      <c r="CG231" s="1109"/>
      <c r="CH231" s="1109"/>
    </row>
    <row r="232" spans="1:86" ht="18" customHeight="1" x14ac:dyDescent="0.15">
      <c r="A232" s="1024"/>
      <c r="B232" s="1025"/>
      <c r="C232" s="1065">
        <f>⑧入力シート!B64</f>
        <v>27</v>
      </c>
      <c r="D232" s="1066"/>
      <c r="E232" s="1066"/>
      <c r="F232" s="1066"/>
      <c r="G232" s="1066"/>
      <c r="H232" s="1066"/>
      <c r="I232" s="1066"/>
      <c r="J232" s="1066"/>
      <c r="K232" s="1066"/>
      <c r="L232" s="1066"/>
      <c r="M232" s="1066"/>
      <c r="N232" s="1048"/>
      <c r="O232" s="1048"/>
      <c r="P232" s="1109"/>
      <c r="Q232" s="1109"/>
      <c r="R232" s="1109"/>
      <c r="S232" s="1109"/>
      <c r="T232" s="1109"/>
      <c r="U232" s="1109"/>
      <c r="V232" s="1109"/>
      <c r="W232" s="1109"/>
      <c r="X232" s="1109"/>
      <c r="Y232" s="1109"/>
      <c r="Z232" s="1109"/>
      <c r="AA232" s="1109"/>
      <c r="AB232" s="1109"/>
      <c r="AC232" s="1109"/>
      <c r="AD232" s="1109"/>
      <c r="AE232" s="1109"/>
      <c r="AF232" s="1109"/>
      <c r="AG232" s="1109"/>
      <c r="AH232" s="1109"/>
      <c r="AI232" s="1109"/>
      <c r="AJ232" s="1109"/>
      <c r="AK232" s="1109"/>
      <c r="AL232" s="1109"/>
      <c r="AM232" s="1109"/>
      <c r="AN232" s="1109"/>
      <c r="AO232" s="1109"/>
      <c r="AP232" s="1109"/>
      <c r="AQ232" s="150"/>
      <c r="AR232" s="157"/>
      <c r="AS232" s="1024"/>
      <c r="AT232" s="1025"/>
      <c r="AU232" s="1065">
        <f>⑧入力シート!B65</f>
        <v>28</v>
      </c>
      <c r="AV232" s="1066"/>
      <c r="AW232" s="1066"/>
      <c r="AX232" s="1066"/>
      <c r="AY232" s="1066"/>
      <c r="AZ232" s="1066"/>
      <c r="BA232" s="1066"/>
      <c r="BB232" s="1066"/>
      <c r="BC232" s="1066"/>
      <c r="BD232" s="1066"/>
      <c r="BE232" s="1066"/>
      <c r="BF232" s="1048"/>
      <c r="BG232" s="1048"/>
      <c r="BH232" s="1109"/>
      <c r="BI232" s="1109"/>
      <c r="BJ232" s="1109"/>
      <c r="BK232" s="1109"/>
      <c r="BL232" s="1109"/>
      <c r="BM232" s="1109"/>
      <c r="BN232" s="1109"/>
      <c r="BO232" s="1109"/>
      <c r="BP232" s="1109"/>
      <c r="BQ232" s="1109"/>
      <c r="BR232" s="1109"/>
      <c r="BS232" s="1109"/>
      <c r="BT232" s="1109"/>
      <c r="BU232" s="1109"/>
      <c r="BV232" s="1109"/>
      <c r="BW232" s="1109"/>
      <c r="BX232" s="1109"/>
      <c r="BY232" s="1109"/>
      <c r="BZ232" s="1109"/>
      <c r="CA232" s="1109"/>
      <c r="CB232" s="1109"/>
      <c r="CC232" s="1109"/>
      <c r="CD232" s="1109"/>
      <c r="CE232" s="1109"/>
      <c r="CF232" s="1109"/>
      <c r="CG232" s="1109"/>
      <c r="CH232" s="1109"/>
    </row>
    <row r="233" spans="1:86" ht="18" customHeight="1" x14ac:dyDescent="0.15">
      <c r="A233" s="1049"/>
      <c r="B233" s="1050"/>
      <c r="C233" s="1065"/>
      <c r="D233" s="1066"/>
      <c r="E233" s="1066"/>
      <c r="F233" s="1066"/>
      <c r="G233" s="1066"/>
      <c r="H233" s="1066"/>
      <c r="I233" s="1066"/>
      <c r="J233" s="1066"/>
      <c r="K233" s="1066"/>
      <c r="L233" s="1066"/>
      <c r="M233" s="1066"/>
      <c r="N233" s="1048"/>
      <c r="O233" s="1048"/>
      <c r="P233" s="1109"/>
      <c r="Q233" s="1109"/>
      <c r="R233" s="1109"/>
      <c r="S233" s="1109"/>
      <c r="T233" s="1109"/>
      <c r="U233" s="1109"/>
      <c r="V233" s="1109"/>
      <c r="W233" s="1109"/>
      <c r="X233" s="1109"/>
      <c r="Y233" s="1109"/>
      <c r="Z233" s="1109"/>
      <c r="AA233" s="1109"/>
      <c r="AB233" s="1109"/>
      <c r="AC233" s="1109"/>
      <c r="AD233" s="1109"/>
      <c r="AE233" s="1109"/>
      <c r="AF233" s="1109"/>
      <c r="AG233" s="1109"/>
      <c r="AH233" s="1109"/>
      <c r="AI233" s="1109"/>
      <c r="AJ233" s="1109"/>
      <c r="AK233" s="1109"/>
      <c r="AL233" s="1109"/>
      <c r="AM233" s="1109"/>
      <c r="AN233" s="1109"/>
      <c r="AO233" s="1109"/>
      <c r="AP233" s="1109"/>
      <c r="AQ233" s="150"/>
      <c r="AR233" s="157"/>
      <c r="AS233" s="1049"/>
      <c r="AT233" s="1050"/>
      <c r="AU233" s="1065"/>
      <c r="AV233" s="1066"/>
      <c r="AW233" s="1066"/>
      <c r="AX233" s="1066"/>
      <c r="AY233" s="1066"/>
      <c r="AZ233" s="1066"/>
      <c r="BA233" s="1066"/>
      <c r="BB233" s="1066"/>
      <c r="BC233" s="1066"/>
      <c r="BD233" s="1066"/>
      <c r="BE233" s="1066"/>
      <c r="BF233" s="1048"/>
      <c r="BG233" s="1048"/>
      <c r="BH233" s="1109"/>
      <c r="BI233" s="1109"/>
      <c r="BJ233" s="1109"/>
      <c r="BK233" s="1109"/>
      <c r="BL233" s="1109"/>
      <c r="BM233" s="1109"/>
      <c r="BN233" s="1109"/>
      <c r="BO233" s="1109"/>
      <c r="BP233" s="1109"/>
      <c r="BQ233" s="1109"/>
      <c r="BR233" s="1109"/>
      <c r="BS233" s="1109"/>
      <c r="BT233" s="1109"/>
      <c r="BU233" s="1109"/>
      <c r="BV233" s="1109"/>
      <c r="BW233" s="1109"/>
      <c r="BX233" s="1109"/>
      <c r="BY233" s="1109"/>
      <c r="BZ233" s="1109"/>
      <c r="CA233" s="1109"/>
      <c r="CB233" s="1109"/>
      <c r="CC233" s="1109"/>
      <c r="CD233" s="1109"/>
      <c r="CE233" s="1109"/>
      <c r="CF233" s="1109"/>
      <c r="CG233" s="1109"/>
      <c r="CH233" s="1109"/>
    </row>
    <row r="234" spans="1:86" ht="18" customHeight="1" x14ac:dyDescent="0.15">
      <c r="A234" s="1022" t="s">
        <v>37</v>
      </c>
      <c r="B234" s="1023"/>
      <c r="C234" s="1071" t="str">
        <f>""&amp;⑧入力シート!C64</f>
        <v/>
      </c>
      <c r="D234" s="1072"/>
      <c r="E234" s="1072"/>
      <c r="F234" s="1072"/>
      <c r="G234" s="1072"/>
      <c r="H234" s="1072"/>
      <c r="I234" s="1072"/>
      <c r="J234" s="1072"/>
      <c r="K234" s="1072"/>
      <c r="L234" s="1072"/>
      <c r="M234" s="1073"/>
      <c r="N234" s="1024" t="s">
        <v>36</v>
      </c>
      <c r="O234" s="1025"/>
      <c r="P234" s="1051" t="s">
        <v>34</v>
      </c>
      <c r="Q234" s="1052"/>
      <c r="R234" s="1052"/>
      <c r="S234" s="1052"/>
      <c r="T234" s="1052"/>
      <c r="U234" s="1052"/>
      <c r="V234" s="1052"/>
      <c r="W234" s="1052"/>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3"/>
      <c r="AQ234" s="150"/>
      <c r="AR234" s="157"/>
      <c r="AS234" s="1022" t="s">
        <v>37</v>
      </c>
      <c r="AT234" s="1023"/>
      <c r="AU234" s="1071" t="str">
        <f>""&amp;⑧入力シート!C65</f>
        <v/>
      </c>
      <c r="AV234" s="1072"/>
      <c r="AW234" s="1072"/>
      <c r="AX234" s="1072"/>
      <c r="AY234" s="1072"/>
      <c r="AZ234" s="1072"/>
      <c r="BA234" s="1072"/>
      <c r="BB234" s="1072"/>
      <c r="BC234" s="1072"/>
      <c r="BD234" s="1072"/>
      <c r="BE234" s="1073"/>
      <c r="BF234" s="1024" t="s">
        <v>36</v>
      </c>
      <c r="BG234" s="1025"/>
      <c r="BH234" s="1051" t="s">
        <v>34</v>
      </c>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c r="CF234" s="1052"/>
      <c r="CG234" s="1052"/>
      <c r="CH234" s="1053"/>
    </row>
    <row r="235" spans="1:86" ht="18" customHeight="1" x14ac:dyDescent="0.15">
      <c r="A235" s="1024"/>
      <c r="B235" s="1025"/>
      <c r="C235" s="1065"/>
      <c r="D235" s="1066"/>
      <c r="E235" s="1066"/>
      <c r="F235" s="1066"/>
      <c r="G235" s="1066"/>
      <c r="H235" s="1066"/>
      <c r="I235" s="1066"/>
      <c r="J235" s="1066"/>
      <c r="K235" s="1066"/>
      <c r="L235" s="1066"/>
      <c r="M235" s="1067"/>
      <c r="N235" s="1024"/>
      <c r="O235" s="1025"/>
      <c r="P235" s="1107" t="str">
        <f>'⑨応募者名簿(印刷用)'!R29</f>
        <v xml:space="preserve"> </v>
      </c>
      <c r="Q235" s="1107"/>
      <c r="R235" s="1107"/>
      <c r="S235" s="1107"/>
      <c r="T235" s="1107"/>
      <c r="U235" s="1107"/>
      <c r="V235" s="1107"/>
      <c r="W235" s="1107"/>
      <c r="X235" s="1107"/>
      <c r="Y235" s="1107"/>
      <c r="Z235" s="1107"/>
      <c r="AA235" s="1107"/>
      <c r="AB235" s="1107"/>
      <c r="AC235" s="1107"/>
      <c r="AD235" s="1107"/>
      <c r="AE235" s="1107"/>
      <c r="AF235" s="1107"/>
      <c r="AG235" s="1107"/>
      <c r="AH235" s="1107"/>
      <c r="AI235" s="1107"/>
      <c r="AJ235" s="1107"/>
      <c r="AK235" s="1107"/>
      <c r="AL235" s="1107"/>
      <c r="AM235" s="1107"/>
      <c r="AN235" s="1107"/>
      <c r="AO235" s="1107"/>
      <c r="AP235" s="1107"/>
      <c r="AQ235" s="150"/>
      <c r="AR235" s="157"/>
      <c r="AS235" s="1024"/>
      <c r="AT235" s="1025"/>
      <c r="AU235" s="1065"/>
      <c r="AV235" s="1066"/>
      <c r="AW235" s="1066"/>
      <c r="AX235" s="1066"/>
      <c r="AY235" s="1066"/>
      <c r="AZ235" s="1066"/>
      <c r="BA235" s="1066"/>
      <c r="BB235" s="1066"/>
      <c r="BC235" s="1066"/>
      <c r="BD235" s="1066"/>
      <c r="BE235" s="1067"/>
      <c r="BF235" s="1024"/>
      <c r="BG235" s="1025"/>
      <c r="BH235" s="1107" t="str">
        <f>'⑨応募者名簿(印刷用)'!R30</f>
        <v xml:space="preserve"> </v>
      </c>
      <c r="BI235" s="1107"/>
      <c r="BJ235" s="1107"/>
      <c r="BK235" s="1107"/>
      <c r="BL235" s="1107"/>
      <c r="BM235" s="1107"/>
      <c r="BN235" s="1107"/>
      <c r="BO235" s="1107"/>
      <c r="BP235" s="1107"/>
      <c r="BQ235" s="1107"/>
      <c r="BR235" s="1107"/>
      <c r="BS235" s="1107"/>
      <c r="BT235" s="1107"/>
      <c r="BU235" s="1107"/>
      <c r="BV235" s="1107"/>
      <c r="BW235" s="1107"/>
      <c r="BX235" s="1107"/>
      <c r="BY235" s="1107"/>
      <c r="BZ235" s="1107"/>
      <c r="CA235" s="1107"/>
      <c r="CB235" s="1107"/>
      <c r="CC235" s="1107"/>
      <c r="CD235" s="1107"/>
      <c r="CE235" s="1107"/>
      <c r="CF235" s="1107"/>
      <c r="CG235" s="1107"/>
      <c r="CH235" s="1107"/>
    </row>
    <row r="236" spans="1:86" ht="18" customHeight="1" x14ac:dyDescent="0.15">
      <c r="A236" s="1024"/>
      <c r="B236" s="1025"/>
      <c r="C236" s="1065"/>
      <c r="D236" s="1066"/>
      <c r="E236" s="1066"/>
      <c r="F236" s="1066"/>
      <c r="G236" s="1066"/>
      <c r="H236" s="1066"/>
      <c r="I236" s="1066"/>
      <c r="J236" s="1066"/>
      <c r="K236" s="1066"/>
      <c r="L236" s="1066"/>
      <c r="M236" s="1067"/>
      <c r="N236" s="1049"/>
      <c r="O236" s="1050"/>
      <c r="P236" s="1061"/>
      <c r="Q236" s="1061"/>
      <c r="R236" s="1061"/>
      <c r="S236" s="1061"/>
      <c r="T236" s="1061"/>
      <c r="U236" s="1061"/>
      <c r="V236" s="1061"/>
      <c r="W236" s="1061"/>
      <c r="X236" s="1061"/>
      <c r="Y236" s="1108"/>
      <c r="Z236" s="1108"/>
      <c r="AA236" s="1108"/>
      <c r="AB236" s="1108"/>
      <c r="AC236" s="1108"/>
      <c r="AD236" s="1108"/>
      <c r="AE236" s="1108"/>
      <c r="AF236" s="1108"/>
      <c r="AG236" s="1108"/>
      <c r="AH236" s="1108"/>
      <c r="AI236" s="1108"/>
      <c r="AJ236" s="1108"/>
      <c r="AK236" s="1108"/>
      <c r="AL236" s="1108"/>
      <c r="AM236" s="1108"/>
      <c r="AN236" s="1108"/>
      <c r="AO236" s="1108"/>
      <c r="AP236" s="1108"/>
      <c r="AQ236" s="150"/>
      <c r="AR236" s="157"/>
      <c r="AS236" s="1024"/>
      <c r="AT236" s="1025"/>
      <c r="AU236" s="1065"/>
      <c r="AV236" s="1066"/>
      <c r="AW236" s="1066"/>
      <c r="AX236" s="1066"/>
      <c r="AY236" s="1066"/>
      <c r="AZ236" s="1066"/>
      <c r="BA236" s="1066"/>
      <c r="BB236" s="1066"/>
      <c r="BC236" s="1066"/>
      <c r="BD236" s="1066"/>
      <c r="BE236" s="1067"/>
      <c r="BF236" s="1049"/>
      <c r="BG236" s="1050"/>
      <c r="BH236" s="1061"/>
      <c r="BI236" s="1061"/>
      <c r="BJ236" s="1061"/>
      <c r="BK236" s="1061"/>
      <c r="BL236" s="1061"/>
      <c r="BM236" s="1061"/>
      <c r="BN236" s="1061"/>
      <c r="BO236" s="1061"/>
      <c r="BP236" s="1061"/>
      <c r="BQ236" s="1108"/>
      <c r="BR236" s="1108"/>
      <c r="BS236" s="1108"/>
      <c r="BT236" s="1108"/>
      <c r="BU236" s="1108"/>
      <c r="BV236" s="1108"/>
      <c r="BW236" s="1108"/>
      <c r="BX236" s="1108"/>
      <c r="BY236" s="1108"/>
      <c r="BZ236" s="1108"/>
      <c r="CA236" s="1108"/>
      <c r="CB236" s="1108"/>
      <c r="CC236" s="1108"/>
      <c r="CD236" s="1108"/>
      <c r="CE236" s="1108"/>
      <c r="CF236" s="1108"/>
      <c r="CG236" s="1108"/>
      <c r="CH236" s="1108"/>
    </row>
    <row r="237" spans="1:86" ht="18" customHeight="1" x14ac:dyDescent="0.15">
      <c r="A237" s="1081" t="s">
        <v>43</v>
      </c>
      <c r="B237" s="1082"/>
      <c r="C237" s="1061" t="str">
        <f>'⑨応募者名簿(印刷用)'!P29</f>
        <v/>
      </c>
      <c r="D237" s="1061"/>
      <c r="E237" s="1061"/>
      <c r="F237" s="1061"/>
      <c r="G237" s="1061"/>
      <c r="H237" s="1061"/>
      <c r="I237" s="1061"/>
      <c r="J237" s="1061"/>
      <c r="K237" s="1061"/>
      <c r="L237" s="1061"/>
      <c r="M237" s="1061"/>
      <c r="N237" s="1077" t="s">
        <v>23</v>
      </c>
      <c r="O237" s="1078"/>
      <c r="P237" s="1079" t="str">
        <f>""&amp;⑧入力シート!AL64</f>
        <v/>
      </c>
      <c r="Q237" s="1079"/>
      <c r="R237" s="1079"/>
      <c r="S237" s="1079"/>
      <c r="T237" s="1079"/>
      <c r="U237" s="1079"/>
      <c r="V237" s="1079"/>
      <c r="W237" s="1079"/>
      <c r="X237" s="1079"/>
      <c r="Y237" s="1080" t="s">
        <v>254</v>
      </c>
      <c r="Z237" s="1080"/>
      <c r="AA237" s="1080"/>
      <c r="AB237" s="1080"/>
      <c r="AC237" s="1080"/>
      <c r="AD237" s="1080"/>
      <c r="AE237" s="1080"/>
      <c r="AF237" s="1080"/>
      <c r="AG237" s="1080"/>
      <c r="AH237" s="1080"/>
      <c r="AI237" s="1080"/>
      <c r="AJ237" s="1080"/>
      <c r="AK237" s="1080"/>
      <c r="AL237" s="1080"/>
      <c r="AM237" s="1080"/>
      <c r="AN237" s="1080"/>
      <c r="AO237" s="1080"/>
      <c r="AP237" s="1080"/>
      <c r="AR237" s="47"/>
      <c r="AS237" s="1081" t="s">
        <v>43</v>
      </c>
      <c r="AT237" s="1082"/>
      <c r="AU237" s="1061" t="str">
        <f>'⑨応募者名簿(印刷用)'!P30</f>
        <v/>
      </c>
      <c r="AV237" s="1061"/>
      <c r="AW237" s="1061"/>
      <c r="AX237" s="1061"/>
      <c r="AY237" s="1061"/>
      <c r="AZ237" s="1061"/>
      <c r="BA237" s="1061"/>
      <c r="BB237" s="1061"/>
      <c r="BC237" s="1061"/>
      <c r="BD237" s="1061"/>
      <c r="BE237" s="1061"/>
      <c r="BF237" s="1077" t="s">
        <v>23</v>
      </c>
      <c r="BG237" s="1078"/>
      <c r="BH237" s="1079" t="str">
        <f>""&amp;⑧入力シート!AL65</f>
        <v/>
      </c>
      <c r="BI237" s="1079"/>
      <c r="BJ237" s="1079"/>
      <c r="BK237" s="1079"/>
      <c r="BL237" s="1079"/>
      <c r="BM237" s="1079"/>
      <c r="BN237" s="1079"/>
      <c r="BO237" s="1079"/>
      <c r="BP237" s="1079"/>
      <c r="BQ237" s="1080" t="s">
        <v>254</v>
      </c>
      <c r="BR237" s="1080"/>
      <c r="BS237" s="1080"/>
      <c r="BT237" s="1080"/>
      <c r="BU237" s="1080"/>
      <c r="BV237" s="1080"/>
      <c r="BW237" s="1080"/>
      <c r="BX237" s="1080"/>
      <c r="BY237" s="1080"/>
      <c r="BZ237" s="1080"/>
      <c r="CA237" s="1080"/>
      <c r="CB237" s="1080"/>
      <c r="CC237" s="1080"/>
      <c r="CD237" s="1080"/>
      <c r="CE237" s="1080"/>
      <c r="CF237" s="1080"/>
      <c r="CG237" s="1080"/>
      <c r="CH237" s="1080"/>
    </row>
    <row r="238" spans="1:86" ht="18" customHeight="1" x14ac:dyDescent="0.15">
      <c r="A238" s="1081"/>
      <c r="B238" s="1082"/>
      <c r="C238" s="1061"/>
      <c r="D238" s="1061"/>
      <c r="E238" s="1061"/>
      <c r="F238" s="1061"/>
      <c r="G238" s="1061"/>
      <c r="H238" s="1061"/>
      <c r="I238" s="1061"/>
      <c r="J238" s="1061"/>
      <c r="K238" s="1061"/>
      <c r="L238" s="1061"/>
      <c r="M238" s="1061"/>
      <c r="N238" s="1077"/>
      <c r="O238" s="1078"/>
      <c r="P238" s="1079"/>
      <c r="Q238" s="1079"/>
      <c r="R238" s="1079"/>
      <c r="S238" s="1079"/>
      <c r="T238" s="1079"/>
      <c r="U238" s="1079"/>
      <c r="V238" s="1079"/>
      <c r="W238" s="1079"/>
      <c r="X238" s="1079"/>
      <c r="Y238" s="1080"/>
      <c r="Z238" s="1080"/>
      <c r="AA238" s="1080"/>
      <c r="AB238" s="1080"/>
      <c r="AC238" s="1080"/>
      <c r="AD238" s="1080"/>
      <c r="AE238" s="1080"/>
      <c r="AF238" s="1080"/>
      <c r="AG238" s="1080"/>
      <c r="AH238" s="1080"/>
      <c r="AI238" s="1080"/>
      <c r="AJ238" s="1080"/>
      <c r="AK238" s="1080"/>
      <c r="AL238" s="1080"/>
      <c r="AM238" s="1080"/>
      <c r="AN238" s="1080"/>
      <c r="AO238" s="1080"/>
      <c r="AP238" s="1080"/>
      <c r="AR238" s="47"/>
      <c r="AS238" s="1081"/>
      <c r="AT238" s="1082"/>
      <c r="AU238" s="1061"/>
      <c r="AV238" s="1061"/>
      <c r="AW238" s="1061"/>
      <c r="AX238" s="1061"/>
      <c r="AY238" s="1061"/>
      <c r="AZ238" s="1061"/>
      <c r="BA238" s="1061"/>
      <c r="BB238" s="1061"/>
      <c r="BC238" s="1061"/>
      <c r="BD238" s="1061"/>
      <c r="BE238" s="1061"/>
      <c r="BF238" s="1077"/>
      <c r="BG238" s="1078"/>
      <c r="BH238" s="1079"/>
      <c r="BI238" s="1079"/>
      <c r="BJ238" s="1079"/>
      <c r="BK238" s="1079"/>
      <c r="BL238" s="1079"/>
      <c r="BM238" s="1079"/>
      <c r="BN238" s="1079"/>
      <c r="BO238" s="1079"/>
      <c r="BP238" s="1079"/>
      <c r="BQ238" s="1080"/>
      <c r="BR238" s="1080"/>
      <c r="BS238" s="1080"/>
      <c r="BT238" s="1080"/>
      <c r="BU238" s="1080"/>
      <c r="BV238" s="1080"/>
      <c r="BW238" s="1080"/>
      <c r="BX238" s="1080"/>
      <c r="BY238" s="1080"/>
      <c r="BZ238" s="1080"/>
      <c r="CA238" s="1080"/>
      <c r="CB238" s="1080"/>
      <c r="CC238" s="1080"/>
      <c r="CD238" s="1080"/>
      <c r="CE238" s="1080"/>
      <c r="CF238" s="1080"/>
      <c r="CG238" s="1080"/>
      <c r="CH238" s="1080"/>
    </row>
    <row r="239" spans="1:86" ht="17.100000000000001" customHeight="1" x14ac:dyDescent="0.15">
      <c r="A239" s="1045" t="s">
        <v>64</v>
      </c>
      <c r="B239" s="1046"/>
      <c r="C239" s="1046"/>
      <c r="D239" s="1046"/>
      <c r="E239" s="1046"/>
      <c r="F239" s="1046"/>
      <c r="G239" s="1046"/>
      <c r="H239" s="1046"/>
      <c r="I239" s="1046"/>
      <c r="J239" s="1046"/>
      <c r="K239" s="1046"/>
      <c r="L239" s="1046"/>
      <c r="M239" s="1047"/>
      <c r="N239" s="1048" t="s">
        <v>22</v>
      </c>
      <c r="O239" s="1048"/>
      <c r="P239" s="1035" t="s">
        <v>17</v>
      </c>
      <c r="Q239" s="1036"/>
      <c r="R239" s="1037" t="str">
        <f>IF('⑨応募者名簿(印刷用)'!$BX$40="","",'⑨応募者名簿(印刷用)'!$BX$40)</f>
        <v>-</v>
      </c>
      <c r="S239" s="1037"/>
      <c r="T239" s="1037"/>
      <c r="U239" s="1037"/>
      <c r="V239" s="1037"/>
      <c r="W239" s="1037"/>
      <c r="X239" s="1037"/>
      <c r="Y239" s="1105"/>
      <c r="Z239" s="1105"/>
      <c r="AA239" s="1105"/>
      <c r="AB239" s="1105"/>
      <c r="AC239" s="1105"/>
      <c r="AD239" s="1105"/>
      <c r="AE239" s="1105"/>
      <c r="AF239" s="1105"/>
      <c r="AG239" s="1105"/>
      <c r="AH239" s="1105"/>
      <c r="AI239" s="1105"/>
      <c r="AJ239" s="1105"/>
      <c r="AK239" s="1105"/>
      <c r="AL239" s="1105"/>
      <c r="AM239" s="1105"/>
      <c r="AN239" s="1105"/>
      <c r="AO239" s="1105"/>
      <c r="AP239" s="1106"/>
      <c r="AQ239" s="150"/>
      <c r="AR239" s="157"/>
      <c r="AS239" s="1045" t="s">
        <v>64</v>
      </c>
      <c r="AT239" s="1046"/>
      <c r="AU239" s="1046"/>
      <c r="AV239" s="1046"/>
      <c r="AW239" s="1046"/>
      <c r="AX239" s="1046"/>
      <c r="AY239" s="1046"/>
      <c r="AZ239" s="1046"/>
      <c r="BA239" s="1046"/>
      <c r="BB239" s="1046"/>
      <c r="BC239" s="1046"/>
      <c r="BD239" s="1046"/>
      <c r="BE239" s="1047"/>
      <c r="BF239" s="1048" t="s">
        <v>22</v>
      </c>
      <c r="BG239" s="1048"/>
      <c r="BH239" s="1035" t="s">
        <v>17</v>
      </c>
      <c r="BI239" s="1036"/>
      <c r="BJ239" s="1037" t="str">
        <f>IF('⑨応募者名簿(印刷用)'!$BX$40="","",'⑨応募者名簿(印刷用)'!$BX$40)</f>
        <v>-</v>
      </c>
      <c r="BK239" s="1037"/>
      <c r="BL239" s="1037"/>
      <c r="BM239" s="1037"/>
      <c r="BN239" s="1037"/>
      <c r="BO239" s="1037"/>
      <c r="BP239" s="1037"/>
      <c r="BQ239" s="1105"/>
      <c r="BR239" s="1105"/>
      <c r="BS239" s="1105"/>
      <c r="BT239" s="1105"/>
      <c r="BU239" s="1105"/>
      <c r="BV239" s="1105"/>
      <c r="BW239" s="1105"/>
      <c r="BX239" s="1105"/>
      <c r="BY239" s="1105"/>
      <c r="BZ239" s="1105"/>
      <c r="CA239" s="1105"/>
      <c r="CB239" s="1105"/>
      <c r="CC239" s="1105"/>
      <c r="CD239" s="1105"/>
      <c r="CE239" s="1105"/>
      <c r="CF239" s="1105"/>
      <c r="CG239" s="1105"/>
      <c r="CH239" s="1106"/>
    </row>
    <row r="240" spans="1:86" ht="17.100000000000001" customHeight="1" x14ac:dyDescent="0.15">
      <c r="A240" s="653" t="str">
        <f>'⑨応募者名簿(印刷用)'!$A$36</f>
        <v/>
      </c>
      <c r="B240" s="654"/>
      <c r="C240" s="654"/>
      <c r="D240" s="654"/>
      <c r="E240" s="654"/>
      <c r="F240" s="654"/>
      <c r="G240" s="654"/>
      <c r="H240" s="654"/>
      <c r="I240" s="161"/>
      <c r="J240" s="161"/>
      <c r="K240" s="161"/>
      <c r="L240" s="161"/>
      <c r="M240" s="162"/>
      <c r="N240" s="1048"/>
      <c r="O240" s="1048"/>
      <c r="P240" s="1039" t="str">
        <f>IF('⑨応募者名簿(印刷用)'!$BV$42="","",'⑨応募者名簿(印刷用)'!$BV$42)</f>
        <v xml:space="preserve"> </v>
      </c>
      <c r="Q240" s="1040"/>
      <c r="R240" s="1040"/>
      <c r="S240" s="1040"/>
      <c r="T240" s="1040"/>
      <c r="U240" s="1040"/>
      <c r="V240" s="1040"/>
      <c r="W240" s="1040"/>
      <c r="X240" s="1040"/>
      <c r="Y240" s="1040"/>
      <c r="Z240" s="1040"/>
      <c r="AA240" s="1040"/>
      <c r="AB240" s="1040"/>
      <c r="AC240" s="1040"/>
      <c r="AD240" s="1040"/>
      <c r="AE240" s="1040"/>
      <c r="AF240" s="1040"/>
      <c r="AG240" s="1040"/>
      <c r="AH240" s="1040"/>
      <c r="AI240" s="1040"/>
      <c r="AJ240" s="1040"/>
      <c r="AK240" s="1040"/>
      <c r="AL240" s="1040"/>
      <c r="AM240" s="1040"/>
      <c r="AN240" s="1040"/>
      <c r="AO240" s="1040"/>
      <c r="AP240" s="1041"/>
      <c r="AQ240" s="150"/>
      <c r="AR240" s="157"/>
      <c r="AS240" s="653" t="str">
        <f>'⑨応募者名簿(印刷用)'!$A$36</f>
        <v/>
      </c>
      <c r="AT240" s="654"/>
      <c r="AU240" s="654"/>
      <c r="AV240" s="654"/>
      <c r="AW240" s="654"/>
      <c r="AX240" s="654"/>
      <c r="AY240" s="654"/>
      <c r="AZ240" s="654"/>
      <c r="BA240" s="161"/>
      <c r="BB240" s="161"/>
      <c r="BC240" s="161"/>
      <c r="BD240" s="161"/>
      <c r="BE240" s="162"/>
      <c r="BF240" s="1048"/>
      <c r="BG240" s="1048"/>
      <c r="BH240" s="1039" t="str">
        <f>IF('⑨応募者名簿(印刷用)'!$BV$42="","",'⑨応募者名簿(印刷用)'!$BV$42)</f>
        <v xml:space="preserve"> </v>
      </c>
      <c r="BI240" s="1040"/>
      <c r="BJ240" s="1040"/>
      <c r="BK240" s="1040"/>
      <c r="BL240" s="1040"/>
      <c r="BM240" s="1040"/>
      <c r="BN240" s="1040"/>
      <c r="BO240" s="1040"/>
      <c r="BP240" s="1040"/>
      <c r="BQ240" s="1040"/>
      <c r="BR240" s="1040"/>
      <c r="BS240" s="1040"/>
      <c r="BT240" s="1040"/>
      <c r="BU240" s="1040"/>
      <c r="BV240" s="1040"/>
      <c r="BW240" s="1040"/>
      <c r="BX240" s="1040"/>
      <c r="BY240" s="1040"/>
      <c r="BZ240" s="1040"/>
      <c r="CA240" s="1040"/>
      <c r="CB240" s="1040"/>
      <c r="CC240" s="1040"/>
      <c r="CD240" s="1040"/>
      <c r="CE240" s="1040"/>
      <c r="CF240" s="1040"/>
      <c r="CG240" s="1040"/>
      <c r="CH240" s="1041"/>
    </row>
    <row r="241" spans="1:87" ht="17.100000000000001" customHeight="1" x14ac:dyDescent="0.15">
      <c r="A241" s="653"/>
      <c r="B241" s="654"/>
      <c r="C241" s="654"/>
      <c r="D241" s="654"/>
      <c r="E241" s="654"/>
      <c r="F241" s="654"/>
      <c r="G241" s="654"/>
      <c r="H241" s="654"/>
      <c r="I241" s="161"/>
      <c r="J241" s="161"/>
      <c r="K241" s="161"/>
      <c r="L241" s="161"/>
      <c r="M241" s="162"/>
      <c r="N241" s="1048"/>
      <c r="O241" s="1048"/>
      <c r="P241" s="1039" t="str">
        <f>IF('⑨応募者名簿(印刷用)'!$BV$43="","",'⑨応募者名簿(印刷用)'!$BV$43)</f>
        <v xml:space="preserve"> </v>
      </c>
      <c r="Q241" s="1040"/>
      <c r="R241" s="1040"/>
      <c r="S241" s="1040"/>
      <c r="T241" s="1040"/>
      <c r="U241" s="1040"/>
      <c r="V241" s="1040"/>
      <c r="W241" s="1040"/>
      <c r="X241" s="1040"/>
      <c r="Y241" s="1040"/>
      <c r="Z241" s="1040"/>
      <c r="AA241" s="1040"/>
      <c r="AB241" s="1040"/>
      <c r="AC241" s="1040"/>
      <c r="AD241" s="1040"/>
      <c r="AE241" s="1040"/>
      <c r="AF241" s="1040"/>
      <c r="AG241" s="1040"/>
      <c r="AH241" s="1040"/>
      <c r="AI241" s="1040"/>
      <c r="AJ241" s="1040"/>
      <c r="AK241" s="1040"/>
      <c r="AL241" s="1040"/>
      <c r="AM241" s="1040"/>
      <c r="AN241" s="1040"/>
      <c r="AO241" s="1040"/>
      <c r="AP241" s="1041"/>
      <c r="AQ241" s="150"/>
      <c r="AR241" s="157"/>
      <c r="AS241" s="653"/>
      <c r="AT241" s="654"/>
      <c r="AU241" s="654"/>
      <c r="AV241" s="654"/>
      <c r="AW241" s="654"/>
      <c r="AX241" s="654"/>
      <c r="AY241" s="654"/>
      <c r="AZ241" s="654"/>
      <c r="BA241" s="161"/>
      <c r="BB241" s="161"/>
      <c r="BC241" s="161"/>
      <c r="BD241" s="161"/>
      <c r="BE241" s="162"/>
      <c r="BF241" s="1048"/>
      <c r="BG241" s="1048"/>
      <c r="BH241" s="1039" t="str">
        <f>IF('⑨応募者名簿(印刷用)'!$BV$43="","",'⑨応募者名簿(印刷用)'!$BV$43)</f>
        <v xml:space="preserve"> </v>
      </c>
      <c r="BI241" s="1040"/>
      <c r="BJ241" s="1040"/>
      <c r="BK241" s="1040"/>
      <c r="BL241" s="1040"/>
      <c r="BM241" s="1040"/>
      <c r="BN241" s="1040"/>
      <c r="BO241" s="1040"/>
      <c r="BP241" s="1040"/>
      <c r="BQ241" s="1040"/>
      <c r="BR241" s="1040"/>
      <c r="BS241" s="1040"/>
      <c r="BT241" s="1040"/>
      <c r="BU241" s="1040"/>
      <c r="BV241" s="1040"/>
      <c r="BW241" s="1040"/>
      <c r="BX241" s="1040"/>
      <c r="BY241" s="1040"/>
      <c r="BZ241" s="1040"/>
      <c r="CA241" s="1040"/>
      <c r="CB241" s="1040"/>
      <c r="CC241" s="1040"/>
      <c r="CD241" s="1040"/>
      <c r="CE241" s="1040"/>
      <c r="CF241" s="1040"/>
      <c r="CG241" s="1040"/>
      <c r="CH241" s="1041"/>
    </row>
    <row r="242" spans="1:87" ht="17.100000000000001" customHeight="1" x14ac:dyDescent="0.15">
      <c r="A242" s="653"/>
      <c r="B242" s="654"/>
      <c r="C242" s="654"/>
      <c r="D242" s="654"/>
      <c r="E242" s="654"/>
      <c r="F242" s="654"/>
      <c r="G242" s="654"/>
      <c r="H242" s="654"/>
      <c r="I242" s="161"/>
      <c r="J242" s="161"/>
      <c r="K242" s="161"/>
      <c r="L242" s="161"/>
      <c r="M242" s="162"/>
      <c r="N242" s="1048"/>
      <c r="O242" s="1048"/>
      <c r="P242" s="1042" t="str">
        <f>IF('⑨応募者名簿(印刷用)'!$BV$44="","",'⑨応募者名簿(印刷用)'!$BV$44)</f>
        <v xml:space="preserve"> </v>
      </c>
      <c r="Q242" s="1043"/>
      <c r="R242" s="1043"/>
      <c r="S242" s="1043"/>
      <c r="T242" s="1043"/>
      <c r="U242" s="1043"/>
      <c r="V242" s="1043"/>
      <c r="W242" s="1043"/>
      <c r="X242" s="1043"/>
      <c r="Y242" s="1043"/>
      <c r="Z242" s="1043"/>
      <c r="AA242" s="1043"/>
      <c r="AB242" s="1043"/>
      <c r="AC242" s="1043"/>
      <c r="AD242" s="1043"/>
      <c r="AE242" s="1043"/>
      <c r="AF242" s="1043"/>
      <c r="AG242" s="1043"/>
      <c r="AH242" s="1043"/>
      <c r="AI242" s="1043"/>
      <c r="AJ242" s="1043"/>
      <c r="AK242" s="1043"/>
      <c r="AL242" s="1043"/>
      <c r="AM242" s="1043"/>
      <c r="AN242" s="1043"/>
      <c r="AO242" s="1043"/>
      <c r="AP242" s="1044"/>
      <c r="AQ242" s="150"/>
      <c r="AR242" s="157"/>
      <c r="AS242" s="653"/>
      <c r="AT242" s="654"/>
      <c r="AU242" s="654"/>
      <c r="AV242" s="654"/>
      <c r="AW242" s="654"/>
      <c r="AX242" s="654"/>
      <c r="AY242" s="654"/>
      <c r="AZ242" s="654"/>
      <c r="BA242" s="161"/>
      <c r="BB242" s="161"/>
      <c r="BC242" s="161"/>
      <c r="BD242" s="161"/>
      <c r="BE242" s="162"/>
      <c r="BF242" s="1048"/>
      <c r="BG242" s="1048"/>
      <c r="BH242" s="1042" t="str">
        <f>IF('⑨応募者名簿(印刷用)'!$BV$44="","",'⑨応募者名簿(印刷用)'!$BV$44)</f>
        <v xml:space="preserve"> </v>
      </c>
      <c r="BI242" s="1043"/>
      <c r="BJ242" s="1043"/>
      <c r="BK242" s="1043"/>
      <c r="BL242" s="1043"/>
      <c r="BM242" s="1043"/>
      <c r="BN242" s="1043"/>
      <c r="BO242" s="1043"/>
      <c r="BP242" s="1043"/>
      <c r="BQ242" s="1043"/>
      <c r="BR242" s="1043"/>
      <c r="BS242" s="1043"/>
      <c r="BT242" s="1043"/>
      <c r="BU242" s="1043"/>
      <c r="BV242" s="1043"/>
      <c r="BW242" s="1043"/>
      <c r="BX242" s="1043"/>
      <c r="BY242" s="1043"/>
      <c r="BZ242" s="1043"/>
      <c r="CA242" s="1043"/>
      <c r="CB242" s="1043"/>
      <c r="CC242" s="1043"/>
      <c r="CD242" s="1043"/>
      <c r="CE242" s="1043"/>
      <c r="CF242" s="1043"/>
      <c r="CG242" s="1043"/>
      <c r="CH242" s="1044"/>
    </row>
    <row r="243" spans="1:87" ht="17.100000000000001" customHeight="1" x14ac:dyDescent="0.15">
      <c r="A243" s="653"/>
      <c r="B243" s="654"/>
      <c r="C243" s="654"/>
      <c r="D243" s="654"/>
      <c r="E243" s="654"/>
      <c r="F243" s="654"/>
      <c r="G243" s="654"/>
      <c r="H243" s="654"/>
      <c r="I243" s="161"/>
      <c r="J243" s="161"/>
      <c r="K243" s="161"/>
      <c r="L243" s="161"/>
      <c r="M243" s="162"/>
      <c r="N243" s="1022" t="s">
        <v>33</v>
      </c>
      <c r="O243" s="1023"/>
      <c r="P243" s="1026" t="s">
        <v>24</v>
      </c>
      <c r="Q243" s="1027"/>
      <c r="R243" s="1027"/>
      <c r="S243" s="1027"/>
      <c r="T243" s="1027" t="str">
        <f>""&amp;⑧入力シート!$D$21</f>
        <v/>
      </c>
      <c r="U243" s="1027"/>
      <c r="V243" s="1027"/>
      <c r="W243" s="1027"/>
      <c r="X243" s="1027"/>
      <c r="Y243" s="1027"/>
      <c r="Z243" s="1027"/>
      <c r="AA243" s="1027"/>
      <c r="AB243" s="1027"/>
      <c r="AC243" s="1027"/>
      <c r="AD243" s="1027"/>
      <c r="AE243" s="1027"/>
      <c r="AF243" s="1027"/>
      <c r="AG243" s="1027"/>
      <c r="AH243" s="1027"/>
      <c r="AI243" s="1027"/>
      <c r="AJ243" s="1027"/>
      <c r="AK243" s="1027"/>
      <c r="AL243" s="1027"/>
      <c r="AM243" s="1027"/>
      <c r="AN243" s="1027"/>
      <c r="AO243" s="1027"/>
      <c r="AP243" s="1028"/>
      <c r="AQ243" s="150"/>
      <c r="AR243" s="157"/>
      <c r="AS243" s="653"/>
      <c r="AT243" s="654"/>
      <c r="AU243" s="654"/>
      <c r="AV243" s="654"/>
      <c r="AW243" s="654"/>
      <c r="AX243" s="654"/>
      <c r="AY243" s="654"/>
      <c r="AZ243" s="654"/>
      <c r="BA243" s="161"/>
      <c r="BB243" s="161"/>
      <c r="BC243" s="161"/>
      <c r="BD243" s="161"/>
      <c r="BE243" s="162"/>
      <c r="BF243" s="1022" t="s">
        <v>33</v>
      </c>
      <c r="BG243" s="1023"/>
      <c r="BH243" s="1026" t="s">
        <v>24</v>
      </c>
      <c r="BI243" s="1027"/>
      <c r="BJ243" s="1027"/>
      <c r="BK243" s="1027"/>
      <c r="BL243" s="1027" t="str">
        <f>""&amp;⑧入力シート!$D$21</f>
        <v/>
      </c>
      <c r="BM243" s="1027"/>
      <c r="BN243" s="1027"/>
      <c r="BO243" s="1027"/>
      <c r="BP243" s="1027"/>
      <c r="BQ243" s="1027"/>
      <c r="BR243" s="1027"/>
      <c r="BS243" s="1027"/>
      <c r="BT243" s="1027"/>
      <c r="BU243" s="1027"/>
      <c r="BV243" s="1027"/>
      <c r="BW243" s="1027"/>
      <c r="BX243" s="1027"/>
      <c r="BY243" s="1027"/>
      <c r="BZ243" s="1027"/>
      <c r="CA243" s="1027"/>
      <c r="CB243" s="1027"/>
      <c r="CC243" s="1027"/>
      <c r="CD243" s="1027"/>
      <c r="CE243" s="1027"/>
      <c r="CF243" s="1027"/>
      <c r="CG243" s="1027"/>
      <c r="CH243" s="1028"/>
    </row>
    <row r="244" spans="1:87" ht="17.100000000000001" customHeight="1" x14ac:dyDescent="0.15">
      <c r="A244" s="163"/>
      <c r="B244" s="161"/>
      <c r="C244" s="161"/>
      <c r="D244" s="161"/>
      <c r="E244" s="161"/>
      <c r="F244" s="161"/>
      <c r="G244" s="161"/>
      <c r="H244" s="161"/>
      <c r="I244" s="161"/>
      <c r="J244" s="161"/>
      <c r="K244" s="161"/>
      <c r="L244" s="161"/>
      <c r="M244" s="162"/>
      <c r="N244" s="1024"/>
      <c r="O244" s="1025"/>
      <c r="P244" s="1029" t="str">
        <f>"　"&amp;⑧入力シート!$D$22</f>
        <v>　</v>
      </c>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1031"/>
      <c r="AQ244" s="150"/>
      <c r="AR244" s="157"/>
      <c r="AS244" s="163"/>
      <c r="AT244" s="161"/>
      <c r="AU244" s="161"/>
      <c r="AV244" s="161"/>
      <c r="AW244" s="161"/>
      <c r="AX244" s="161"/>
      <c r="AY244" s="161"/>
      <c r="AZ244" s="161"/>
      <c r="BA244" s="161"/>
      <c r="BB244" s="161"/>
      <c r="BC244" s="161"/>
      <c r="BD244" s="161"/>
      <c r="BE244" s="162"/>
      <c r="BF244" s="1024"/>
      <c r="BG244" s="1025"/>
      <c r="BH244" s="1029" t="str">
        <f>"　"&amp;⑧入力シート!$D$22</f>
        <v>　</v>
      </c>
      <c r="BI244" s="1030"/>
      <c r="BJ244" s="1030"/>
      <c r="BK244" s="1030"/>
      <c r="BL244" s="1030"/>
      <c r="BM244" s="1030"/>
      <c r="BN244" s="1030"/>
      <c r="BO244" s="1030"/>
      <c r="BP244" s="1030"/>
      <c r="BQ244" s="1030"/>
      <c r="BR244" s="1030"/>
      <c r="BS244" s="1030"/>
      <c r="BT244" s="1030"/>
      <c r="BU244" s="1030"/>
      <c r="BV244" s="1030"/>
      <c r="BW244" s="1030"/>
      <c r="BX244" s="1030"/>
      <c r="BY244" s="1030"/>
      <c r="BZ244" s="1030"/>
      <c r="CA244" s="1030"/>
      <c r="CB244" s="1030"/>
      <c r="CC244" s="1030"/>
      <c r="CD244" s="1030"/>
      <c r="CE244" s="1030"/>
      <c r="CF244" s="1030"/>
      <c r="CG244" s="1030"/>
      <c r="CH244" s="1031"/>
    </row>
    <row r="245" spans="1:87" ht="17.100000000000001" customHeight="1" x14ac:dyDescent="0.15">
      <c r="A245" s="163"/>
      <c r="B245" s="161"/>
      <c r="C245" s="161"/>
      <c r="D245" s="161"/>
      <c r="E245" s="161"/>
      <c r="F245" s="161"/>
      <c r="G245" s="161"/>
      <c r="H245" s="161"/>
      <c r="I245" s="161"/>
      <c r="J245" s="161"/>
      <c r="K245" s="161"/>
      <c r="L245" s="161"/>
      <c r="M245" s="162"/>
      <c r="N245" s="1024"/>
      <c r="O245" s="1025"/>
      <c r="P245" s="1032" t="str">
        <f>"　"&amp;⑧入力シート!$D$23</f>
        <v>　</v>
      </c>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4"/>
      <c r="AQ245" s="150"/>
      <c r="AR245" s="157"/>
      <c r="AS245" s="163"/>
      <c r="AT245" s="161"/>
      <c r="AU245" s="161"/>
      <c r="AV245" s="161"/>
      <c r="AW245" s="161"/>
      <c r="AX245" s="161"/>
      <c r="AY245" s="161"/>
      <c r="AZ245" s="161"/>
      <c r="BA245" s="161"/>
      <c r="BB245" s="161"/>
      <c r="BC245" s="161"/>
      <c r="BD245" s="161"/>
      <c r="BE245" s="162"/>
      <c r="BF245" s="1024"/>
      <c r="BG245" s="1025"/>
      <c r="BH245" s="1032" t="str">
        <f>"　"&amp;⑧入力シート!$D$23</f>
        <v>　</v>
      </c>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4"/>
    </row>
    <row r="246" spans="1:87" ht="17.100000000000001" customHeight="1" x14ac:dyDescent="0.15">
      <c r="A246" s="164"/>
      <c r="B246" s="165"/>
      <c r="C246" s="165"/>
      <c r="D246" s="165"/>
      <c r="E246" s="165"/>
      <c r="F246" s="165"/>
      <c r="G246" s="165"/>
      <c r="H246" s="165"/>
      <c r="I246" s="165"/>
      <c r="J246" s="165"/>
      <c r="K246" s="165"/>
      <c r="L246" s="165"/>
      <c r="M246" s="166"/>
      <c r="N246" s="1024"/>
      <c r="O246" s="1025"/>
      <c r="P246" s="1032"/>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4"/>
      <c r="AQ246" s="150"/>
      <c r="AR246" s="157"/>
      <c r="AS246" s="164"/>
      <c r="AT246" s="165"/>
      <c r="AU246" s="165"/>
      <c r="AV246" s="165"/>
      <c r="AW246" s="165"/>
      <c r="AX246" s="165"/>
      <c r="AY246" s="165"/>
      <c r="AZ246" s="165"/>
      <c r="BA246" s="165"/>
      <c r="BB246" s="165"/>
      <c r="BC246" s="165"/>
      <c r="BD246" s="165"/>
      <c r="BE246" s="166"/>
      <c r="BF246" s="1024"/>
      <c r="BG246" s="1025"/>
      <c r="BH246" s="1032"/>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4"/>
    </row>
    <row r="247" spans="1:87" ht="18" customHeight="1" x14ac:dyDescent="0.15">
      <c r="A247" s="1022" t="s">
        <v>38</v>
      </c>
      <c r="B247" s="1023"/>
      <c r="C247" s="1026" t="s">
        <v>32</v>
      </c>
      <c r="D247" s="1027"/>
      <c r="E247" s="1027"/>
      <c r="F247" s="1027"/>
      <c r="G247" s="1027"/>
      <c r="H247" s="1027"/>
      <c r="I247" s="1027"/>
      <c r="J247" s="1027"/>
      <c r="K247" s="1027"/>
      <c r="L247" s="1027"/>
      <c r="M247" s="1027"/>
      <c r="N247" s="1048" t="s">
        <v>35</v>
      </c>
      <c r="O247" s="1048"/>
      <c r="P247" s="1109" t="str">
        <f>""&amp;⑧入力シート!Q66</f>
        <v/>
      </c>
      <c r="Q247" s="1109"/>
      <c r="R247" s="1109"/>
      <c r="S247" s="1109"/>
      <c r="T247" s="1109"/>
      <c r="U247" s="1109"/>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9"/>
      <c r="AQ247" s="150"/>
      <c r="AR247" s="157"/>
      <c r="AS247" s="1022" t="s">
        <v>38</v>
      </c>
      <c r="AT247" s="1023"/>
      <c r="AU247" s="1026" t="s">
        <v>32</v>
      </c>
      <c r="AV247" s="1027"/>
      <c r="AW247" s="1027"/>
      <c r="AX247" s="1027"/>
      <c r="AY247" s="1027"/>
      <c r="AZ247" s="1027"/>
      <c r="BA247" s="1027"/>
      <c r="BB247" s="1027"/>
      <c r="BC247" s="1027"/>
      <c r="BD247" s="1027"/>
      <c r="BE247" s="1027"/>
      <c r="BF247" s="1048" t="s">
        <v>35</v>
      </c>
      <c r="BG247" s="1048"/>
      <c r="BH247" s="1109" t="str">
        <f>""&amp;⑧入力シート!Q67</f>
        <v/>
      </c>
      <c r="BI247" s="1109"/>
      <c r="BJ247" s="1109"/>
      <c r="BK247" s="1109"/>
      <c r="BL247" s="1109"/>
      <c r="BM247" s="1109"/>
      <c r="BN247" s="1109"/>
      <c r="BO247" s="1109"/>
      <c r="BP247" s="1109"/>
      <c r="BQ247" s="1109"/>
      <c r="BR247" s="1109"/>
      <c r="BS247" s="1109"/>
      <c r="BT247" s="1109"/>
      <c r="BU247" s="1109"/>
      <c r="BV247" s="1109"/>
      <c r="BW247" s="1109"/>
      <c r="BX247" s="1109"/>
      <c r="BY247" s="1109"/>
      <c r="BZ247" s="1109"/>
      <c r="CA247" s="1109"/>
      <c r="CB247" s="1109"/>
      <c r="CC247" s="1109"/>
      <c r="CD247" s="1109"/>
      <c r="CE247" s="1109"/>
      <c r="CF247" s="1109"/>
      <c r="CG247" s="1109"/>
      <c r="CH247" s="1109"/>
    </row>
    <row r="248" spans="1:87" ht="18" customHeight="1" x14ac:dyDescent="0.15">
      <c r="A248" s="1024"/>
      <c r="B248" s="1025"/>
      <c r="C248" s="1065">
        <f>⑧入力シート!B66</f>
        <v>29</v>
      </c>
      <c r="D248" s="1066"/>
      <c r="E248" s="1066"/>
      <c r="F248" s="1066"/>
      <c r="G248" s="1066"/>
      <c r="H248" s="1066"/>
      <c r="I248" s="1066"/>
      <c r="J248" s="1066"/>
      <c r="K248" s="1066"/>
      <c r="L248" s="1066"/>
      <c r="M248" s="1066"/>
      <c r="N248" s="1048"/>
      <c r="O248" s="1048"/>
      <c r="P248" s="1109"/>
      <c r="Q248" s="1109"/>
      <c r="R248" s="1109"/>
      <c r="S248" s="1109"/>
      <c r="T248" s="1109"/>
      <c r="U248" s="1109"/>
      <c r="V248" s="1109"/>
      <c r="W248" s="1109"/>
      <c r="X248" s="1109"/>
      <c r="Y248" s="1109"/>
      <c r="Z248" s="1109"/>
      <c r="AA248" s="1109"/>
      <c r="AB248" s="1109"/>
      <c r="AC248" s="1109"/>
      <c r="AD248" s="1109"/>
      <c r="AE248" s="1109"/>
      <c r="AF248" s="1109"/>
      <c r="AG248" s="1109"/>
      <c r="AH248" s="1109"/>
      <c r="AI248" s="1109"/>
      <c r="AJ248" s="1109"/>
      <c r="AK248" s="1109"/>
      <c r="AL248" s="1109"/>
      <c r="AM248" s="1109"/>
      <c r="AN248" s="1109"/>
      <c r="AO248" s="1109"/>
      <c r="AP248" s="1109"/>
      <c r="AQ248" s="150"/>
      <c r="AR248" s="157"/>
      <c r="AS248" s="1024"/>
      <c r="AT248" s="1025"/>
      <c r="AU248" s="1065">
        <f>⑧入力シート!B67</f>
        <v>30</v>
      </c>
      <c r="AV248" s="1066"/>
      <c r="AW248" s="1066"/>
      <c r="AX248" s="1066"/>
      <c r="AY248" s="1066"/>
      <c r="AZ248" s="1066"/>
      <c r="BA248" s="1066"/>
      <c r="BB248" s="1066"/>
      <c r="BC248" s="1066"/>
      <c r="BD248" s="1066"/>
      <c r="BE248" s="1066"/>
      <c r="BF248" s="1048"/>
      <c r="BG248" s="1048"/>
      <c r="BH248" s="1109"/>
      <c r="BI248" s="1109"/>
      <c r="BJ248" s="1109"/>
      <c r="BK248" s="1109"/>
      <c r="BL248" s="1109"/>
      <c r="BM248" s="1109"/>
      <c r="BN248" s="1109"/>
      <c r="BO248" s="1109"/>
      <c r="BP248" s="1109"/>
      <c r="BQ248" s="1109"/>
      <c r="BR248" s="1109"/>
      <c r="BS248" s="1109"/>
      <c r="BT248" s="1109"/>
      <c r="BU248" s="1109"/>
      <c r="BV248" s="1109"/>
      <c r="BW248" s="1109"/>
      <c r="BX248" s="1109"/>
      <c r="BY248" s="1109"/>
      <c r="BZ248" s="1109"/>
      <c r="CA248" s="1109"/>
      <c r="CB248" s="1109"/>
      <c r="CC248" s="1109"/>
      <c r="CD248" s="1109"/>
      <c r="CE248" s="1109"/>
      <c r="CF248" s="1109"/>
      <c r="CG248" s="1109"/>
      <c r="CH248" s="1109"/>
    </row>
    <row r="249" spans="1:87" ht="18" customHeight="1" x14ac:dyDescent="0.15">
      <c r="A249" s="1049"/>
      <c r="B249" s="1050"/>
      <c r="C249" s="1065"/>
      <c r="D249" s="1066"/>
      <c r="E249" s="1066"/>
      <c r="F249" s="1066"/>
      <c r="G249" s="1066"/>
      <c r="H249" s="1066"/>
      <c r="I249" s="1066"/>
      <c r="J249" s="1066"/>
      <c r="K249" s="1066"/>
      <c r="L249" s="1066"/>
      <c r="M249" s="1066"/>
      <c r="N249" s="1048"/>
      <c r="O249" s="1048"/>
      <c r="P249" s="1109"/>
      <c r="Q249" s="1109"/>
      <c r="R249" s="1109"/>
      <c r="S249" s="1109"/>
      <c r="T249" s="1109"/>
      <c r="U249" s="1109"/>
      <c r="V249" s="1109"/>
      <c r="W249" s="1109"/>
      <c r="X249" s="1109"/>
      <c r="Y249" s="1109"/>
      <c r="Z249" s="1109"/>
      <c r="AA249" s="1109"/>
      <c r="AB249" s="1109"/>
      <c r="AC249" s="1109"/>
      <c r="AD249" s="1109"/>
      <c r="AE249" s="1109"/>
      <c r="AF249" s="1109"/>
      <c r="AG249" s="1109"/>
      <c r="AH249" s="1109"/>
      <c r="AI249" s="1109"/>
      <c r="AJ249" s="1109"/>
      <c r="AK249" s="1109"/>
      <c r="AL249" s="1109"/>
      <c r="AM249" s="1109"/>
      <c r="AN249" s="1109"/>
      <c r="AO249" s="1109"/>
      <c r="AP249" s="1109"/>
      <c r="AQ249" s="150"/>
      <c r="AR249" s="157"/>
      <c r="AS249" s="1049"/>
      <c r="AT249" s="1050"/>
      <c r="AU249" s="1065"/>
      <c r="AV249" s="1066"/>
      <c r="AW249" s="1066"/>
      <c r="AX249" s="1066"/>
      <c r="AY249" s="1066"/>
      <c r="AZ249" s="1066"/>
      <c r="BA249" s="1066"/>
      <c r="BB249" s="1066"/>
      <c r="BC249" s="1066"/>
      <c r="BD249" s="1066"/>
      <c r="BE249" s="1066"/>
      <c r="BF249" s="1048"/>
      <c r="BG249" s="1048"/>
      <c r="BH249" s="1109"/>
      <c r="BI249" s="1109"/>
      <c r="BJ249" s="1109"/>
      <c r="BK249" s="1109"/>
      <c r="BL249" s="1109"/>
      <c r="BM249" s="1109"/>
      <c r="BN249" s="1109"/>
      <c r="BO249" s="1109"/>
      <c r="BP249" s="1109"/>
      <c r="BQ249" s="1109"/>
      <c r="BR249" s="1109"/>
      <c r="BS249" s="1109"/>
      <c r="BT249" s="1109"/>
      <c r="BU249" s="1109"/>
      <c r="BV249" s="1109"/>
      <c r="BW249" s="1109"/>
      <c r="BX249" s="1109"/>
      <c r="BY249" s="1109"/>
      <c r="BZ249" s="1109"/>
      <c r="CA249" s="1109"/>
      <c r="CB249" s="1109"/>
      <c r="CC249" s="1109"/>
      <c r="CD249" s="1109"/>
      <c r="CE249" s="1109"/>
      <c r="CF249" s="1109"/>
      <c r="CG249" s="1109"/>
      <c r="CH249" s="1109"/>
    </row>
    <row r="250" spans="1:87" ht="18" customHeight="1" x14ac:dyDescent="0.15">
      <c r="A250" s="1022" t="s">
        <v>37</v>
      </c>
      <c r="B250" s="1023"/>
      <c r="C250" s="1071" t="str">
        <f>""&amp;⑧入力シート!C66</f>
        <v/>
      </c>
      <c r="D250" s="1072"/>
      <c r="E250" s="1072"/>
      <c r="F250" s="1072"/>
      <c r="G250" s="1072"/>
      <c r="H250" s="1072"/>
      <c r="I250" s="1072"/>
      <c r="J250" s="1072"/>
      <c r="K250" s="1072"/>
      <c r="L250" s="1072"/>
      <c r="M250" s="1073"/>
      <c r="N250" s="1024" t="s">
        <v>36</v>
      </c>
      <c r="O250" s="1025"/>
      <c r="P250" s="1051" t="s">
        <v>34</v>
      </c>
      <c r="Q250" s="1052"/>
      <c r="R250" s="1052"/>
      <c r="S250" s="1052"/>
      <c r="T250" s="1052"/>
      <c r="U250" s="1052"/>
      <c r="V250" s="1052"/>
      <c r="W250" s="1052"/>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3"/>
      <c r="AQ250" s="150"/>
      <c r="AR250" s="157"/>
      <c r="AS250" s="1022" t="s">
        <v>37</v>
      </c>
      <c r="AT250" s="1023"/>
      <c r="AU250" s="1071" t="str">
        <f>""&amp;⑧入力シート!C67</f>
        <v/>
      </c>
      <c r="AV250" s="1072"/>
      <c r="AW250" s="1072"/>
      <c r="AX250" s="1072"/>
      <c r="AY250" s="1072"/>
      <c r="AZ250" s="1072"/>
      <c r="BA250" s="1072"/>
      <c r="BB250" s="1072"/>
      <c r="BC250" s="1072"/>
      <c r="BD250" s="1072"/>
      <c r="BE250" s="1073"/>
      <c r="BF250" s="1024" t="s">
        <v>36</v>
      </c>
      <c r="BG250" s="1025"/>
      <c r="BH250" s="1051" t="s">
        <v>34</v>
      </c>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c r="CF250" s="1052"/>
      <c r="CG250" s="1052"/>
      <c r="CH250" s="1053"/>
    </row>
    <row r="251" spans="1:87" ht="18" customHeight="1" x14ac:dyDescent="0.15">
      <c r="A251" s="1024"/>
      <c r="B251" s="1025"/>
      <c r="C251" s="1065"/>
      <c r="D251" s="1066"/>
      <c r="E251" s="1066"/>
      <c r="F251" s="1066"/>
      <c r="G251" s="1066"/>
      <c r="H251" s="1066"/>
      <c r="I251" s="1066"/>
      <c r="J251" s="1066"/>
      <c r="K251" s="1066"/>
      <c r="L251" s="1066"/>
      <c r="M251" s="1067"/>
      <c r="N251" s="1024"/>
      <c r="O251" s="1025"/>
      <c r="P251" s="1107" t="str">
        <f>'⑨応募者名簿(印刷用)'!R31</f>
        <v xml:space="preserve"> </v>
      </c>
      <c r="Q251" s="1107"/>
      <c r="R251" s="1107"/>
      <c r="S251" s="1107"/>
      <c r="T251" s="1107"/>
      <c r="U251" s="1107"/>
      <c r="V251" s="1107"/>
      <c r="W251" s="1107"/>
      <c r="X251" s="1107"/>
      <c r="Y251" s="1107"/>
      <c r="Z251" s="1107"/>
      <c r="AA251" s="1107"/>
      <c r="AB251" s="1107"/>
      <c r="AC251" s="1107"/>
      <c r="AD251" s="1107"/>
      <c r="AE251" s="1107"/>
      <c r="AF251" s="1107"/>
      <c r="AG251" s="1107"/>
      <c r="AH251" s="1107"/>
      <c r="AI251" s="1107"/>
      <c r="AJ251" s="1107"/>
      <c r="AK251" s="1107"/>
      <c r="AL251" s="1107"/>
      <c r="AM251" s="1107"/>
      <c r="AN251" s="1107"/>
      <c r="AO251" s="1107"/>
      <c r="AP251" s="1107"/>
      <c r="AQ251" s="150"/>
      <c r="AR251" s="157"/>
      <c r="AS251" s="1024"/>
      <c r="AT251" s="1025"/>
      <c r="AU251" s="1065"/>
      <c r="AV251" s="1066"/>
      <c r="AW251" s="1066"/>
      <c r="AX251" s="1066"/>
      <c r="AY251" s="1066"/>
      <c r="AZ251" s="1066"/>
      <c r="BA251" s="1066"/>
      <c r="BB251" s="1066"/>
      <c r="BC251" s="1066"/>
      <c r="BD251" s="1066"/>
      <c r="BE251" s="1067"/>
      <c r="BF251" s="1024"/>
      <c r="BG251" s="1025"/>
      <c r="BH251" s="1107" t="str">
        <f>'⑨応募者名簿(印刷用)'!R32</f>
        <v xml:space="preserve"> </v>
      </c>
      <c r="BI251" s="1107"/>
      <c r="BJ251" s="1107"/>
      <c r="BK251" s="1107"/>
      <c r="BL251" s="1107"/>
      <c r="BM251" s="1107"/>
      <c r="BN251" s="1107"/>
      <c r="BO251" s="1107"/>
      <c r="BP251" s="1107"/>
      <c r="BQ251" s="1107"/>
      <c r="BR251" s="1107"/>
      <c r="BS251" s="1107"/>
      <c r="BT251" s="1107"/>
      <c r="BU251" s="1107"/>
      <c r="BV251" s="1107"/>
      <c r="BW251" s="1107"/>
      <c r="BX251" s="1107"/>
      <c r="BY251" s="1107"/>
      <c r="BZ251" s="1107"/>
      <c r="CA251" s="1107"/>
      <c r="CB251" s="1107"/>
      <c r="CC251" s="1107"/>
      <c r="CD251" s="1107"/>
      <c r="CE251" s="1107"/>
      <c r="CF251" s="1107"/>
      <c r="CG251" s="1107"/>
      <c r="CH251" s="1107"/>
    </row>
    <row r="252" spans="1:87" ht="18" customHeight="1" x14ac:dyDescent="0.15">
      <c r="A252" s="1024"/>
      <c r="B252" s="1025"/>
      <c r="C252" s="1065"/>
      <c r="D252" s="1066"/>
      <c r="E252" s="1066"/>
      <c r="F252" s="1066"/>
      <c r="G252" s="1066"/>
      <c r="H252" s="1066"/>
      <c r="I252" s="1066"/>
      <c r="J252" s="1066"/>
      <c r="K252" s="1066"/>
      <c r="L252" s="1066"/>
      <c r="M252" s="1067"/>
      <c r="N252" s="1049"/>
      <c r="O252" s="1050"/>
      <c r="P252" s="1061"/>
      <c r="Q252" s="1061"/>
      <c r="R252" s="1061"/>
      <c r="S252" s="1061"/>
      <c r="T252" s="1061"/>
      <c r="U252" s="1061"/>
      <c r="V252" s="1061"/>
      <c r="W252" s="1061"/>
      <c r="X252" s="1061"/>
      <c r="Y252" s="1108"/>
      <c r="Z252" s="1108"/>
      <c r="AA252" s="1108"/>
      <c r="AB252" s="1108"/>
      <c r="AC252" s="1108"/>
      <c r="AD252" s="1108"/>
      <c r="AE252" s="1108"/>
      <c r="AF252" s="1108"/>
      <c r="AG252" s="1108"/>
      <c r="AH252" s="1108"/>
      <c r="AI252" s="1108"/>
      <c r="AJ252" s="1108"/>
      <c r="AK252" s="1108"/>
      <c r="AL252" s="1108"/>
      <c r="AM252" s="1108"/>
      <c r="AN252" s="1108"/>
      <c r="AO252" s="1108"/>
      <c r="AP252" s="1108"/>
      <c r="AQ252" s="150"/>
      <c r="AR252" s="157"/>
      <c r="AS252" s="1024"/>
      <c r="AT252" s="1025"/>
      <c r="AU252" s="1065"/>
      <c r="AV252" s="1066"/>
      <c r="AW252" s="1066"/>
      <c r="AX252" s="1066"/>
      <c r="AY252" s="1066"/>
      <c r="AZ252" s="1066"/>
      <c r="BA252" s="1066"/>
      <c r="BB252" s="1066"/>
      <c r="BC252" s="1066"/>
      <c r="BD252" s="1066"/>
      <c r="BE252" s="1067"/>
      <c r="BF252" s="1049"/>
      <c r="BG252" s="1050"/>
      <c r="BH252" s="1061"/>
      <c r="BI252" s="1061"/>
      <c r="BJ252" s="1061"/>
      <c r="BK252" s="1061"/>
      <c r="BL252" s="1061"/>
      <c r="BM252" s="1061"/>
      <c r="BN252" s="1061"/>
      <c r="BO252" s="1061"/>
      <c r="BP252" s="1061"/>
      <c r="BQ252" s="1108"/>
      <c r="BR252" s="1108"/>
      <c r="BS252" s="1108"/>
      <c r="BT252" s="1108"/>
      <c r="BU252" s="1108"/>
      <c r="BV252" s="1108"/>
      <c r="BW252" s="1108"/>
      <c r="BX252" s="1108"/>
      <c r="BY252" s="1108"/>
      <c r="BZ252" s="1108"/>
      <c r="CA252" s="1108"/>
      <c r="CB252" s="1108"/>
      <c r="CC252" s="1108"/>
      <c r="CD252" s="1108"/>
      <c r="CE252" s="1108"/>
      <c r="CF252" s="1108"/>
      <c r="CG252" s="1108"/>
      <c r="CH252" s="1108"/>
    </row>
    <row r="253" spans="1:87" ht="18" customHeight="1" x14ac:dyDescent="0.15">
      <c r="A253" s="1057" t="s">
        <v>43</v>
      </c>
      <c r="B253" s="1058"/>
      <c r="C253" s="1061" t="str">
        <f>'⑨応募者名簿(印刷用)'!P31</f>
        <v/>
      </c>
      <c r="D253" s="1061"/>
      <c r="E253" s="1061"/>
      <c r="F253" s="1061"/>
      <c r="G253" s="1061"/>
      <c r="H253" s="1061"/>
      <c r="I253" s="1061"/>
      <c r="J253" s="1061"/>
      <c r="K253" s="1061"/>
      <c r="L253" s="1061"/>
      <c r="M253" s="1061"/>
      <c r="N253" s="1077" t="s">
        <v>23</v>
      </c>
      <c r="O253" s="1078"/>
      <c r="P253" s="1079" t="str">
        <f>""&amp;⑧入力シート!AL66</f>
        <v/>
      </c>
      <c r="Q253" s="1079"/>
      <c r="R253" s="1079"/>
      <c r="S253" s="1079"/>
      <c r="T253" s="1079"/>
      <c r="U253" s="1079"/>
      <c r="V253" s="1079"/>
      <c r="W253" s="1079"/>
      <c r="X253" s="1079"/>
      <c r="Y253" s="1080" t="s">
        <v>254</v>
      </c>
      <c r="Z253" s="1080"/>
      <c r="AA253" s="1080"/>
      <c r="AB253" s="1080"/>
      <c r="AC253" s="1080"/>
      <c r="AD253" s="1080"/>
      <c r="AE253" s="1080"/>
      <c r="AF253" s="1080"/>
      <c r="AG253" s="1080"/>
      <c r="AH253" s="1080"/>
      <c r="AI253" s="1080"/>
      <c r="AJ253" s="1080"/>
      <c r="AK253" s="1080"/>
      <c r="AL253" s="1080"/>
      <c r="AM253" s="1080"/>
      <c r="AN253" s="1080"/>
      <c r="AO253" s="1080"/>
      <c r="AP253" s="1080"/>
      <c r="AR253" s="47"/>
      <c r="AS253" s="1057" t="s">
        <v>43</v>
      </c>
      <c r="AT253" s="1058"/>
      <c r="AU253" s="1061" t="str">
        <f>'⑨応募者名簿(印刷用)'!P32</f>
        <v/>
      </c>
      <c r="AV253" s="1061"/>
      <c r="AW253" s="1061"/>
      <c r="AX253" s="1061"/>
      <c r="AY253" s="1061"/>
      <c r="AZ253" s="1061"/>
      <c r="BA253" s="1061"/>
      <c r="BB253" s="1061"/>
      <c r="BC253" s="1061"/>
      <c r="BD253" s="1061"/>
      <c r="BE253" s="1061"/>
      <c r="BF253" s="1077" t="s">
        <v>23</v>
      </c>
      <c r="BG253" s="1078"/>
      <c r="BH253" s="1079" t="str">
        <f>""&amp;⑧入力シート!AL67</f>
        <v/>
      </c>
      <c r="BI253" s="1079"/>
      <c r="BJ253" s="1079"/>
      <c r="BK253" s="1079"/>
      <c r="BL253" s="1079"/>
      <c r="BM253" s="1079"/>
      <c r="BN253" s="1079"/>
      <c r="BO253" s="1079"/>
      <c r="BP253" s="1079"/>
      <c r="BQ253" s="1080" t="s">
        <v>254</v>
      </c>
      <c r="BR253" s="1080"/>
      <c r="BS253" s="1080"/>
      <c r="BT253" s="1080"/>
      <c r="BU253" s="1080"/>
      <c r="BV253" s="1080"/>
      <c r="BW253" s="1080"/>
      <c r="BX253" s="1080"/>
      <c r="BY253" s="1080"/>
      <c r="BZ253" s="1080"/>
      <c r="CA253" s="1080"/>
      <c r="CB253" s="1080"/>
      <c r="CC253" s="1080"/>
      <c r="CD253" s="1080"/>
      <c r="CE253" s="1080"/>
      <c r="CF253" s="1080"/>
      <c r="CG253" s="1080"/>
      <c r="CH253" s="1080"/>
    </row>
    <row r="254" spans="1:87" ht="18" customHeight="1" x14ac:dyDescent="0.15">
      <c r="A254" s="1059"/>
      <c r="B254" s="1060"/>
      <c r="C254" s="1061"/>
      <c r="D254" s="1061"/>
      <c r="E254" s="1061"/>
      <c r="F254" s="1061"/>
      <c r="G254" s="1061"/>
      <c r="H254" s="1061"/>
      <c r="I254" s="1061"/>
      <c r="J254" s="1061"/>
      <c r="K254" s="1061"/>
      <c r="L254" s="1061"/>
      <c r="M254" s="1061"/>
      <c r="N254" s="1077"/>
      <c r="O254" s="1078"/>
      <c r="P254" s="1079"/>
      <c r="Q254" s="1079"/>
      <c r="R254" s="1079"/>
      <c r="S254" s="1079"/>
      <c r="T254" s="1079"/>
      <c r="U254" s="1079"/>
      <c r="V254" s="1079"/>
      <c r="W254" s="1079"/>
      <c r="X254" s="1079"/>
      <c r="Y254" s="1080"/>
      <c r="Z254" s="1080"/>
      <c r="AA254" s="1080"/>
      <c r="AB254" s="1080"/>
      <c r="AC254" s="1080"/>
      <c r="AD254" s="1080"/>
      <c r="AE254" s="1080"/>
      <c r="AF254" s="1080"/>
      <c r="AG254" s="1080"/>
      <c r="AH254" s="1080"/>
      <c r="AI254" s="1080"/>
      <c r="AJ254" s="1080"/>
      <c r="AK254" s="1080"/>
      <c r="AL254" s="1080"/>
      <c r="AM254" s="1080"/>
      <c r="AN254" s="1080"/>
      <c r="AO254" s="1080"/>
      <c r="AP254" s="1080"/>
      <c r="AR254" s="47"/>
      <c r="AS254" s="1059"/>
      <c r="AT254" s="1060"/>
      <c r="AU254" s="1061"/>
      <c r="AV254" s="1061"/>
      <c r="AW254" s="1061"/>
      <c r="AX254" s="1061"/>
      <c r="AY254" s="1061"/>
      <c r="AZ254" s="1061"/>
      <c r="BA254" s="1061"/>
      <c r="BB254" s="1061"/>
      <c r="BC254" s="1061"/>
      <c r="BD254" s="1061"/>
      <c r="BE254" s="1061"/>
      <c r="BF254" s="1077"/>
      <c r="BG254" s="1078"/>
      <c r="BH254" s="1079"/>
      <c r="BI254" s="1079"/>
      <c r="BJ254" s="1079"/>
      <c r="BK254" s="1079"/>
      <c r="BL254" s="1079"/>
      <c r="BM254" s="1079"/>
      <c r="BN254" s="1079"/>
      <c r="BO254" s="1079"/>
      <c r="BP254" s="1079"/>
      <c r="BQ254" s="1080"/>
      <c r="BR254" s="1080"/>
      <c r="BS254" s="1080"/>
      <c r="BT254" s="1080"/>
      <c r="BU254" s="1080"/>
      <c r="BV254" s="1080"/>
      <c r="BW254" s="1080"/>
      <c r="BX254" s="1080"/>
      <c r="BY254" s="1080"/>
      <c r="BZ254" s="1080"/>
      <c r="CA254" s="1080"/>
      <c r="CB254" s="1080"/>
      <c r="CC254" s="1080"/>
      <c r="CD254" s="1080"/>
      <c r="CE254" s="1080"/>
      <c r="CF254" s="1080"/>
      <c r="CG254" s="1080"/>
      <c r="CH254" s="1080"/>
    </row>
    <row r="255" spans="1:87" ht="15" customHeight="1" x14ac:dyDescent="0.15">
      <c r="A255" s="105"/>
      <c r="B255" s="105"/>
      <c r="C255" s="106"/>
      <c r="D255" s="106"/>
      <c r="E255" s="106"/>
      <c r="F255" s="106"/>
      <c r="G255" s="106"/>
      <c r="H255" s="106"/>
      <c r="I255" s="106"/>
      <c r="J255" s="106"/>
      <c r="K255" s="106"/>
      <c r="L255" s="106"/>
      <c r="M255" s="106"/>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R255" s="47"/>
      <c r="AS255" s="105"/>
      <c r="AT255" s="105"/>
      <c r="AU255" s="106"/>
      <c r="AV255" s="106"/>
      <c r="AW255" s="106"/>
      <c r="AX255" s="106"/>
      <c r="AY255" s="106"/>
      <c r="AZ255" s="106"/>
      <c r="BA255" s="106"/>
      <c r="BB255" s="106"/>
      <c r="BC255" s="106"/>
      <c r="BD255" s="106"/>
      <c r="BE255" s="106"/>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045" t="s">
        <v>64</v>
      </c>
      <c r="B257" s="1046"/>
      <c r="C257" s="1046"/>
      <c r="D257" s="1046"/>
      <c r="E257" s="1046"/>
      <c r="F257" s="1046"/>
      <c r="G257" s="1046"/>
      <c r="H257" s="1046"/>
      <c r="I257" s="1046"/>
      <c r="J257" s="1046"/>
      <c r="K257" s="1046"/>
      <c r="L257" s="1046"/>
      <c r="M257" s="1047"/>
      <c r="N257" s="1048" t="s">
        <v>22</v>
      </c>
      <c r="O257" s="1048"/>
      <c r="P257" s="1035" t="s">
        <v>17</v>
      </c>
      <c r="Q257" s="1036"/>
      <c r="R257" s="1037" t="str">
        <f>IF('⑨応募者名簿(印刷用)'!$BX$40="","",'⑨応募者名簿(印刷用)'!$BX$40)</f>
        <v>-</v>
      </c>
      <c r="S257" s="1037"/>
      <c r="T257" s="1037"/>
      <c r="U257" s="1037"/>
      <c r="V257" s="1037"/>
      <c r="W257" s="1037"/>
      <c r="X257" s="1037"/>
      <c r="Y257" s="1037"/>
      <c r="Z257" s="1037"/>
      <c r="AA257" s="1037"/>
      <c r="AB257" s="1037"/>
      <c r="AC257" s="1037"/>
      <c r="AD257" s="1037"/>
      <c r="AE257" s="1037"/>
      <c r="AF257" s="1037"/>
      <c r="AG257" s="1037"/>
      <c r="AH257" s="1037"/>
      <c r="AI257" s="1037"/>
      <c r="AJ257" s="1037"/>
      <c r="AK257" s="1037"/>
      <c r="AL257" s="1037"/>
      <c r="AM257" s="1037"/>
      <c r="AN257" s="1037"/>
      <c r="AO257" s="1037"/>
      <c r="AP257" s="1038"/>
      <c r="AQ257" s="150"/>
      <c r="AR257" s="157"/>
      <c r="AS257" s="1045" t="s">
        <v>64</v>
      </c>
      <c r="AT257" s="1046"/>
      <c r="AU257" s="1046"/>
      <c r="AV257" s="1046"/>
      <c r="AW257" s="1046"/>
      <c r="AX257" s="1046"/>
      <c r="AY257" s="1046"/>
      <c r="AZ257" s="1046"/>
      <c r="BA257" s="1046"/>
      <c r="BB257" s="1046"/>
      <c r="BC257" s="1046"/>
      <c r="BD257" s="1046"/>
      <c r="BE257" s="1047"/>
      <c r="BF257" s="1048" t="s">
        <v>22</v>
      </c>
      <c r="BG257" s="1048"/>
      <c r="BH257" s="1035" t="s">
        <v>17</v>
      </c>
      <c r="BI257" s="1036"/>
      <c r="BJ257" s="1037" t="str">
        <f>IF('⑨応募者名簿(印刷用)'!$BX$40="","",'⑨応募者名簿(印刷用)'!$BX$40)</f>
        <v>-</v>
      </c>
      <c r="BK257" s="1037"/>
      <c r="BL257" s="1037"/>
      <c r="BM257" s="1037"/>
      <c r="BN257" s="1037"/>
      <c r="BO257" s="1037"/>
      <c r="BP257" s="1037"/>
      <c r="BQ257" s="1037"/>
      <c r="BR257" s="1037"/>
      <c r="BS257" s="1037"/>
      <c r="BT257" s="1037"/>
      <c r="BU257" s="1037"/>
      <c r="BV257" s="1037"/>
      <c r="BW257" s="1037"/>
      <c r="BX257" s="1037"/>
      <c r="BY257" s="1037"/>
      <c r="BZ257" s="1037"/>
      <c r="CA257" s="1037"/>
      <c r="CB257" s="1037"/>
      <c r="CC257" s="1037"/>
      <c r="CD257" s="1037"/>
      <c r="CE257" s="1037"/>
      <c r="CF257" s="1037"/>
      <c r="CG257" s="1037"/>
      <c r="CH257" s="1038"/>
    </row>
    <row r="258" spans="1:86" ht="17.100000000000001" customHeight="1" x14ac:dyDescent="0.15">
      <c r="A258" s="653" t="str">
        <f>'⑨応募者名簿(印刷用)'!$A$36</f>
        <v/>
      </c>
      <c r="B258" s="654"/>
      <c r="C258" s="654"/>
      <c r="D258" s="654"/>
      <c r="E258" s="654"/>
      <c r="F258" s="654"/>
      <c r="G258" s="654"/>
      <c r="H258" s="654"/>
      <c r="I258" s="161"/>
      <c r="J258" s="161"/>
      <c r="K258" s="161"/>
      <c r="L258" s="161"/>
      <c r="M258" s="162"/>
      <c r="N258" s="1048"/>
      <c r="O258" s="1048"/>
      <c r="P258" s="1039" t="str">
        <f>IF('⑨応募者名簿(印刷用)'!$BV$42="","",'⑨応募者名簿(印刷用)'!$BV$42)</f>
        <v xml:space="preserve"> </v>
      </c>
      <c r="Q258" s="1040"/>
      <c r="R258" s="1040"/>
      <c r="S258" s="1040"/>
      <c r="T258" s="1040"/>
      <c r="U258" s="1040"/>
      <c r="V258" s="1040"/>
      <c r="W258" s="1040"/>
      <c r="X258" s="1040"/>
      <c r="Y258" s="1040"/>
      <c r="Z258" s="1040"/>
      <c r="AA258" s="1040"/>
      <c r="AB258" s="1040"/>
      <c r="AC258" s="1040"/>
      <c r="AD258" s="1040"/>
      <c r="AE258" s="1040"/>
      <c r="AF258" s="1040"/>
      <c r="AG258" s="1040"/>
      <c r="AH258" s="1040"/>
      <c r="AI258" s="1040"/>
      <c r="AJ258" s="1040"/>
      <c r="AK258" s="1040"/>
      <c r="AL258" s="1040"/>
      <c r="AM258" s="1040"/>
      <c r="AN258" s="1040"/>
      <c r="AO258" s="1040"/>
      <c r="AP258" s="1041"/>
      <c r="AQ258" s="150"/>
      <c r="AR258" s="157"/>
      <c r="AS258" s="653" t="str">
        <f>'⑨応募者名簿(印刷用)'!$A$36</f>
        <v/>
      </c>
      <c r="AT258" s="654"/>
      <c r="AU258" s="654"/>
      <c r="AV258" s="654"/>
      <c r="AW258" s="654"/>
      <c r="AX258" s="654"/>
      <c r="AY258" s="654"/>
      <c r="AZ258" s="654"/>
      <c r="BA258" s="161"/>
      <c r="BB258" s="161"/>
      <c r="BC258" s="161"/>
      <c r="BD258" s="161"/>
      <c r="BE258" s="162"/>
      <c r="BF258" s="1048"/>
      <c r="BG258" s="1048"/>
      <c r="BH258" s="1039" t="str">
        <f>IF('⑨応募者名簿(印刷用)'!$BV$42="","",'⑨応募者名簿(印刷用)'!$BV$42)</f>
        <v xml:space="preserve"> </v>
      </c>
      <c r="BI258" s="1040"/>
      <c r="BJ258" s="1040"/>
      <c r="BK258" s="1040"/>
      <c r="BL258" s="1040"/>
      <c r="BM258" s="1040"/>
      <c r="BN258" s="1040"/>
      <c r="BO258" s="1040"/>
      <c r="BP258" s="1040"/>
      <c r="BQ258" s="1040"/>
      <c r="BR258" s="1040"/>
      <c r="BS258" s="1040"/>
      <c r="BT258" s="1040"/>
      <c r="BU258" s="1040"/>
      <c r="BV258" s="1040"/>
      <c r="BW258" s="1040"/>
      <c r="BX258" s="1040"/>
      <c r="BY258" s="1040"/>
      <c r="BZ258" s="1040"/>
      <c r="CA258" s="1040"/>
      <c r="CB258" s="1040"/>
      <c r="CC258" s="1040"/>
      <c r="CD258" s="1040"/>
      <c r="CE258" s="1040"/>
      <c r="CF258" s="1040"/>
      <c r="CG258" s="1040"/>
      <c r="CH258" s="1041"/>
    </row>
    <row r="259" spans="1:86" ht="17.100000000000001" customHeight="1" x14ac:dyDescent="0.15">
      <c r="A259" s="653"/>
      <c r="B259" s="654"/>
      <c r="C259" s="654"/>
      <c r="D259" s="654"/>
      <c r="E259" s="654"/>
      <c r="F259" s="654"/>
      <c r="G259" s="654"/>
      <c r="H259" s="654"/>
      <c r="I259" s="161"/>
      <c r="J259" s="161"/>
      <c r="K259" s="161"/>
      <c r="L259" s="161"/>
      <c r="M259" s="162"/>
      <c r="N259" s="1048"/>
      <c r="O259" s="1048"/>
      <c r="P259" s="1039" t="str">
        <f>IF('⑨応募者名簿(印刷用)'!$BV$43="","",'⑨応募者名簿(印刷用)'!$BV$43)</f>
        <v xml:space="preserve"> </v>
      </c>
      <c r="Q259" s="1040"/>
      <c r="R259" s="1040"/>
      <c r="S259" s="1040"/>
      <c r="T259" s="1040"/>
      <c r="U259" s="1040"/>
      <c r="V259" s="1040"/>
      <c r="W259" s="1040"/>
      <c r="X259" s="1040"/>
      <c r="Y259" s="1040"/>
      <c r="Z259" s="1040"/>
      <c r="AA259" s="1040"/>
      <c r="AB259" s="1040"/>
      <c r="AC259" s="1040"/>
      <c r="AD259" s="1040"/>
      <c r="AE259" s="1040"/>
      <c r="AF259" s="1040"/>
      <c r="AG259" s="1040"/>
      <c r="AH259" s="1040"/>
      <c r="AI259" s="1040"/>
      <c r="AJ259" s="1040"/>
      <c r="AK259" s="1040"/>
      <c r="AL259" s="1040"/>
      <c r="AM259" s="1040"/>
      <c r="AN259" s="1040"/>
      <c r="AO259" s="1040"/>
      <c r="AP259" s="1041"/>
      <c r="AQ259" s="150"/>
      <c r="AR259" s="157"/>
      <c r="AS259" s="653"/>
      <c r="AT259" s="654"/>
      <c r="AU259" s="654"/>
      <c r="AV259" s="654"/>
      <c r="AW259" s="654"/>
      <c r="AX259" s="654"/>
      <c r="AY259" s="654"/>
      <c r="AZ259" s="654"/>
      <c r="BA259" s="161"/>
      <c r="BB259" s="161"/>
      <c r="BC259" s="161"/>
      <c r="BD259" s="161"/>
      <c r="BE259" s="162"/>
      <c r="BF259" s="1048"/>
      <c r="BG259" s="1048"/>
      <c r="BH259" s="1039" t="str">
        <f>IF('⑨応募者名簿(印刷用)'!$BV$43="","",'⑨応募者名簿(印刷用)'!$BV$43)</f>
        <v xml:space="preserve"> </v>
      </c>
      <c r="BI259" s="1040"/>
      <c r="BJ259" s="1040"/>
      <c r="BK259" s="1040"/>
      <c r="BL259" s="1040"/>
      <c r="BM259" s="1040"/>
      <c r="BN259" s="1040"/>
      <c r="BO259" s="1040"/>
      <c r="BP259" s="1040"/>
      <c r="BQ259" s="1040"/>
      <c r="BR259" s="1040"/>
      <c r="BS259" s="1040"/>
      <c r="BT259" s="1040"/>
      <c r="BU259" s="1040"/>
      <c r="BV259" s="1040"/>
      <c r="BW259" s="1040"/>
      <c r="BX259" s="1040"/>
      <c r="BY259" s="1040"/>
      <c r="BZ259" s="1040"/>
      <c r="CA259" s="1040"/>
      <c r="CB259" s="1040"/>
      <c r="CC259" s="1040"/>
      <c r="CD259" s="1040"/>
      <c r="CE259" s="1040"/>
      <c r="CF259" s="1040"/>
      <c r="CG259" s="1040"/>
      <c r="CH259" s="1041"/>
    </row>
    <row r="260" spans="1:86" ht="17.100000000000001" customHeight="1" x14ac:dyDescent="0.15">
      <c r="A260" s="653"/>
      <c r="B260" s="654"/>
      <c r="C260" s="654"/>
      <c r="D260" s="654"/>
      <c r="E260" s="654"/>
      <c r="F260" s="654"/>
      <c r="G260" s="654"/>
      <c r="H260" s="654"/>
      <c r="I260" s="161"/>
      <c r="J260" s="161"/>
      <c r="K260" s="161"/>
      <c r="L260" s="161"/>
      <c r="M260" s="162"/>
      <c r="N260" s="1048"/>
      <c r="O260" s="1048"/>
      <c r="P260" s="1042" t="str">
        <f>IF('⑨応募者名簿(印刷用)'!$BV$44="","",'⑨応募者名簿(印刷用)'!$BV$44)</f>
        <v xml:space="preserve"> </v>
      </c>
      <c r="Q260" s="1043"/>
      <c r="R260" s="1043"/>
      <c r="S260" s="1043"/>
      <c r="T260" s="1043"/>
      <c r="U260" s="1043"/>
      <c r="V260" s="1043"/>
      <c r="W260" s="1043"/>
      <c r="X260" s="1043"/>
      <c r="Y260" s="1043"/>
      <c r="Z260" s="1043"/>
      <c r="AA260" s="1043"/>
      <c r="AB260" s="1043"/>
      <c r="AC260" s="1043"/>
      <c r="AD260" s="1043"/>
      <c r="AE260" s="1043"/>
      <c r="AF260" s="1043"/>
      <c r="AG260" s="1043"/>
      <c r="AH260" s="1043"/>
      <c r="AI260" s="1043"/>
      <c r="AJ260" s="1043"/>
      <c r="AK260" s="1043"/>
      <c r="AL260" s="1043"/>
      <c r="AM260" s="1043"/>
      <c r="AN260" s="1043"/>
      <c r="AO260" s="1043"/>
      <c r="AP260" s="1044"/>
      <c r="AQ260" s="150"/>
      <c r="AR260" s="157"/>
      <c r="AS260" s="653"/>
      <c r="AT260" s="654"/>
      <c r="AU260" s="654"/>
      <c r="AV260" s="654"/>
      <c r="AW260" s="654"/>
      <c r="AX260" s="654"/>
      <c r="AY260" s="654"/>
      <c r="AZ260" s="654"/>
      <c r="BA260" s="161"/>
      <c r="BB260" s="161"/>
      <c r="BC260" s="161"/>
      <c r="BD260" s="161"/>
      <c r="BE260" s="162"/>
      <c r="BF260" s="1048"/>
      <c r="BG260" s="1048"/>
      <c r="BH260" s="1042" t="str">
        <f>IF('⑨応募者名簿(印刷用)'!$BV$44="","",'⑨応募者名簿(印刷用)'!$BV$44)</f>
        <v xml:space="preserve"> </v>
      </c>
      <c r="BI260" s="1043"/>
      <c r="BJ260" s="1043"/>
      <c r="BK260" s="1043"/>
      <c r="BL260" s="1043"/>
      <c r="BM260" s="1043"/>
      <c r="BN260" s="1043"/>
      <c r="BO260" s="1043"/>
      <c r="BP260" s="1043"/>
      <c r="BQ260" s="1043"/>
      <c r="BR260" s="1043"/>
      <c r="BS260" s="1043"/>
      <c r="BT260" s="1043"/>
      <c r="BU260" s="1043"/>
      <c r="BV260" s="1043"/>
      <c r="BW260" s="1043"/>
      <c r="BX260" s="1043"/>
      <c r="BY260" s="1043"/>
      <c r="BZ260" s="1043"/>
      <c r="CA260" s="1043"/>
      <c r="CB260" s="1043"/>
      <c r="CC260" s="1043"/>
      <c r="CD260" s="1043"/>
      <c r="CE260" s="1043"/>
      <c r="CF260" s="1043"/>
      <c r="CG260" s="1043"/>
      <c r="CH260" s="1044"/>
    </row>
    <row r="261" spans="1:86" ht="17.100000000000001" customHeight="1" x14ac:dyDescent="0.15">
      <c r="A261" s="653"/>
      <c r="B261" s="654"/>
      <c r="C261" s="654"/>
      <c r="D261" s="654"/>
      <c r="E261" s="654"/>
      <c r="F261" s="654"/>
      <c r="G261" s="654"/>
      <c r="H261" s="654"/>
      <c r="I261" s="161"/>
      <c r="J261" s="161"/>
      <c r="K261" s="161"/>
      <c r="L261" s="161"/>
      <c r="M261" s="162"/>
      <c r="N261" s="1022" t="s">
        <v>33</v>
      </c>
      <c r="O261" s="1023"/>
      <c r="P261" s="1026" t="s">
        <v>24</v>
      </c>
      <c r="Q261" s="1027"/>
      <c r="R261" s="1027"/>
      <c r="S261" s="1027"/>
      <c r="T261" s="1027" t="str">
        <f>""&amp;⑧入力シート!$D$21</f>
        <v/>
      </c>
      <c r="U261" s="1027"/>
      <c r="V261" s="1027"/>
      <c r="W261" s="1027"/>
      <c r="X261" s="1027"/>
      <c r="Y261" s="1027"/>
      <c r="Z261" s="1027"/>
      <c r="AA261" s="1027"/>
      <c r="AB261" s="1027"/>
      <c r="AC261" s="1027"/>
      <c r="AD261" s="1027"/>
      <c r="AE261" s="1027"/>
      <c r="AF261" s="1027"/>
      <c r="AG261" s="1027"/>
      <c r="AH261" s="1027"/>
      <c r="AI261" s="1027"/>
      <c r="AJ261" s="1027"/>
      <c r="AK261" s="1027"/>
      <c r="AL261" s="1027"/>
      <c r="AM261" s="1027"/>
      <c r="AN261" s="1027"/>
      <c r="AO261" s="1027"/>
      <c r="AP261" s="1028"/>
      <c r="AQ261" s="150"/>
      <c r="AR261" s="157"/>
      <c r="AS261" s="653"/>
      <c r="AT261" s="654"/>
      <c r="AU261" s="654"/>
      <c r="AV261" s="654"/>
      <c r="AW261" s="654"/>
      <c r="AX261" s="654"/>
      <c r="AY261" s="654"/>
      <c r="AZ261" s="654"/>
      <c r="BA261" s="161"/>
      <c r="BB261" s="161"/>
      <c r="BC261" s="161"/>
      <c r="BD261" s="161"/>
      <c r="BE261" s="162"/>
      <c r="BF261" s="1022" t="s">
        <v>33</v>
      </c>
      <c r="BG261" s="1023"/>
      <c r="BH261" s="1026" t="s">
        <v>24</v>
      </c>
      <c r="BI261" s="1027"/>
      <c r="BJ261" s="1027"/>
      <c r="BK261" s="1027"/>
      <c r="BL261" s="1027" t="str">
        <f>""&amp;⑧入力シート!$D$21</f>
        <v/>
      </c>
      <c r="BM261" s="1027"/>
      <c r="BN261" s="1027"/>
      <c r="BO261" s="1027"/>
      <c r="BP261" s="1027"/>
      <c r="BQ261" s="1027"/>
      <c r="BR261" s="1027"/>
      <c r="BS261" s="1027"/>
      <c r="BT261" s="1027"/>
      <c r="BU261" s="1027"/>
      <c r="BV261" s="1027"/>
      <c r="BW261" s="1027"/>
      <c r="BX261" s="1027"/>
      <c r="BY261" s="1027"/>
      <c r="BZ261" s="1027"/>
      <c r="CA261" s="1027"/>
      <c r="CB261" s="1027"/>
      <c r="CC261" s="1027"/>
      <c r="CD261" s="1027"/>
      <c r="CE261" s="1027"/>
      <c r="CF261" s="1027"/>
      <c r="CG261" s="1027"/>
      <c r="CH261" s="1028"/>
    </row>
    <row r="262" spans="1:86" ht="17.100000000000001" customHeight="1" x14ac:dyDescent="0.15">
      <c r="A262" s="163"/>
      <c r="B262" s="161"/>
      <c r="C262" s="161"/>
      <c r="D262" s="161"/>
      <c r="E262" s="161"/>
      <c r="F262" s="161"/>
      <c r="G262" s="161"/>
      <c r="H262" s="161"/>
      <c r="I262" s="161"/>
      <c r="J262" s="161"/>
      <c r="K262" s="161"/>
      <c r="L262" s="161"/>
      <c r="M262" s="162"/>
      <c r="N262" s="1024"/>
      <c r="O262" s="1025"/>
      <c r="P262" s="1029" t="str">
        <f>"　"&amp;⑧入力シート!$D$22</f>
        <v>　</v>
      </c>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1031"/>
      <c r="AQ262" s="150"/>
      <c r="AR262" s="157"/>
      <c r="AS262" s="163"/>
      <c r="AT262" s="161"/>
      <c r="AU262" s="161"/>
      <c r="AV262" s="161"/>
      <c r="AW262" s="161"/>
      <c r="AX262" s="161"/>
      <c r="AY262" s="161"/>
      <c r="AZ262" s="161"/>
      <c r="BA262" s="161"/>
      <c r="BB262" s="161"/>
      <c r="BC262" s="161"/>
      <c r="BD262" s="161"/>
      <c r="BE262" s="162"/>
      <c r="BF262" s="1024"/>
      <c r="BG262" s="1025"/>
      <c r="BH262" s="1029" t="str">
        <f>"　"&amp;⑧入力シート!$D$22</f>
        <v>　</v>
      </c>
      <c r="BI262" s="1030"/>
      <c r="BJ262" s="1030"/>
      <c r="BK262" s="1030"/>
      <c r="BL262" s="1030"/>
      <c r="BM262" s="1030"/>
      <c r="BN262" s="1030"/>
      <c r="BO262" s="1030"/>
      <c r="BP262" s="1030"/>
      <c r="BQ262" s="1030"/>
      <c r="BR262" s="1030"/>
      <c r="BS262" s="1030"/>
      <c r="BT262" s="1030"/>
      <c r="BU262" s="1030"/>
      <c r="BV262" s="1030"/>
      <c r="BW262" s="1030"/>
      <c r="BX262" s="1030"/>
      <c r="BY262" s="1030"/>
      <c r="BZ262" s="1030"/>
      <c r="CA262" s="1030"/>
      <c r="CB262" s="1030"/>
      <c r="CC262" s="1030"/>
      <c r="CD262" s="1030"/>
      <c r="CE262" s="1030"/>
      <c r="CF262" s="1030"/>
      <c r="CG262" s="1030"/>
      <c r="CH262" s="1031"/>
    </row>
    <row r="263" spans="1:86" ht="17.100000000000001" customHeight="1" x14ac:dyDescent="0.15">
      <c r="A263" s="163"/>
      <c r="B263" s="161"/>
      <c r="C263" s="161"/>
      <c r="D263" s="161"/>
      <c r="E263" s="161"/>
      <c r="F263" s="161"/>
      <c r="G263" s="161"/>
      <c r="H263" s="161"/>
      <c r="I263" s="161"/>
      <c r="J263" s="161"/>
      <c r="K263" s="161"/>
      <c r="L263" s="161"/>
      <c r="M263" s="162"/>
      <c r="N263" s="1024"/>
      <c r="O263" s="1025"/>
      <c r="P263" s="1032" t="str">
        <f>"　"&amp;⑧入力シート!$D$23</f>
        <v>　</v>
      </c>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4"/>
      <c r="AQ263" s="150"/>
      <c r="AR263" s="157"/>
      <c r="AS263" s="163"/>
      <c r="AT263" s="161"/>
      <c r="AU263" s="161"/>
      <c r="AV263" s="161"/>
      <c r="AW263" s="161"/>
      <c r="AX263" s="161"/>
      <c r="AY263" s="161"/>
      <c r="AZ263" s="161"/>
      <c r="BA263" s="161"/>
      <c r="BB263" s="161"/>
      <c r="BC263" s="161"/>
      <c r="BD263" s="161"/>
      <c r="BE263" s="162"/>
      <c r="BF263" s="1024"/>
      <c r="BG263" s="1025"/>
      <c r="BH263" s="1032" t="str">
        <f>"　"&amp;⑧入力シート!$D$23</f>
        <v>　</v>
      </c>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4"/>
    </row>
    <row r="264" spans="1:86" ht="17.100000000000001" customHeight="1" x14ac:dyDescent="0.15">
      <c r="A264" s="164"/>
      <c r="B264" s="165"/>
      <c r="C264" s="165"/>
      <c r="D264" s="165"/>
      <c r="E264" s="165"/>
      <c r="F264" s="165"/>
      <c r="G264" s="165"/>
      <c r="H264" s="165"/>
      <c r="I264" s="165"/>
      <c r="J264" s="165"/>
      <c r="K264" s="165"/>
      <c r="L264" s="165"/>
      <c r="M264" s="166"/>
      <c r="N264" s="1024"/>
      <c r="O264" s="1025"/>
      <c r="P264" s="1032"/>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4"/>
      <c r="AQ264" s="150"/>
      <c r="AR264" s="157"/>
      <c r="AS264" s="164"/>
      <c r="AT264" s="165"/>
      <c r="AU264" s="165"/>
      <c r="AV264" s="165"/>
      <c r="AW264" s="165"/>
      <c r="AX264" s="165"/>
      <c r="AY264" s="165"/>
      <c r="AZ264" s="165"/>
      <c r="BA264" s="165"/>
      <c r="BB264" s="165"/>
      <c r="BC264" s="165"/>
      <c r="BD264" s="165"/>
      <c r="BE264" s="166"/>
      <c r="BF264" s="1024"/>
      <c r="BG264" s="1025"/>
      <c r="BH264" s="1032"/>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4"/>
    </row>
    <row r="265" spans="1:86" ht="18" customHeight="1" x14ac:dyDescent="0.15">
      <c r="A265" s="1022" t="s">
        <v>38</v>
      </c>
      <c r="B265" s="1023"/>
      <c r="C265" s="1026" t="s">
        <v>32</v>
      </c>
      <c r="D265" s="1027"/>
      <c r="E265" s="1027"/>
      <c r="F265" s="1027"/>
      <c r="G265" s="1027"/>
      <c r="H265" s="1027"/>
      <c r="I265" s="1027"/>
      <c r="J265" s="1027"/>
      <c r="K265" s="1027"/>
      <c r="L265" s="1027"/>
      <c r="M265" s="1027"/>
      <c r="N265" s="1048" t="s">
        <v>35</v>
      </c>
      <c r="O265" s="1048"/>
      <c r="P265" s="1109" t="str">
        <f>""&amp;⑧入力シート!Q68</f>
        <v/>
      </c>
      <c r="Q265" s="1109"/>
      <c r="R265" s="1109"/>
      <c r="S265" s="1109"/>
      <c r="T265" s="1109"/>
      <c r="U265" s="1109"/>
      <c r="V265" s="1109"/>
      <c r="W265" s="1109"/>
      <c r="X265" s="1109"/>
      <c r="Y265" s="1109"/>
      <c r="Z265" s="1109"/>
      <c r="AA265" s="1109"/>
      <c r="AB265" s="1109"/>
      <c r="AC265" s="1109"/>
      <c r="AD265" s="1109"/>
      <c r="AE265" s="1109"/>
      <c r="AF265" s="1109"/>
      <c r="AG265" s="1109"/>
      <c r="AH265" s="1109"/>
      <c r="AI265" s="1109"/>
      <c r="AJ265" s="1109"/>
      <c r="AK265" s="1109"/>
      <c r="AL265" s="1109"/>
      <c r="AM265" s="1109"/>
      <c r="AN265" s="1109"/>
      <c r="AO265" s="1109"/>
      <c r="AP265" s="1109"/>
      <c r="AQ265" s="150"/>
      <c r="AR265" s="157"/>
      <c r="AS265" s="1022" t="s">
        <v>38</v>
      </c>
      <c r="AT265" s="1023"/>
      <c r="AU265" s="1026" t="s">
        <v>32</v>
      </c>
      <c r="AV265" s="1027"/>
      <c r="AW265" s="1027"/>
      <c r="AX265" s="1027"/>
      <c r="AY265" s="1027"/>
      <c r="AZ265" s="1027"/>
      <c r="BA265" s="1027"/>
      <c r="BB265" s="1027"/>
      <c r="BC265" s="1027"/>
      <c r="BD265" s="1027"/>
      <c r="BE265" s="1027"/>
      <c r="BF265" s="1048" t="s">
        <v>35</v>
      </c>
      <c r="BG265" s="1048"/>
      <c r="BH265" s="1109" t="str">
        <f>""&amp;⑧入力シート!Q69</f>
        <v/>
      </c>
      <c r="BI265" s="1109"/>
      <c r="BJ265" s="1109"/>
      <c r="BK265" s="1109"/>
      <c r="BL265" s="1109"/>
      <c r="BM265" s="1109"/>
      <c r="BN265" s="1109"/>
      <c r="BO265" s="1109"/>
      <c r="BP265" s="1109"/>
      <c r="BQ265" s="1109"/>
      <c r="BR265" s="1109"/>
      <c r="BS265" s="1109"/>
      <c r="BT265" s="1109"/>
      <c r="BU265" s="1109"/>
      <c r="BV265" s="1109"/>
      <c r="BW265" s="1109"/>
      <c r="BX265" s="1109"/>
      <c r="BY265" s="1109"/>
      <c r="BZ265" s="1109"/>
      <c r="CA265" s="1109"/>
      <c r="CB265" s="1109"/>
      <c r="CC265" s="1109"/>
      <c r="CD265" s="1109"/>
      <c r="CE265" s="1109"/>
      <c r="CF265" s="1109"/>
      <c r="CG265" s="1109"/>
      <c r="CH265" s="1109"/>
    </row>
    <row r="266" spans="1:86" ht="18" customHeight="1" x14ac:dyDescent="0.15">
      <c r="A266" s="1024"/>
      <c r="B266" s="1025"/>
      <c r="C266" s="1065">
        <f>⑧入力シート!B68</f>
        <v>31</v>
      </c>
      <c r="D266" s="1066"/>
      <c r="E266" s="1066"/>
      <c r="F266" s="1066"/>
      <c r="G266" s="1066"/>
      <c r="H266" s="1066"/>
      <c r="I266" s="1066"/>
      <c r="J266" s="1066"/>
      <c r="K266" s="1066"/>
      <c r="L266" s="1066"/>
      <c r="M266" s="1066"/>
      <c r="N266" s="1048"/>
      <c r="O266" s="1048"/>
      <c r="P266" s="1109"/>
      <c r="Q266" s="1109"/>
      <c r="R266" s="1109"/>
      <c r="S266" s="1109"/>
      <c r="T266" s="1109"/>
      <c r="U266" s="1109"/>
      <c r="V266" s="1109"/>
      <c r="W266" s="1109"/>
      <c r="X266" s="1109"/>
      <c r="Y266" s="1109"/>
      <c r="Z266" s="1109"/>
      <c r="AA266" s="1109"/>
      <c r="AB266" s="1109"/>
      <c r="AC266" s="1109"/>
      <c r="AD266" s="1109"/>
      <c r="AE266" s="1109"/>
      <c r="AF266" s="1109"/>
      <c r="AG266" s="1109"/>
      <c r="AH266" s="1109"/>
      <c r="AI266" s="1109"/>
      <c r="AJ266" s="1109"/>
      <c r="AK266" s="1109"/>
      <c r="AL266" s="1109"/>
      <c r="AM266" s="1109"/>
      <c r="AN266" s="1109"/>
      <c r="AO266" s="1109"/>
      <c r="AP266" s="1109"/>
      <c r="AQ266" s="150"/>
      <c r="AR266" s="157"/>
      <c r="AS266" s="1024"/>
      <c r="AT266" s="1025"/>
      <c r="AU266" s="1065">
        <f>⑧入力シート!B69</f>
        <v>32</v>
      </c>
      <c r="AV266" s="1066"/>
      <c r="AW266" s="1066"/>
      <c r="AX266" s="1066"/>
      <c r="AY266" s="1066"/>
      <c r="AZ266" s="1066"/>
      <c r="BA266" s="1066"/>
      <c r="BB266" s="1066"/>
      <c r="BC266" s="1066"/>
      <c r="BD266" s="1066"/>
      <c r="BE266" s="1066"/>
      <c r="BF266" s="1048"/>
      <c r="BG266" s="1048"/>
      <c r="BH266" s="1109"/>
      <c r="BI266" s="1109"/>
      <c r="BJ266" s="1109"/>
      <c r="BK266" s="1109"/>
      <c r="BL266" s="1109"/>
      <c r="BM266" s="1109"/>
      <c r="BN266" s="1109"/>
      <c r="BO266" s="1109"/>
      <c r="BP266" s="1109"/>
      <c r="BQ266" s="1109"/>
      <c r="BR266" s="1109"/>
      <c r="BS266" s="1109"/>
      <c r="BT266" s="1109"/>
      <c r="BU266" s="1109"/>
      <c r="BV266" s="1109"/>
      <c r="BW266" s="1109"/>
      <c r="BX266" s="1109"/>
      <c r="BY266" s="1109"/>
      <c r="BZ266" s="1109"/>
      <c r="CA266" s="1109"/>
      <c r="CB266" s="1109"/>
      <c r="CC266" s="1109"/>
      <c r="CD266" s="1109"/>
      <c r="CE266" s="1109"/>
      <c r="CF266" s="1109"/>
      <c r="CG266" s="1109"/>
      <c r="CH266" s="1109"/>
    </row>
    <row r="267" spans="1:86" ht="18" customHeight="1" x14ac:dyDescent="0.15">
      <c r="A267" s="1049"/>
      <c r="B267" s="1050"/>
      <c r="C267" s="1065"/>
      <c r="D267" s="1066"/>
      <c r="E267" s="1066"/>
      <c r="F267" s="1066"/>
      <c r="G267" s="1066"/>
      <c r="H267" s="1066"/>
      <c r="I267" s="1066"/>
      <c r="J267" s="1066"/>
      <c r="K267" s="1066"/>
      <c r="L267" s="1066"/>
      <c r="M267" s="1066"/>
      <c r="N267" s="1048"/>
      <c r="O267" s="1048"/>
      <c r="P267" s="1109"/>
      <c r="Q267" s="1109"/>
      <c r="R267" s="1109"/>
      <c r="S267" s="1109"/>
      <c r="T267" s="1109"/>
      <c r="U267" s="1109"/>
      <c r="V267" s="1109"/>
      <c r="W267" s="1109"/>
      <c r="X267" s="1109"/>
      <c r="Y267" s="1109"/>
      <c r="Z267" s="1109"/>
      <c r="AA267" s="1109"/>
      <c r="AB267" s="1109"/>
      <c r="AC267" s="1109"/>
      <c r="AD267" s="1109"/>
      <c r="AE267" s="1109"/>
      <c r="AF267" s="1109"/>
      <c r="AG267" s="1109"/>
      <c r="AH267" s="1109"/>
      <c r="AI267" s="1109"/>
      <c r="AJ267" s="1109"/>
      <c r="AK267" s="1109"/>
      <c r="AL267" s="1109"/>
      <c r="AM267" s="1109"/>
      <c r="AN267" s="1109"/>
      <c r="AO267" s="1109"/>
      <c r="AP267" s="1109"/>
      <c r="AQ267" s="150"/>
      <c r="AR267" s="157"/>
      <c r="AS267" s="1049"/>
      <c r="AT267" s="1050"/>
      <c r="AU267" s="1065"/>
      <c r="AV267" s="1066"/>
      <c r="AW267" s="1066"/>
      <c r="AX267" s="1066"/>
      <c r="AY267" s="1066"/>
      <c r="AZ267" s="1066"/>
      <c r="BA267" s="1066"/>
      <c r="BB267" s="1066"/>
      <c r="BC267" s="1066"/>
      <c r="BD267" s="1066"/>
      <c r="BE267" s="1066"/>
      <c r="BF267" s="1048"/>
      <c r="BG267" s="1048"/>
      <c r="BH267" s="1109"/>
      <c r="BI267" s="1109"/>
      <c r="BJ267" s="1109"/>
      <c r="BK267" s="1109"/>
      <c r="BL267" s="1109"/>
      <c r="BM267" s="1109"/>
      <c r="BN267" s="1109"/>
      <c r="BO267" s="1109"/>
      <c r="BP267" s="1109"/>
      <c r="BQ267" s="1109"/>
      <c r="BR267" s="1109"/>
      <c r="BS267" s="1109"/>
      <c r="BT267" s="1109"/>
      <c r="BU267" s="1109"/>
      <c r="BV267" s="1109"/>
      <c r="BW267" s="1109"/>
      <c r="BX267" s="1109"/>
      <c r="BY267" s="1109"/>
      <c r="BZ267" s="1109"/>
      <c r="CA267" s="1109"/>
      <c r="CB267" s="1109"/>
      <c r="CC267" s="1109"/>
      <c r="CD267" s="1109"/>
      <c r="CE267" s="1109"/>
      <c r="CF267" s="1109"/>
      <c r="CG267" s="1109"/>
      <c r="CH267" s="1109"/>
    </row>
    <row r="268" spans="1:86" ht="18" customHeight="1" x14ac:dyDescent="0.15">
      <c r="A268" s="1022" t="s">
        <v>37</v>
      </c>
      <c r="B268" s="1023"/>
      <c r="C268" s="1071" t="str">
        <f>""&amp;⑧入力シート!C68</f>
        <v/>
      </c>
      <c r="D268" s="1072"/>
      <c r="E268" s="1072"/>
      <c r="F268" s="1072"/>
      <c r="G268" s="1072"/>
      <c r="H268" s="1072"/>
      <c r="I268" s="1072"/>
      <c r="J268" s="1072"/>
      <c r="K268" s="1072"/>
      <c r="L268" s="1072"/>
      <c r="M268" s="1073"/>
      <c r="N268" s="1024" t="s">
        <v>36</v>
      </c>
      <c r="O268" s="1025"/>
      <c r="P268" s="1051" t="s">
        <v>34</v>
      </c>
      <c r="Q268" s="1052"/>
      <c r="R268" s="1052"/>
      <c r="S268" s="1052"/>
      <c r="T268" s="1052"/>
      <c r="U268" s="1052"/>
      <c r="V268" s="1052"/>
      <c r="W268" s="1052"/>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3"/>
      <c r="AQ268" s="150"/>
      <c r="AR268" s="157"/>
      <c r="AS268" s="1022" t="s">
        <v>37</v>
      </c>
      <c r="AT268" s="1023"/>
      <c r="AU268" s="1071" t="str">
        <f>""&amp;⑧入力シート!C69</f>
        <v/>
      </c>
      <c r="AV268" s="1072"/>
      <c r="AW268" s="1072"/>
      <c r="AX268" s="1072"/>
      <c r="AY268" s="1072"/>
      <c r="AZ268" s="1072"/>
      <c r="BA268" s="1072"/>
      <c r="BB268" s="1072"/>
      <c r="BC268" s="1072"/>
      <c r="BD268" s="1072"/>
      <c r="BE268" s="1073"/>
      <c r="BF268" s="1024" t="s">
        <v>36</v>
      </c>
      <c r="BG268" s="1025"/>
      <c r="BH268" s="1051" t="s">
        <v>34</v>
      </c>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c r="CF268" s="1052"/>
      <c r="CG268" s="1052"/>
      <c r="CH268" s="1053"/>
    </row>
    <row r="269" spans="1:86" ht="18" customHeight="1" x14ac:dyDescent="0.15">
      <c r="A269" s="1024"/>
      <c r="B269" s="1025"/>
      <c r="C269" s="1065"/>
      <c r="D269" s="1066"/>
      <c r="E269" s="1066"/>
      <c r="F269" s="1066"/>
      <c r="G269" s="1066"/>
      <c r="H269" s="1066"/>
      <c r="I269" s="1066"/>
      <c r="J269" s="1066"/>
      <c r="K269" s="1066"/>
      <c r="L269" s="1066"/>
      <c r="M269" s="1067"/>
      <c r="N269" s="1024"/>
      <c r="O269" s="1025"/>
      <c r="P269" s="1054" t="str">
        <f>'⑨応募者名簿(印刷用)'!AT3</f>
        <v xml:space="preserve"> </v>
      </c>
      <c r="Q269" s="1055"/>
      <c r="R269" s="1055"/>
      <c r="S269" s="1055"/>
      <c r="T269" s="1055"/>
      <c r="U269" s="1055"/>
      <c r="V269" s="1055"/>
      <c r="W269" s="1055"/>
      <c r="X269" s="1055"/>
      <c r="Y269" s="1055"/>
      <c r="Z269" s="1055"/>
      <c r="AA269" s="1055"/>
      <c r="AB269" s="1055"/>
      <c r="AC269" s="1055"/>
      <c r="AD269" s="1055"/>
      <c r="AE269" s="1055"/>
      <c r="AF269" s="1055"/>
      <c r="AG269" s="1055"/>
      <c r="AH269" s="1055"/>
      <c r="AI269" s="1055"/>
      <c r="AJ269" s="1055"/>
      <c r="AK269" s="1055"/>
      <c r="AL269" s="1055"/>
      <c r="AM269" s="1055"/>
      <c r="AN269" s="1055"/>
      <c r="AO269" s="1055"/>
      <c r="AP269" s="1056"/>
      <c r="AQ269" s="150"/>
      <c r="AR269" s="157"/>
      <c r="AS269" s="1024"/>
      <c r="AT269" s="1025"/>
      <c r="AU269" s="1065"/>
      <c r="AV269" s="1066"/>
      <c r="AW269" s="1066"/>
      <c r="AX269" s="1066"/>
      <c r="AY269" s="1066"/>
      <c r="AZ269" s="1066"/>
      <c r="BA269" s="1066"/>
      <c r="BB269" s="1066"/>
      <c r="BC269" s="1066"/>
      <c r="BD269" s="1066"/>
      <c r="BE269" s="1067"/>
      <c r="BF269" s="1024"/>
      <c r="BG269" s="1025"/>
      <c r="BH269" s="1054" t="str">
        <f>'⑨応募者名簿(印刷用)'!AT4</f>
        <v xml:space="preserve"> </v>
      </c>
      <c r="BI269" s="1055"/>
      <c r="BJ269" s="1055"/>
      <c r="BK269" s="1055"/>
      <c r="BL269" s="1055"/>
      <c r="BM269" s="1055"/>
      <c r="BN269" s="1055"/>
      <c r="BO269" s="1055"/>
      <c r="BP269" s="1055"/>
      <c r="BQ269" s="1055"/>
      <c r="BR269" s="1055"/>
      <c r="BS269" s="1055"/>
      <c r="BT269" s="1055"/>
      <c r="BU269" s="1055"/>
      <c r="BV269" s="1055"/>
      <c r="BW269" s="1055"/>
      <c r="BX269" s="1055"/>
      <c r="BY269" s="1055"/>
      <c r="BZ269" s="1055"/>
      <c r="CA269" s="1055"/>
      <c r="CB269" s="1055"/>
      <c r="CC269" s="1055"/>
      <c r="CD269" s="1055"/>
      <c r="CE269" s="1055"/>
      <c r="CF269" s="1055"/>
      <c r="CG269" s="1055"/>
      <c r="CH269" s="1056"/>
    </row>
    <row r="270" spans="1:86" ht="18" customHeight="1" x14ac:dyDescent="0.15">
      <c r="A270" s="1024"/>
      <c r="B270" s="1025"/>
      <c r="C270" s="1065"/>
      <c r="D270" s="1066"/>
      <c r="E270" s="1066"/>
      <c r="F270" s="1066"/>
      <c r="G270" s="1066"/>
      <c r="H270" s="1066"/>
      <c r="I270" s="1066"/>
      <c r="J270" s="1066"/>
      <c r="K270" s="1066"/>
      <c r="L270" s="1066"/>
      <c r="M270" s="1067"/>
      <c r="N270" s="1049"/>
      <c r="O270" s="1050"/>
      <c r="P270" s="1155"/>
      <c r="Q270" s="1156"/>
      <c r="R270" s="1156"/>
      <c r="S270" s="1156"/>
      <c r="T270" s="1156"/>
      <c r="U270" s="1156"/>
      <c r="V270" s="1156"/>
      <c r="W270" s="1156"/>
      <c r="X270" s="1156"/>
      <c r="Y270" s="1055"/>
      <c r="Z270" s="1055"/>
      <c r="AA270" s="1055"/>
      <c r="AB270" s="1055"/>
      <c r="AC270" s="1055"/>
      <c r="AD270" s="1055"/>
      <c r="AE270" s="1055"/>
      <c r="AF270" s="1055"/>
      <c r="AG270" s="1055"/>
      <c r="AH270" s="1055"/>
      <c r="AI270" s="1055"/>
      <c r="AJ270" s="1055"/>
      <c r="AK270" s="1055"/>
      <c r="AL270" s="1055"/>
      <c r="AM270" s="1055"/>
      <c r="AN270" s="1055"/>
      <c r="AO270" s="1055"/>
      <c r="AP270" s="1056"/>
      <c r="AQ270" s="150"/>
      <c r="AR270" s="157"/>
      <c r="AS270" s="1024"/>
      <c r="AT270" s="1025"/>
      <c r="AU270" s="1065"/>
      <c r="AV270" s="1066"/>
      <c r="AW270" s="1066"/>
      <c r="AX270" s="1066"/>
      <c r="AY270" s="1066"/>
      <c r="AZ270" s="1066"/>
      <c r="BA270" s="1066"/>
      <c r="BB270" s="1066"/>
      <c r="BC270" s="1066"/>
      <c r="BD270" s="1066"/>
      <c r="BE270" s="1067"/>
      <c r="BF270" s="1049"/>
      <c r="BG270" s="1050"/>
      <c r="BH270" s="1155"/>
      <c r="BI270" s="1156"/>
      <c r="BJ270" s="1156"/>
      <c r="BK270" s="1156"/>
      <c r="BL270" s="1156"/>
      <c r="BM270" s="1156"/>
      <c r="BN270" s="1156"/>
      <c r="BO270" s="1156"/>
      <c r="BP270" s="1156"/>
      <c r="BQ270" s="1055"/>
      <c r="BR270" s="1055"/>
      <c r="BS270" s="1055"/>
      <c r="BT270" s="1055"/>
      <c r="BU270" s="1055"/>
      <c r="BV270" s="1055"/>
      <c r="BW270" s="1055"/>
      <c r="BX270" s="1055"/>
      <c r="BY270" s="1055"/>
      <c r="BZ270" s="1055"/>
      <c r="CA270" s="1055"/>
      <c r="CB270" s="1055"/>
      <c r="CC270" s="1055"/>
      <c r="CD270" s="1055"/>
      <c r="CE270" s="1055"/>
      <c r="CF270" s="1055"/>
      <c r="CG270" s="1055"/>
      <c r="CH270" s="1056"/>
    </row>
    <row r="271" spans="1:86" ht="18" customHeight="1" x14ac:dyDescent="0.15">
      <c r="A271" s="1081" t="s">
        <v>43</v>
      </c>
      <c r="B271" s="1082"/>
      <c r="C271" s="1061" t="str">
        <f>'⑨応募者名簿(印刷用)'!AR3</f>
        <v/>
      </c>
      <c r="D271" s="1061"/>
      <c r="E271" s="1061"/>
      <c r="F271" s="1061"/>
      <c r="G271" s="1061"/>
      <c r="H271" s="1061"/>
      <c r="I271" s="1061"/>
      <c r="J271" s="1061"/>
      <c r="K271" s="1061"/>
      <c r="L271" s="1061"/>
      <c r="M271" s="1061"/>
      <c r="N271" s="1077" t="s">
        <v>23</v>
      </c>
      <c r="O271" s="1078"/>
      <c r="P271" s="1079" t="str">
        <f>""&amp;⑧入力シート!AL68</f>
        <v/>
      </c>
      <c r="Q271" s="1079"/>
      <c r="R271" s="1079"/>
      <c r="S271" s="1079"/>
      <c r="T271" s="1079"/>
      <c r="U271" s="1079"/>
      <c r="V271" s="1079"/>
      <c r="W271" s="1079"/>
      <c r="X271" s="1079"/>
      <c r="Y271" s="1080" t="s">
        <v>254</v>
      </c>
      <c r="Z271" s="1080"/>
      <c r="AA271" s="1080"/>
      <c r="AB271" s="1080"/>
      <c r="AC271" s="1080"/>
      <c r="AD271" s="1080"/>
      <c r="AE271" s="1080"/>
      <c r="AF271" s="1080"/>
      <c r="AG271" s="1080"/>
      <c r="AH271" s="1080"/>
      <c r="AI271" s="1080"/>
      <c r="AJ271" s="1080"/>
      <c r="AK271" s="1080"/>
      <c r="AL271" s="1080"/>
      <c r="AM271" s="1080"/>
      <c r="AN271" s="1080"/>
      <c r="AO271" s="1080"/>
      <c r="AP271" s="1080"/>
      <c r="AR271" s="47"/>
      <c r="AS271" s="1081" t="s">
        <v>43</v>
      </c>
      <c r="AT271" s="1082"/>
      <c r="AU271" s="1061" t="str">
        <f>'⑨応募者名簿(印刷用)'!AR4</f>
        <v/>
      </c>
      <c r="AV271" s="1061"/>
      <c r="AW271" s="1061"/>
      <c r="AX271" s="1061"/>
      <c r="AY271" s="1061"/>
      <c r="AZ271" s="1061"/>
      <c r="BA271" s="1061"/>
      <c r="BB271" s="1061"/>
      <c r="BC271" s="1061"/>
      <c r="BD271" s="1061"/>
      <c r="BE271" s="1061"/>
      <c r="BF271" s="1077" t="s">
        <v>23</v>
      </c>
      <c r="BG271" s="1078"/>
      <c r="BH271" s="1079" t="str">
        <f>""&amp;⑧入力シート!AL69</f>
        <v/>
      </c>
      <c r="BI271" s="1079"/>
      <c r="BJ271" s="1079"/>
      <c r="BK271" s="1079"/>
      <c r="BL271" s="1079"/>
      <c r="BM271" s="1079"/>
      <c r="BN271" s="1079"/>
      <c r="BO271" s="1079"/>
      <c r="BP271" s="1079"/>
      <c r="BQ271" s="1157" t="s">
        <v>254</v>
      </c>
      <c r="BR271" s="1157"/>
      <c r="BS271" s="1157"/>
      <c r="BT271" s="1157"/>
      <c r="BU271" s="1157"/>
      <c r="BV271" s="1157"/>
      <c r="BW271" s="1157"/>
      <c r="BX271" s="1157"/>
      <c r="BY271" s="1157"/>
      <c r="BZ271" s="1157"/>
      <c r="CA271" s="1157"/>
      <c r="CB271" s="1157"/>
      <c r="CC271" s="1157"/>
      <c r="CD271" s="1157"/>
      <c r="CE271" s="1157"/>
      <c r="CF271" s="1157"/>
      <c r="CG271" s="1157"/>
      <c r="CH271" s="1157"/>
    </row>
    <row r="272" spans="1:86" ht="18" customHeight="1" x14ac:dyDescent="0.15">
      <c r="A272" s="1081"/>
      <c r="B272" s="1082"/>
      <c r="C272" s="1061"/>
      <c r="D272" s="1061"/>
      <c r="E272" s="1061"/>
      <c r="F272" s="1061"/>
      <c r="G272" s="1061"/>
      <c r="H272" s="1061"/>
      <c r="I272" s="1061"/>
      <c r="J272" s="1061"/>
      <c r="K272" s="1061"/>
      <c r="L272" s="1061"/>
      <c r="M272" s="1061"/>
      <c r="N272" s="1077"/>
      <c r="O272" s="1078"/>
      <c r="P272" s="1079"/>
      <c r="Q272" s="1079"/>
      <c r="R272" s="1079"/>
      <c r="S272" s="1079"/>
      <c r="T272" s="1079"/>
      <c r="U272" s="1079"/>
      <c r="V272" s="1079"/>
      <c r="W272" s="1079"/>
      <c r="X272" s="1079"/>
      <c r="Y272" s="1080"/>
      <c r="Z272" s="1080"/>
      <c r="AA272" s="1080"/>
      <c r="AB272" s="1080"/>
      <c r="AC272" s="1080"/>
      <c r="AD272" s="1080"/>
      <c r="AE272" s="1080"/>
      <c r="AF272" s="1080"/>
      <c r="AG272" s="1080"/>
      <c r="AH272" s="1080"/>
      <c r="AI272" s="1080"/>
      <c r="AJ272" s="1080"/>
      <c r="AK272" s="1080"/>
      <c r="AL272" s="1080"/>
      <c r="AM272" s="1080"/>
      <c r="AN272" s="1080"/>
      <c r="AO272" s="1080"/>
      <c r="AP272" s="1080"/>
      <c r="AR272" s="47"/>
      <c r="AS272" s="1081"/>
      <c r="AT272" s="1082"/>
      <c r="AU272" s="1061"/>
      <c r="AV272" s="1061"/>
      <c r="AW272" s="1061"/>
      <c r="AX272" s="1061"/>
      <c r="AY272" s="1061"/>
      <c r="AZ272" s="1061"/>
      <c r="BA272" s="1061"/>
      <c r="BB272" s="1061"/>
      <c r="BC272" s="1061"/>
      <c r="BD272" s="1061"/>
      <c r="BE272" s="1061"/>
      <c r="BF272" s="1077"/>
      <c r="BG272" s="1078"/>
      <c r="BH272" s="1079"/>
      <c r="BI272" s="1079"/>
      <c r="BJ272" s="1079"/>
      <c r="BK272" s="1079"/>
      <c r="BL272" s="1079"/>
      <c r="BM272" s="1079"/>
      <c r="BN272" s="1079"/>
      <c r="BO272" s="1079"/>
      <c r="BP272" s="1079"/>
      <c r="BQ272" s="1157"/>
      <c r="BR272" s="1157"/>
      <c r="BS272" s="1157"/>
      <c r="BT272" s="1157"/>
      <c r="BU272" s="1157"/>
      <c r="BV272" s="1157"/>
      <c r="BW272" s="1157"/>
      <c r="BX272" s="1157"/>
      <c r="BY272" s="1157"/>
      <c r="BZ272" s="1157"/>
      <c r="CA272" s="1157"/>
      <c r="CB272" s="1157"/>
      <c r="CC272" s="1157"/>
      <c r="CD272" s="1157"/>
      <c r="CE272" s="1157"/>
      <c r="CF272" s="1157"/>
      <c r="CG272" s="1157"/>
      <c r="CH272" s="1157"/>
    </row>
    <row r="273" spans="1:86" ht="17.100000000000001" customHeight="1" x14ac:dyDescent="0.15">
      <c r="A273" s="1045" t="s">
        <v>64</v>
      </c>
      <c r="B273" s="1046"/>
      <c r="C273" s="1046"/>
      <c r="D273" s="1046"/>
      <c r="E273" s="1046"/>
      <c r="F273" s="1046"/>
      <c r="G273" s="1046"/>
      <c r="H273" s="1046"/>
      <c r="I273" s="1046"/>
      <c r="J273" s="1046"/>
      <c r="K273" s="1046"/>
      <c r="L273" s="1046"/>
      <c r="M273" s="1047"/>
      <c r="N273" s="1048" t="s">
        <v>22</v>
      </c>
      <c r="O273" s="1048"/>
      <c r="P273" s="1035" t="s">
        <v>17</v>
      </c>
      <c r="Q273" s="1036"/>
      <c r="R273" s="1037" t="str">
        <f>IF('⑨応募者名簿(印刷用)'!$BX$40="","",'⑨応募者名簿(印刷用)'!$BX$40)</f>
        <v>-</v>
      </c>
      <c r="S273" s="1037"/>
      <c r="T273" s="1037"/>
      <c r="U273" s="1037"/>
      <c r="V273" s="1037"/>
      <c r="W273" s="1037"/>
      <c r="X273" s="1037"/>
      <c r="Y273" s="1105"/>
      <c r="Z273" s="1105"/>
      <c r="AA273" s="1105"/>
      <c r="AB273" s="1105"/>
      <c r="AC273" s="1105"/>
      <c r="AD273" s="1105"/>
      <c r="AE273" s="1105"/>
      <c r="AF273" s="1105"/>
      <c r="AG273" s="1105"/>
      <c r="AH273" s="1105"/>
      <c r="AI273" s="1105"/>
      <c r="AJ273" s="1105"/>
      <c r="AK273" s="1105"/>
      <c r="AL273" s="1105"/>
      <c r="AM273" s="1105"/>
      <c r="AN273" s="1105"/>
      <c r="AO273" s="1105"/>
      <c r="AP273" s="1106"/>
      <c r="AQ273" s="150"/>
      <c r="AR273" s="157"/>
      <c r="AS273" s="1045" t="s">
        <v>64</v>
      </c>
      <c r="AT273" s="1046"/>
      <c r="AU273" s="1046"/>
      <c r="AV273" s="1046"/>
      <c r="AW273" s="1046"/>
      <c r="AX273" s="1046"/>
      <c r="AY273" s="1046"/>
      <c r="AZ273" s="1046"/>
      <c r="BA273" s="1046"/>
      <c r="BB273" s="1046"/>
      <c r="BC273" s="1046"/>
      <c r="BD273" s="1046"/>
      <c r="BE273" s="1047"/>
      <c r="BF273" s="1048" t="s">
        <v>22</v>
      </c>
      <c r="BG273" s="1048"/>
      <c r="BH273" s="1035" t="s">
        <v>17</v>
      </c>
      <c r="BI273" s="1036"/>
      <c r="BJ273" s="1037" t="str">
        <f>IF('⑨応募者名簿(印刷用)'!$BX$40="","",'⑨応募者名簿(印刷用)'!$BX$40)</f>
        <v>-</v>
      </c>
      <c r="BK273" s="1037"/>
      <c r="BL273" s="1037"/>
      <c r="BM273" s="1037"/>
      <c r="BN273" s="1037"/>
      <c r="BO273" s="1037"/>
      <c r="BP273" s="1037"/>
      <c r="BQ273" s="1105"/>
      <c r="BR273" s="1105"/>
      <c r="BS273" s="1105"/>
      <c r="BT273" s="1105"/>
      <c r="BU273" s="1105"/>
      <c r="BV273" s="1105"/>
      <c r="BW273" s="1105"/>
      <c r="BX273" s="1105"/>
      <c r="BY273" s="1105"/>
      <c r="BZ273" s="1105"/>
      <c r="CA273" s="1105"/>
      <c r="CB273" s="1105"/>
      <c r="CC273" s="1105"/>
      <c r="CD273" s="1105"/>
      <c r="CE273" s="1105"/>
      <c r="CF273" s="1105"/>
      <c r="CG273" s="1105"/>
      <c r="CH273" s="1106"/>
    </row>
    <row r="274" spans="1:86" ht="17.100000000000001" customHeight="1" x14ac:dyDescent="0.15">
      <c r="A274" s="653" t="str">
        <f>'⑨応募者名簿(印刷用)'!$A$36</f>
        <v/>
      </c>
      <c r="B274" s="654"/>
      <c r="C274" s="654"/>
      <c r="D274" s="654"/>
      <c r="E274" s="654"/>
      <c r="F274" s="654"/>
      <c r="G274" s="654"/>
      <c r="H274" s="654"/>
      <c r="I274" s="161"/>
      <c r="J274" s="161"/>
      <c r="K274" s="161"/>
      <c r="L274" s="161"/>
      <c r="M274" s="162"/>
      <c r="N274" s="1048"/>
      <c r="O274" s="1048"/>
      <c r="P274" s="1039" t="str">
        <f>IF('⑨応募者名簿(印刷用)'!$BV$42="","",'⑨応募者名簿(印刷用)'!$BV$42)</f>
        <v xml:space="preserve"> </v>
      </c>
      <c r="Q274" s="1040"/>
      <c r="R274" s="1040"/>
      <c r="S274" s="1040"/>
      <c r="T274" s="1040"/>
      <c r="U274" s="1040"/>
      <c r="V274" s="1040"/>
      <c r="W274" s="1040"/>
      <c r="X274" s="1040"/>
      <c r="Y274" s="1040"/>
      <c r="Z274" s="1040"/>
      <c r="AA274" s="1040"/>
      <c r="AB274" s="1040"/>
      <c r="AC274" s="1040"/>
      <c r="AD274" s="1040"/>
      <c r="AE274" s="1040"/>
      <c r="AF274" s="1040"/>
      <c r="AG274" s="1040"/>
      <c r="AH274" s="1040"/>
      <c r="AI274" s="1040"/>
      <c r="AJ274" s="1040"/>
      <c r="AK274" s="1040"/>
      <c r="AL274" s="1040"/>
      <c r="AM274" s="1040"/>
      <c r="AN274" s="1040"/>
      <c r="AO274" s="1040"/>
      <c r="AP274" s="1041"/>
      <c r="AQ274" s="150"/>
      <c r="AR274" s="157"/>
      <c r="AS274" s="653" t="str">
        <f>'⑨応募者名簿(印刷用)'!$A$36</f>
        <v/>
      </c>
      <c r="AT274" s="654"/>
      <c r="AU274" s="654"/>
      <c r="AV274" s="654"/>
      <c r="AW274" s="654"/>
      <c r="AX274" s="654"/>
      <c r="AY274" s="654"/>
      <c r="AZ274" s="654"/>
      <c r="BA274" s="161"/>
      <c r="BB274" s="161"/>
      <c r="BC274" s="161"/>
      <c r="BD274" s="161"/>
      <c r="BE274" s="162"/>
      <c r="BF274" s="1048"/>
      <c r="BG274" s="1048"/>
      <c r="BH274" s="1039" t="str">
        <f>IF('⑨応募者名簿(印刷用)'!$BV$42="","",'⑨応募者名簿(印刷用)'!$BV$42)</f>
        <v xml:space="preserve"> </v>
      </c>
      <c r="BI274" s="1040"/>
      <c r="BJ274" s="1040"/>
      <c r="BK274" s="1040"/>
      <c r="BL274" s="1040"/>
      <c r="BM274" s="1040"/>
      <c r="BN274" s="1040"/>
      <c r="BO274" s="1040"/>
      <c r="BP274" s="1040"/>
      <c r="BQ274" s="1040"/>
      <c r="BR274" s="1040"/>
      <c r="BS274" s="1040"/>
      <c r="BT274" s="1040"/>
      <c r="BU274" s="1040"/>
      <c r="BV274" s="1040"/>
      <c r="BW274" s="1040"/>
      <c r="BX274" s="1040"/>
      <c r="BY274" s="1040"/>
      <c r="BZ274" s="1040"/>
      <c r="CA274" s="1040"/>
      <c r="CB274" s="1040"/>
      <c r="CC274" s="1040"/>
      <c r="CD274" s="1040"/>
      <c r="CE274" s="1040"/>
      <c r="CF274" s="1040"/>
      <c r="CG274" s="1040"/>
      <c r="CH274" s="1041"/>
    </row>
    <row r="275" spans="1:86" ht="17.100000000000001" customHeight="1" x14ac:dyDescent="0.15">
      <c r="A275" s="653"/>
      <c r="B275" s="654"/>
      <c r="C275" s="654"/>
      <c r="D275" s="654"/>
      <c r="E275" s="654"/>
      <c r="F275" s="654"/>
      <c r="G275" s="654"/>
      <c r="H275" s="654"/>
      <c r="I275" s="161"/>
      <c r="J275" s="161"/>
      <c r="K275" s="161"/>
      <c r="L275" s="161"/>
      <c r="M275" s="162"/>
      <c r="N275" s="1048"/>
      <c r="O275" s="1048"/>
      <c r="P275" s="1039" t="str">
        <f>IF('⑨応募者名簿(印刷用)'!$BV$43="","",'⑨応募者名簿(印刷用)'!$BV$43)</f>
        <v xml:space="preserve"> </v>
      </c>
      <c r="Q275" s="1040"/>
      <c r="R275" s="1040"/>
      <c r="S275" s="1040"/>
      <c r="T275" s="1040"/>
      <c r="U275" s="1040"/>
      <c r="V275" s="1040"/>
      <c r="W275" s="1040"/>
      <c r="X275" s="1040"/>
      <c r="Y275" s="1040"/>
      <c r="Z275" s="1040"/>
      <c r="AA275" s="1040"/>
      <c r="AB275" s="1040"/>
      <c r="AC275" s="1040"/>
      <c r="AD275" s="1040"/>
      <c r="AE275" s="1040"/>
      <c r="AF275" s="1040"/>
      <c r="AG275" s="1040"/>
      <c r="AH275" s="1040"/>
      <c r="AI275" s="1040"/>
      <c r="AJ275" s="1040"/>
      <c r="AK275" s="1040"/>
      <c r="AL275" s="1040"/>
      <c r="AM275" s="1040"/>
      <c r="AN275" s="1040"/>
      <c r="AO275" s="1040"/>
      <c r="AP275" s="1041"/>
      <c r="AQ275" s="150"/>
      <c r="AR275" s="157"/>
      <c r="AS275" s="653"/>
      <c r="AT275" s="654"/>
      <c r="AU275" s="654"/>
      <c r="AV275" s="654"/>
      <c r="AW275" s="654"/>
      <c r="AX275" s="654"/>
      <c r="AY275" s="654"/>
      <c r="AZ275" s="654"/>
      <c r="BA275" s="161"/>
      <c r="BB275" s="161"/>
      <c r="BC275" s="161"/>
      <c r="BD275" s="161"/>
      <c r="BE275" s="162"/>
      <c r="BF275" s="1048"/>
      <c r="BG275" s="1048"/>
      <c r="BH275" s="1039" t="str">
        <f>IF('⑨応募者名簿(印刷用)'!$BV$43="","",'⑨応募者名簿(印刷用)'!$BV$43)</f>
        <v xml:space="preserve"> </v>
      </c>
      <c r="BI275" s="1040"/>
      <c r="BJ275" s="1040"/>
      <c r="BK275" s="1040"/>
      <c r="BL275" s="1040"/>
      <c r="BM275" s="1040"/>
      <c r="BN275" s="1040"/>
      <c r="BO275" s="1040"/>
      <c r="BP275" s="1040"/>
      <c r="BQ275" s="1040"/>
      <c r="BR275" s="1040"/>
      <c r="BS275" s="1040"/>
      <c r="BT275" s="1040"/>
      <c r="BU275" s="1040"/>
      <c r="BV275" s="1040"/>
      <c r="BW275" s="1040"/>
      <c r="BX275" s="1040"/>
      <c r="BY275" s="1040"/>
      <c r="BZ275" s="1040"/>
      <c r="CA275" s="1040"/>
      <c r="CB275" s="1040"/>
      <c r="CC275" s="1040"/>
      <c r="CD275" s="1040"/>
      <c r="CE275" s="1040"/>
      <c r="CF275" s="1040"/>
      <c r="CG275" s="1040"/>
      <c r="CH275" s="1041"/>
    </row>
    <row r="276" spans="1:86" ht="17.100000000000001" customHeight="1" x14ac:dyDescent="0.15">
      <c r="A276" s="653"/>
      <c r="B276" s="654"/>
      <c r="C276" s="654"/>
      <c r="D276" s="654"/>
      <c r="E276" s="654"/>
      <c r="F276" s="654"/>
      <c r="G276" s="654"/>
      <c r="H276" s="654"/>
      <c r="I276" s="161"/>
      <c r="J276" s="161"/>
      <c r="K276" s="161"/>
      <c r="L276" s="161"/>
      <c r="M276" s="162"/>
      <c r="N276" s="1048"/>
      <c r="O276" s="1048"/>
      <c r="P276" s="1042" t="str">
        <f>IF('⑨応募者名簿(印刷用)'!$BV$44="","",'⑨応募者名簿(印刷用)'!$BV$44)</f>
        <v xml:space="preserve"> </v>
      </c>
      <c r="Q276" s="1043"/>
      <c r="R276" s="1043"/>
      <c r="S276" s="1043"/>
      <c r="T276" s="1043"/>
      <c r="U276" s="1043"/>
      <c r="V276" s="1043"/>
      <c r="W276" s="1043"/>
      <c r="X276" s="1043"/>
      <c r="Y276" s="1043"/>
      <c r="Z276" s="1043"/>
      <c r="AA276" s="1043"/>
      <c r="AB276" s="1043"/>
      <c r="AC276" s="1043"/>
      <c r="AD276" s="1043"/>
      <c r="AE276" s="1043"/>
      <c r="AF276" s="1043"/>
      <c r="AG276" s="1043"/>
      <c r="AH276" s="1043"/>
      <c r="AI276" s="1043"/>
      <c r="AJ276" s="1043"/>
      <c r="AK276" s="1043"/>
      <c r="AL276" s="1043"/>
      <c r="AM276" s="1043"/>
      <c r="AN276" s="1043"/>
      <c r="AO276" s="1043"/>
      <c r="AP276" s="1044"/>
      <c r="AQ276" s="150"/>
      <c r="AR276" s="157"/>
      <c r="AS276" s="653"/>
      <c r="AT276" s="654"/>
      <c r="AU276" s="654"/>
      <c r="AV276" s="654"/>
      <c r="AW276" s="654"/>
      <c r="AX276" s="654"/>
      <c r="AY276" s="654"/>
      <c r="AZ276" s="654"/>
      <c r="BA276" s="161"/>
      <c r="BB276" s="161"/>
      <c r="BC276" s="161"/>
      <c r="BD276" s="161"/>
      <c r="BE276" s="162"/>
      <c r="BF276" s="1048"/>
      <c r="BG276" s="1048"/>
      <c r="BH276" s="1042" t="str">
        <f>IF('⑨応募者名簿(印刷用)'!$BV$44="","",'⑨応募者名簿(印刷用)'!$BV$44)</f>
        <v xml:space="preserve"> </v>
      </c>
      <c r="BI276" s="1043"/>
      <c r="BJ276" s="1043"/>
      <c r="BK276" s="1043"/>
      <c r="BL276" s="1043"/>
      <c r="BM276" s="1043"/>
      <c r="BN276" s="1043"/>
      <c r="BO276" s="1043"/>
      <c r="BP276" s="1043"/>
      <c r="BQ276" s="1043"/>
      <c r="BR276" s="1043"/>
      <c r="BS276" s="1043"/>
      <c r="BT276" s="1043"/>
      <c r="BU276" s="1043"/>
      <c r="BV276" s="1043"/>
      <c r="BW276" s="1043"/>
      <c r="BX276" s="1043"/>
      <c r="BY276" s="1043"/>
      <c r="BZ276" s="1043"/>
      <c r="CA276" s="1043"/>
      <c r="CB276" s="1043"/>
      <c r="CC276" s="1043"/>
      <c r="CD276" s="1043"/>
      <c r="CE276" s="1043"/>
      <c r="CF276" s="1043"/>
      <c r="CG276" s="1043"/>
      <c r="CH276" s="1044"/>
    </row>
    <row r="277" spans="1:86" ht="17.100000000000001" customHeight="1" x14ac:dyDescent="0.15">
      <c r="A277" s="653"/>
      <c r="B277" s="654"/>
      <c r="C277" s="654"/>
      <c r="D277" s="654"/>
      <c r="E277" s="654"/>
      <c r="F277" s="654"/>
      <c r="G277" s="654"/>
      <c r="H277" s="654"/>
      <c r="I277" s="161"/>
      <c r="J277" s="161"/>
      <c r="K277" s="161"/>
      <c r="L277" s="161"/>
      <c r="M277" s="162"/>
      <c r="N277" s="1022" t="s">
        <v>33</v>
      </c>
      <c r="O277" s="1023"/>
      <c r="P277" s="1026" t="s">
        <v>24</v>
      </c>
      <c r="Q277" s="1027"/>
      <c r="R277" s="1027"/>
      <c r="S277" s="1027"/>
      <c r="T277" s="1027" t="str">
        <f>""&amp;⑧入力シート!$D$21</f>
        <v/>
      </c>
      <c r="U277" s="1027"/>
      <c r="V277" s="1027"/>
      <c r="W277" s="1027"/>
      <c r="X277" s="1027"/>
      <c r="Y277" s="1027"/>
      <c r="Z277" s="1027"/>
      <c r="AA277" s="1027"/>
      <c r="AB277" s="1027"/>
      <c r="AC277" s="1027"/>
      <c r="AD277" s="1027"/>
      <c r="AE277" s="1027"/>
      <c r="AF277" s="1027"/>
      <c r="AG277" s="1027"/>
      <c r="AH277" s="1027"/>
      <c r="AI277" s="1027"/>
      <c r="AJ277" s="1027"/>
      <c r="AK277" s="1027"/>
      <c r="AL277" s="1027"/>
      <c r="AM277" s="1027"/>
      <c r="AN277" s="1027"/>
      <c r="AO277" s="1027"/>
      <c r="AP277" s="1028"/>
      <c r="AQ277" s="150"/>
      <c r="AR277" s="157"/>
      <c r="AS277" s="653"/>
      <c r="AT277" s="654"/>
      <c r="AU277" s="654"/>
      <c r="AV277" s="654"/>
      <c r="AW277" s="654"/>
      <c r="AX277" s="654"/>
      <c r="AY277" s="654"/>
      <c r="AZ277" s="654"/>
      <c r="BA277" s="161"/>
      <c r="BB277" s="161"/>
      <c r="BC277" s="161"/>
      <c r="BD277" s="161"/>
      <c r="BE277" s="162"/>
      <c r="BF277" s="1022" t="s">
        <v>33</v>
      </c>
      <c r="BG277" s="1023"/>
      <c r="BH277" s="1026" t="s">
        <v>24</v>
      </c>
      <c r="BI277" s="1027"/>
      <c r="BJ277" s="1027"/>
      <c r="BK277" s="1027"/>
      <c r="BL277" s="1027" t="str">
        <f>""&amp;⑧入力シート!$D$21</f>
        <v/>
      </c>
      <c r="BM277" s="1027"/>
      <c r="BN277" s="1027"/>
      <c r="BO277" s="1027"/>
      <c r="BP277" s="1027"/>
      <c r="BQ277" s="1027"/>
      <c r="BR277" s="1027"/>
      <c r="BS277" s="1027"/>
      <c r="BT277" s="1027"/>
      <c r="BU277" s="1027"/>
      <c r="BV277" s="1027"/>
      <c r="BW277" s="1027"/>
      <c r="BX277" s="1027"/>
      <c r="BY277" s="1027"/>
      <c r="BZ277" s="1027"/>
      <c r="CA277" s="1027"/>
      <c r="CB277" s="1027"/>
      <c r="CC277" s="1027"/>
      <c r="CD277" s="1027"/>
      <c r="CE277" s="1027"/>
      <c r="CF277" s="1027"/>
      <c r="CG277" s="1027"/>
      <c r="CH277" s="1028"/>
    </row>
    <row r="278" spans="1:86" ht="17.100000000000001" customHeight="1" x14ac:dyDescent="0.15">
      <c r="A278" s="163"/>
      <c r="B278" s="161"/>
      <c r="C278" s="161"/>
      <c r="D278" s="161"/>
      <c r="E278" s="161"/>
      <c r="F278" s="161"/>
      <c r="G278" s="161"/>
      <c r="H278" s="161"/>
      <c r="I278" s="161"/>
      <c r="J278" s="161"/>
      <c r="K278" s="161"/>
      <c r="L278" s="161"/>
      <c r="M278" s="162"/>
      <c r="N278" s="1024"/>
      <c r="O278" s="1025"/>
      <c r="P278" s="1029" t="str">
        <f>"　"&amp;⑧入力シート!$D$22</f>
        <v>　</v>
      </c>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1"/>
      <c r="AQ278" s="150"/>
      <c r="AR278" s="157"/>
      <c r="AS278" s="163"/>
      <c r="AT278" s="161"/>
      <c r="AU278" s="161"/>
      <c r="AV278" s="161"/>
      <c r="AW278" s="161"/>
      <c r="AX278" s="161"/>
      <c r="AY278" s="161"/>
      <c r="AZ278" s="161"/>
      <c r="BA278" s="161"/>
      <c r="BB278" s="161"/>
      <c r="BC278" s="161"/>
      <c r="BD278" s="161"/>
      <c r="BE278" s="162"/>
      <c r="BF278" s="1024"/>
      <c r="BG278" s="1025"/>
      <c r="BH278" s="1029" t="str">
        <f>"　"&amp;⑧入力シート!$D$22</f>
        <v>　</v>
      </c>
      <c r="BI278" s="1030"/>
      <c r="BJ278" s="1030"/>
      <c r="BK278" s="1030"/>
      <c r="BL278" s="1030"/>
      <c r="BM278" s="1030"/>
      <c r="BN278" s="1030"/>
      <c r="BO278" s="1030"/>
      <c r="BP278" s="1030"/>
      <c r="BQ278" s="1030"/>
      <c r="BR278" s="1030"/>
      <c r="BS278" s="1030"/>
      <c r="BT278" s="1030"/>
      <c r="BU278" s="1030"/>
      <c r="BV278" s="1030"/>
      <c r="BW278" s="1030"/>
      <c r="BX278" s="1030"/>
      <c r="BY278" s="1030"/>
      <c r="BZ278" s="1030"/>
      <c r="CA278" s="1030"/>
      <c r="CB278" s="1030"/>
      <c r="CC278" s="1030"/>
      <c r="CD278" s="1030"/>
      <c r="CE278" s="1030"/>
      <c r="CF278" s="1030"/>
      <c r="CG278" s="1030"/>
      <c r="CH278" s="1031"/>
    </row>
    <row r="279" spans="1:86" ht="17.100000000000001" customHeight="1" x14ac:dyDescent="0.15">
      <c r="A279" s="163"/>
      <c r="B279" s="161"/>
      <c r="C279" s="161"/>
      <c r="D279" s="161"/>
      <c r="E279" s="161"/>
      <c r="F279" s="161"/>
      <c r="G279" s="161"/>
      <c r="H279" s="161"/>
      <c r="I279" s="161"/>
      <c r="J279" s="161"/>
      <c r="K279" s="161"/>
      <c r="L279" s="161"/>
      <c r="M279" s="162"/>
      <c r="N279" s="1024"/>
      <c r="O279" s="1025"/>
      <c r="P279" s="1032" t="str">
        <f>"　"&amp;⑧入力シート!$D$23</f>
        <v>　</v>
      </c>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4"/>
      <c r="AQ279" s="150"/>
      <c r="AR279" s="157"/>
      <c r="AS279" s="163"/>
      <c r="AT279" s="161"/>
      <c r="AU279" s="161"/>
      <c r="AV279" s="161"/>
      <c r="AW279" s="161"/>
      <c r="AX279" s="161"/>
      <c r="AY279" s="161"/>
      <c r="AZ279" s="161"/>
      <c r="BA279" s="161"/>
      <c r="BB279" s="161"/>
      <c r="BC279" s="161"/>
      <c r="BD279" s="161"/>
      <c r="BE279" s="162"/>
      <c r="BF279" s="1024"/>
      <c r="BG279" s="1025"/>
      <c r="BH279" s="1032" t="str">
        <f>"　"&amp;⑧入力シート!$D$23</f>
        <v>　</v>
      </c>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4"/>
    </row>
    <row r="280" spans="1:86" ht="17.100000000000001" customHeight="1" x14ac:dyDescent="0.15">
      <c r="A280" s="164"/>
      <c r="B280" s="165"/>
      <c r="C280" s="165"/>
      <c r="D280" s="165"/>
      <c r="E280" s="165"/>
      <c r="F280" s="165"/>
      <c r="G280" s="165"/>
      <c r="H280" s="165"/>
      <c r="I280" s="165"/>
      <c r="J280" s="165"/>
      <c r="K280" s="165"/>
      <c r="L280" s="165"/>
      <c r="M280" s="166"/>
      <c r="N280" s="1024"/>
      <c r="O280" s="1025"/>
      <c r="P280" s="1032"/>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4"/>
      <c r="AQ280" s="150"/>
      <c r="AR280" s="157"/>
      <c r="AS280" s="164"/>
      <c r="AT280" s="165"/>
      <c r="AU280" s="165"/>
      <c r="AV280" s="165"/>
      <c r="AW280" s="165"/>
      <c r="AX280" s="165"/>
      <c r="AY280" s="165"/>
      <c r="AZ280" s="165"/>
      <c r="BA280" s="165"/>
      <c r="BB280" s="165"/>
      <c r="BC280" s="165"/>
      <c r="BD280" s="165"/>
      <c r="BE280" s="166"/>
      <c r="BF280" s="1024"/>
      <c r="BG280" s="1025"/>
      <c r="BH280" s="1032"/>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4"/>
    </row>
    <row r="281" spans="1:86" ht="18" customHeight="1" x14ac:dyDescent="0.15">
      <c r="A281" s="1022" t="s">
        <v>38</v>
      </c>
      <c r="B281" s="1023"/>
      <c r="C281" s="1026" t="s">
        <v>32</v>
      </c>
      <c r="D281" s="1027"/>
      <c r="E281" s="1027"/>
      <c r="F281" s="1027"/>
      <c r="G281" s="1027"/>
      <c r="H281" s="1027"/>
      <c r="I281" s="1027"/>
      <c r="J281" s="1027"/>
      <c r="K281" s="1027"/>
      <c r="L281" s="1027"/>
      <c r="M281" s="1027"/>
      <c r="N281" s="1048" t="s">
        <v>35</v>
      </c>
      <c r="O281" s="1048"/>
      <c r="P281" s="1109" t="str">
        <f>""&amp;⑧入力シート!Q70</f>
        <v/>
      </c>
      <c r="Q281" s="1109"/>
      <c r="R281" s="1109"/>
      <c r="S281" s="1109"/>
      <c r="T281" s="1109"/>
      <c r="U281" s="1109"/>
      <c r="V281" s="1109"/>
      <c r="W281" s="1109"/>
      <c r="X281" s="1109"/>
      <c r="Y281" s="1109"/>
      <c r="Z281" s="1109"/>
      <c r="AA281" s="1109"/>
      <c r="AB281" s="1109"/>
      <c r="AC281" s="1109"/>
      <c r="AD281" s="1109"/>
      <c r="AE281" s="1109"/>
      <c r="AF281" s="1109"/>
      <c r="AG281" s="1109"/>
      <c r="AH281" s="1109"/>
      <c r="AI281" s="1109"/>
      <c r="AJ281" s="1109"/>
      <c r="AK281" s="1109"/>
      <c r="AL281" s="1109"/>
      <c r="AM281" s="1109"/>
      <c r="AN281" s="1109"/>
      <c r="AO281" s="1109"/>
      <c r="AP281" s="1109"/>
      <c r="AQ281" s="150"/>
      <c r="AR281" s="157"/>
      <c r="AS281" s="1022" t="s">
        <v>38</v>
      </c>
      <c r="AT281" s="1023"/>
      <c r="AU281" s="1026" t="s">
        <v>32</v>
      </c>
      <c r="AV281" s="1027"/>
      <c r="AW281" s="1027"/>
      <c r="AX281" s="1027"/>
      <c r="AY281" s="1027"/>
      <c r="AZ281" s="1027"/>
      <c r="BA281" s="1027"/>
      <c r="BB281" s="1027"/>
      <c r="BC281" s="1027"/>
      <c r="BD281" s="1027"/>
      <c r="BE281" s="1027"/>
      <c r="BF281" s="1048" t="s">
        <v>35</v>
      </c>
      <c r="BG281" s="1048"/>
      <c r="BH281" s="1109" t="str">
        <f>""&amp;⑧入力シート!Q71</f>
        <v/>
      </c>
      <c r="BI281" s="1109"/>
      <c r="BJ281" s="1109"/>
      <c r="BK281" s="1109"/>
      <c r="BL281" s="1109"/>
      <c r="BM281" s="1109"/>
      <c r="BN281" s="1109"/>
      <c r="BO281" s="1109"/>
      <c r="BP281" s="1109"/>
      <c r="BQ281" s="1109"/>
      <c r="BR281" s="1109"/>
      <c r="BS281" s="1109"/>
      <c r="BT281" s="1109"/>
      <c r="BU281" s="1109"/>
      <c r="BV281" s="1109"/>
      <c r="BW281" s="1109"/>
      <c r="BX281" s="1109"/>
      <c r="BY281" s="1109"/>
      <c r="BZ281" s="1109"/>
      <c r="CA281" s="1109"/>
      <c r="CB281" s="1109"/>
      <c r="CC281" s="1109"/>
      <c r="CD281" s="1109"/>
      <c r="CE281" s="1109"/>
      <c r="CF281" s="1109"/>
      <c r="CG281" s="1109"/>
      <c r="CH281" s="1109"/>
    </row>
    <row r="282" spans="1:86" ht="18" customHeight="1" x14ac:dyDescent="0.15">
      <c r="A282" s="1024"/>
      <c r="B282" s="1025"/>
      <c r="C282" s="1065">
        <f>⑧入力シート!B70</f>
        <v>33</v>
      </c>
      <c r="D282" s="1066"/>
      <c r="E282" s="1066"/>
      <c r="F282" s="1066"/>
      <c r="G282" s="1066"/>
      <c r="H282" s="1066"/>
      <c r="I282" s="1066"/>
      <c r="J282" s="1066"/>
      <c r="K282" s="1066"/>
      <c r="L282" s="1066"/>
      <c r="M282" s="1066"/>
      <c r="N282" s="1048"/>
      <c r="O282" s="1048"/>
      <c r="P282" s="1109"/>
      <c r="Q282" s="1109"/>
      <c r="R282" s="1109"/>
      <c r="S282" s="1109"/>
      <c r="T282" s="1109"/>
      <c r="U282" s="1109"/>
      <c r="V282" s="1109"/>
      <c r="W282" s="1109"/>
      <c r="X282" s="1109"/>
      <c r="Y282" s="1109"/>
      <c r="Z282" s="1109"/>
      <c r="AA282" s="1109"/>
      <c r="AB282" s="1109"/>
      <c r="AC282" s="1109"/>
      <c r="AD282" s="1109"/>
      <c r="AE282" s="1109"/>
      <c r="AF282" s="1109"/>
      <c r="AG282" s="1109"/>
      <c r="AH282" s="1109"/>
      <c r="AI282" s="1109"/>
      <c r="AJ282" s="1109"/>
      <c r="AK282" s="1109"/>
      <c r="AL282" s="1109"/>
      <c r="AM282" s="1109"/>
      <c r="AN282" s="1109"/>
      <c r="AO282" s="1109"/>
      <c r="AP282" s="1109"/>
      <c r="AQ282" s="150"/>
      <c r="AR282" s="157"/>
      <c r="AS282" s="1024"/>
      <c r="AT282" s="1025"/>
      <c r="AU282" s="1065">
        <f>⑧入力シート!B71</f>
        <v>34</v>
      </c>
      <c r="AV282" s="1066"/>
      <c r="AW282" s="1066"/>
      <c r="AX282" s="1066"/>
      <c r="AY282" s="1066"/>
      <c r="AZ282" s="1066"/>
      <c r="BA282" s="1066"/>
      <c r="BB282" s="1066"/>
      <c r="BC282" s="1066"/>
      <c r="BD282" s="1066"/>
      <c r="BE282" s="1066"/>
      <c r="BF282" s="1048"/>
      <c r="BG282" s="1048"/>
      <c r="BH282" s="1109"/>
      <c r="BI282" s="1109"/>
      <c r="BJ282" s="1109"/>
      <c r="BK282" s="1109"/>
      <c r="BL282" s="1109"/>
      <c r="BM282" s="1109"/>
      <c r="BN282" s="1109"/>
      <c r="BO282" s="1109"/>
      <c r="BP282" s="1109"/>
      <c r="BQ282" s="1109"/>
      <c r="BR282" s="1109"/>
      <c r="BS282" s="1109"/>
      <c r="BT282" s="1109"/>
      <c r="BU282" s="1109"/>
      <c r="BV282" s="1109"/>
      <c r="BW282" s="1109"/>
      <c r="BX282" s="1109"/>
      <c r="BY282" s="1109"/>
      <c r="BZ282" s="1109"/>
      <c r="CA282" s="1109"/>
      <c r="CB282" s="1109"/>
      <c r="CC282" s="1109"/>
      <c r="CD282" s="1109"/>
      <c r="CE282" s="1109"/>
      <c r="CF282" s="1109"/>
      <c r="CG282" s="1109"/>
      <c r="CH282" s="1109"/>
    </row>
    <row r="283" spans="1:86" ht="18" customHeight="1" x14ac:dyDescent="0.15">
      <c r="A283" s="1049"/>
      <c r="B283" s="1050"/>
      <c r="C283" s="1065"/>
      <c r="D283" s="1066"/>
      <c r="E283" s="1066"/>
      <c r="F283" s="1066"/>
      <c r="G283" s="1066"/>
      <c r="H283" s="1066"/>
      <c r="I283" s="1066"/>
      <c r="J283" s="1066"/>
      <c r="K283" s="1066"/>
      <c r="L283" s="1066"/>
      <c r="M283" s="1066"/>
      <c r="N283" s="1048"/>
      <c r="O283" s="1048"/>
      <c r="P283" s="1109"/>
      <c r="Q283" s="1109"/>
      <c r="R283" s="1109"/>
      <c r="S283" s="1109"/>
      <c r="T283" s="1109"/>
      <c r="U283" s="1109"/>
      <c r="V283" s="1109"/>
      <c r="W283" s="1109"/>
      <c r="X283" s="1109"/>
      <c r="Y283" s="1109"/>
      <c r="Z283" s="1109"/>
      <c r="AA283" s="1109"/>
      <c r="AB283" s="1109"/>
      <c r="AC283" s="1109"/>
      <c r="AD283" s="1109"/>
      <c r="AE283" s="1109"/>
      <c r="AF283" s="1109"/>
      <c r="AG283" s="1109"/>
      <c r="AH283" s="1109"/>
      <c r="AI283" s="1109"/>
      <c r="AJ283" s="1109"/>
      <c r="AK283" s="1109"/>
      <c r="AL283" s="1109"/>
      <c r="AM283" s="1109"/>
      <c r="AN283" s="1109"/>
      <c r="AO283" s="1109"/>
      <c r="AP283" s="1109"/>
      <c r="AQ283" s="150"/>
      <c r="AR283" s="157"/>
      <c r="AS283" s="1049"/>
      <c r="AT283" s="1050"/>
      <c r="AU283" s="1065"/>
      <c r="AV283" s="1066"/>
      <c r="AW283" s="1066"/>
      <c r="AX283" s="1066"/>
      <c r="AY283" s="1066"/>
      <c r="AZ283" s="1066"/>
      <c r="BA283" s="1066"/>
      <c r="BB283" s="1066"/>
      <c r="BC283" s="1066"/>
      <c r="BD283" s="1066"/>
      <c r="BE283" s="1066"/>
      <c r="BF283" s="1048"/>
      <c r="BG283" s="1048"/>
      <c r="BH283" s="1109"/>
      <c r="BI283" s="1109"/>
      <c r="BJ283" s="1109"/>
      <c r="BK283" s="1109"/>
      <c r="BL283" s="1109"/>
      <c r="BM283" s="1109"/>
      <c r="BN283" s="1109"/>
      <c r="BO283" s="1109"/>
      <c r="BP283" s="1109"/>
      <c r="BQ283" s="1109"/>
      <c r="BR283" s="1109"/>
      <c r="BS283" s="1109"/>
      <c r="BT283" s="1109"/>
      <c r="BU283" s="1109"/>
      <c r="BV283" s="1109"/>
      <c r="BW283" s="1109"/>
      <c r="BX283" s="1109"/>
      <c r="BY283" s="1109"/>
      <c r="BZ283" s="1109"/>
      <c r="CA283" s="1109"/>
      <c r="CB283" s="1109"/>
      <c r="CC283" s="1109"/>
      <c r="CD283" s="1109"/>
      <c r="CE283" s="1109"/>
      <c r="CF283" s="1109"/>
      <c r="CG283" s="1109"/>
      <c r="CH283" s="1109"/>
    </row>
    <row r="284" spans="1:86" ht="18" customHeight="1" x14ac:dyDescent="0.15">
      <c r="A284" s="1022" t="s">
        <v>37</v>
      </c>
      <c r="B284" s="1023"/>
      <c r="C284" s="1071" t="str">
        <f>""&amp;⑧入力シート!C70</f>
        <v/>
      </c>
      <c r="D284" s="1072"/>
      <c r="E284" s="1072"/>
      <c r="F284" s="1072"/>
      <c r="G284" s="1072"/>
      <c r="H284" s="1072"/>
      <c r="I284" s="1072"/>
      <c r="J284" s="1072"/>
      <c r="K284" s="1072"/>
      <c r="L284" s="1072"/>
      <c r="M284" s="1073"/>
      <c r="N284" s="1024" t="s">
        <v>36</v>
      </c>
      <c r="O284" s="1025"/>
      <c r="P284" s="1051" t="s">
        <v>34</v>
      </c>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3"/>
      <c r="AQ284" s="150"/>
      <c r="AR284" s="157"/>
      <c r="AS284" s="1022" t="s">
        <v>37</v>
      </c>
      <c r="AT284" s="1023"/>
      <c r="AU284" s="1071" t="str">
        <f>""&amp;⑧入力シート!C71</f>
        <v/>
      </c>
      <c r="AV284" s="1072"/>
      <c r="AW284" s="1072"/>
      <c r="AX284" s="1072"/>
      <c r="AY284" s="1072"/>
      <c r="AZ284" s="1072"/>
      <c r="BA284" s="1072"/>
      <c r="BB284" s="1072"/>
      <c r="BC284" s="1072"/>
      <c r="BD284" s="1072"/>
      <c r="BE284" s="1073"/>
      <c r="BF284" s="1024" t="s">
        <v>36</v>
      </c>
      <c r="BG284" s="1025"/>
      <c r="BH284" s="1051" t="s">
        <v>34</v>
      </c>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c r="CF284" s="1052"/>
      <c r="CG284" s="1052"/>
      <c r="CH284" s="1053"/>
    </row>
    <row r="285" spans="1:86" ht="18" customHeight="1" x14ac:dyDescent="0.15">
      <c r="A285" s="1024"/>
      <c r="B285" s="1025"/>
      <c r="C285" s="1065"/>
      <c r="D285" s="1066"/>
      <c r="E285" s="1066"/>
      <c r="F285" s="1066"/>
      <c r="G285" s="1066"/>
      <c r="H285" s="1066"/>
      <c r="I285" s="1066"/>
      <c r="J285" s="1066"/>
      <c r="K285" s="1066"/>
      <c r="L285" s="1066"/>
      <c r="M285" s="1067"/>
      <c r="N285" s="1024"/>
      <c r="O285" s="1025"/>
      <c r="P285" s="1054" t="str">
        <f>'⑨応募者名簿(印刷用)'!AT5</f>
        <v xml:space="preserve"> </v>
      </c>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6"/>
      <c r="AQ285" s="150"/>
      <c r="AR285" s="157"/>
      <c r="AS285" s="1024"/>
      <c r="AT285" s="1025"/>
      <c r="AU285" s="1065"/>
      <c r="AV285" s="1066"/>
      <c r="AW285" s="1066"/>
      <c r="AX285" s="1066"/>
      <c r="AY285" s="1066"/>
      <c r="AZ285" s="1066"/>
      <c r="BA285" s="1066"/>
      <c r="BB285" s="1066"/>
      <c r="BC285" s="1066"/>
      <c r="BD285" s="1066"/>
      <c r="BE285" s="1067"/>
      <c r="BF285" s="1024"/>
      <c r="BG285" s="1025"/>
      <c r="BH285" s="1054" t="str">
        <f>'⑨応募者名簿(印刷用)'!AT6</f>
        <v xml:space="preserve"> </v>
      </c>
      <c r="BI285" s="1055"/>
      <c r="BJ285" s="1055"/>
      <c r="BK285" s="1055"/>
      <c r="BL285" s="1055"/>
      <c r="BM285" s="1055"/>
      <c r="BN285" s="1055"/>
      <c r="BO285" s="1055"/>
      <c r="BP285" s="1055"/>
      <c r="BQ285" s="1055"/>
      <c r="BR285" s="1055"/>
      <c r="BS285" s="1055"/>
      <c r="BT285" s="1055"/>
      <c r="BU285" s="1055"/>
      <c r="BV285" s="1055"/>
      <c r="BW285" s="1055"/>
      <c r="BX285" s="1055"/>
      <c r="BY285" s="1055"/>
      <c r="BZ285" s="1055"/>
      <c r="CA285" s="1055"/>
      <c r="CB285" s="1055"/>
      <c r="CC285" s="1055"/>
      <c r="CD285" s="1055"/>
      <c r="CE285" s="1055"/>
      <c r="CF285" s="1055"/>
      <c r="CG285" s="1055"/>
      <c r="CH285" s="1056"/>
    </row>
    <row r="286" spans="1:86" ht="18" customHeight="1" x14ac:dyDescent="0.15">
      <c r="A286" s="1024"/>
      <c r="B286" s="1025"/>
      <c r="C286" s="1065"/>
      <c r="D286" s="1066"/>
      <c r="E286" s="1066"/>
      <c r="F286" s="1066"/>
      <c r="G286" s="1066"/>
      <c r="H286" s="1066"/>
      <c r="I286" s="1066"/>
      <c r="J286" s="1066"/>
      <c r="K286" s="1066"/>
      <c r="L286" s="1066"/>
      <c r="M286" s="1067"/>
      <c r="N286" s="1049"/>
      <c r="O286" s="1050"/>
      <c r="P286" s="1155"/>
      <c r="Q286" s="1156"/>
      <c r="R286" s="1156"/>
      <c r="S286" s="1156"/>
      <c r="T286" s="1156"/>
      <c r="U286" s="1156"/>
      <c r="V286" s="1156"/>
      <c r="W286" s="1156"/>
      <c r="X286" s="1156"/>
      <c r="Y286" s="1055"/>
      <c r="Z286" s="1055"/>
      <c r="AA286" s="1055"/>
      <c r="AB286" s="1055"/>
      <c r="AC286" s="1055"/>
      <c r="AD286" s="1055"/>
      <c r="AE286" s="1055"/>
      <c r="AF286" s="1055"/>
      <c r="AG286" s="1055"/>
      <c r="AH286" s="1055"/>
      <c r="AI286" s="1055"/>
      <c r="AJ286" s="1055"/>
      <c r="AK286" s="1055"/>
      <c r="AL286" s="1055"/>
      <c r="AM286" s="1055"/>
      <c r="AN286" s="1055"/>
      <c r="AO286" s="1055"/>
      <c r="AP286" s="1056"/>
      <c r="AQ286" s="150"/>
      <c r="AR286" s="157"/>
      <c r="AS286" s="1024"/>
      <c r="AT286" s="1025"/>
      <c r="AU286" s="1065"/>
      <c r="AV286" s="1066"/>
      <c r="AW286" s="1066"/>
      <c r="AX286" s="1066"/>
      <c r="AY286" s="1066"/>
      <c r="AZ286" s="1066"/>
      <c r="BA286" s="1066"/>
      <c r="BB286" s="1066"/>
      <c r="BC286" s="1066"/>
      <c r="BD286" s="1066"/>
      <c r="BE286" s="1067"/>
      <c r="BF286" s="1049"/>
      <c r="BG286" s="1050"/>
      <c r="BH286" s="1155"/>
      <c r="BI286" s="1156"/>
      <c r="BJ286" s="1156"/>
      <c r="BK286" s="1156"/>
      <c r="BL286" s="1156"/>
      <c r="BM286" s="1156"/>
      <c r="BN286" s="1156"/>
      <c r="BO286" s="1156"/>
      <c r="BP286" s="1156"/>
      <c r="BQ286" s="1055"/>
      <c r="BR286" s="1055"/>
      <c r="BS286" s="1055"/>
      <c r="BT286" s="1055"/>
      <c r="BU286" s="1055"/>
      <c r="BV286" s="1055"/>
      <c r="BW286" s="1055"/>
      <c r="BX286" s="1055"/>
      <c r="BY286" s="1055"/>
      <c r="BZ286" s="1055"/>
      <c r="CA286" s="1055"/>
      <c r="CB286" s="1055"/>
      <c r="CC286" s="1055"/>
      <c r="CD286" s="1055"/>
      <c r="CE286" s="1055"/>
      <c r="CF286" s="1055"/>
      <c r="CG286" s="1055"/>
      <c r="CH286" s="1056"/>
    </row>
    <row r="287" spans="1:86" ht="18" customHeight="1" x14ac:dyDescent="0.15">
      <c r="A287" s="1057" t="s">
        <v>43</v>
      </c>
      <c r="B287" s="1058"/>
      <c r="C287" s="1061" t="str">
        <f>'⑨応募者名簿(印刷用)'!AR5</f>
        <v/>
      </c>
      <c r="D287" s="1061"/>
      <c r="E287" s="1061"/>
      <c r="F287" s="1061"/>
      <c r="G287" s="1061"/>
      <c r="H287" s="1061"/>
      <c r="I287" s="1061"/>
      <c r="J287" s="1061"/>
      <c r="K287" s="1061"/>
      <c r="L287" s="1061"/>
      <c r="M287" s="1061"/>
      <c r="N287" s="1077" t="s">
        <v>23</v>
      </c>
      <c r="O287" s="1078"/>
      <c r="P287" s="1079" t="str">
        <f>""&amp;⑧入力シート!AL70</f>
        <v/>
      </c>
      <c r="Q287" s="1079"/>
      <c r="R287" s="1079"/>
      <c r="S287" s="1079"/>
      <c r="T287" s="1079"/>
      <c r="U287" s="1079"/>
      <c r="V287" s="1079"/>
      <c r="W287" s="1079"/>
      <c r="X287" s="1079"/>
      <c r="Y287" s="1080" t="s">
        <v>254</v>
      </c>
      <c r="Z287" s="1080"/>
      <c r="AA287" s="1080"/>
      <c r="AB287" s="1080"/>
      <c r="AC287" s="1080"/>
      <c r="AD287" s="1080"/>
      <c r="AE287" s="1080"/>
      <c r="AF287" s="1080"/>
      <c r="AG287" s="1080"/>
      <c r="AH287" s="1080"/>
      <c r="AI287" s="1080"/>
      <c r="AJ287" s="1080"/>
      <c r="AK287" s="1080"/>
      <c r="AL287" s="1080"/>
      <c r="AM287" s="1080"/>
      <c r="AN287" s="1080"/>
      <c r="AO287" s="1080"/>
      <c r="AP287" s="1080"/>
      <c r="AR287" s="47"/>
      <c r="AS287" s="1057" t="s">
        <v>43</v>
      </c>
      <c r="AT287" s="1058"/>
      <c r="AU287" s="1061" t="str">
        <f>'⑨応募者名簿(印刷用)'!AR6</f>
        <v/>
      </c>
      <c r="AV287" s="1061"/>
      <c r="AW287" s="1061"/>
      <c r="AX287" s="1061"/>
      <c r="AY287" s="1061"/>
      <c r="AZ287" s="1061"/>
      <c r="BA287" s="1061"/>
      <c r="BB287" s="1061"/>
      <c r="BC287" s="1061"/>
      <c r="BD287" s="1061"/>
      <c r="BE287" s="1061"/>
      <c r="BF287" s="1077" t="s">
        <v>23</v>
      </c>
      <c r="BG287" s="1078"/>
      <c r="BH287" s="1079" t="str">
        <f>""&amp;⑧入力シート!AL71</f>
        <v/>
      </c>
      <c r="BI287" s="1079"/>
      <c r="BJ287" s="1079"/>
      <c r="BK287" s="1079"/>
      <c r="BL287" s="1079"/>
      <c r="BM287" s="1079"/>
      <c r="BN287" s="1079"/>
      <c r="BO287" s="1079"/>
      <c r="BP287" s="1079"/>
      <c r="BQ287" s="1080" t="s">
        <v>254</v>
      </c>
      <c r="BR287" s="1080"/>
      <c r="BS287" s="1080"/>
      <c r="BT287" s="1080"/>
      <c r="BU287" s="1080"/>
      <c r="BV287" s="1080"/>
      <c r="BW287" s="1080"/>
      <c r="BX287" s="1080"/>
      <c r="BY287" s="1080"/>
      <c r="BZ287" s="1080"/>
      <c r="CA287" s="1080"/>
      <c r="CB287" s="1080"/>
      <c r="CC287" s="1080"/>
      <c r="CD287" s="1080"/>
      <c r="CE287" s="1080"/>
      <c r="CF287" s="1080"/>
      <c r="CG287" s="1080"/>
      <c r="CH287" s="1080"/>
    </row>
    <row r="288" spans="1:86" ht="18" customHeight="1" x14ac:dyDescent="0.15">
      <c r="A288" s="1059"/>
      <c r="B288" s="1060"/>
      <c r="C288" s="1061"/>
      <c r="D288" s="1061"/>
      <c r="E288" s="1061"/>
      <c r="F288" s="1061"/>
      <c r="G288" s="1061"/>
      <c r="H288" s="1061"/>
      <c r="I288" s="1061"/>
      <c r="J288" s="1061"/>
      <c r="K288" s="1061"/>
      <c r="L288" s="1061"/>
      <c r="M288" s="1061"/>
      <c r="N288" s="1077"/>
      <c r="O288" s="1078"/>
      <c r="P288" s="1079"/>
      <c r="Q288" s="1079"/>
      <c r="R288" s="1079"/>
      <c r="S288" s="1079"/>
      <c r="T288" s="1079"/>
      <c r="U288" s="1079"/>
      <c r="V288" s="1079"/>
      <c r="W288" s="1079"/>
      <c r="X288" s="1079"/>
      <c r="Y288" s="1080"/>
      <c r="Z288" s="1080"/>
      <c r="AA288" s="1080"/>
      <c r="AB288" s="1080"/>
      <c r="AC288" s="1080"/>
      <c r="AD288" s="1080"/>
      <c r="AE288" s="1080"/>
      <c r="AF288" s="1080"/>
      <c r="AG288" s="1080"/>
      <c r="AH288" s="1080"/>
      <c r="AI288" s="1080"/>
      <c r="AJ288" s="1080"/>
      <c r="AK288" s="1080"/>
      <c r="AL288" s="1080"/>
      <c r="AM288" s="1080"/>
      <c r="AN288" s="1080"/>
      <c r="AO288" s="1080"/>
      <c r="AP288" s="1080"/>
      <c r="AR288" s="47"/>
      <c r="AS288" s="1059"/>
      <c r="AT288" s="1060"/>
      <c r="AU288" s="1061"/>
      <c r="AV288" s="1061"/>
      <c r="AW288" s="1061"/>
      <c r="AX288" s="1061"/>
      <c r="AY288" s="1061"/>
      <c r="AZ288" s="1061"/>
      <c r="BA288" s="1061"/>
      <c r="BB288" s="1061"/>
      <c r="BC288" s="1061"/>
      <c r="BD288" s="1061"/>
      <c r="BE288" s="1061"/>
      <c r="BF288" s="1077"/>
      <c r="BG288" s="1078"/>
      <c r="BH288" s="1079"/>
      <c r="BI288" s="1079"/>
      <c r="BJ288" s="1079"/>
      <c r="BK288" s="1079"/>
      <c r="BL288" s="1079"/>
      <c r="BM288" s="1079"/>
      <c r="BN288" s="1079"/>
      <c r="BO288" s="1079"/>
      <c r="BP288" s="1079"/>
      <c r="BQ288" s="1080"/>
      <c r="BR288" s="1080"/>
      <c r="BS288" s="1080"/>
      <c r="BT288" s="1080"/>
      <c r="BU288" s="1080"/>
      <c r="BV288" s="1080"/>
      <c r="BW288" s="1080"/>
      <c r="BX288" s="1080"/>
      <c r="BY288" s="1080"/>
      <c r="BZ288" s="1080"/>
      <c r="CA288" s="1080"/>
      <c r="CB288" s="1080"/>
      <c r="CC288" s="1080"/>
      <c r="CD288" s="1080"/>
      <c r="CE288" s="1080"/>
      <c r="CF288" s="1080"/>
      <c r="CG288" s="1080"/>
      <c r="CH288" s="1080"/>
    </row>
    <row r="289" spans="1:87" ht="15" customHeight="1" x14ac:dyDescent="0.15">
      <c r="A289" s="105"/>
      <c r="B289" s="105"/>
      <c r="C289" s="106"/>
      <c r="D289" s="106"/>
      <c r="E289" s="106"/>
      <c r="F289" s="106"/>
      <c r="G289" s="106"/>
      <c r="H289" s="106"/>
      <c r="I289" s="106"/>
      <c r="J289" s="106"/>
      <c r="K289" s="106"/>
      <c r="L289" s="106"/>
      <c r="M289" s="106"/>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R289" s="47"/>
      <c r="AS289" s="105"/>
      <c r="AT289" s="105"/>
      <c r="AU289" s="106"/>
      <c r="AV289" s="106"/>
      <c r="AW289" s="106"/>
      <c r="AX289" s="106"/>
      <c r="AY289" s="106"/>
      <c r="AZ289" s="106"/>
      <c r="BA289" s="106"/>
      <c r="BB289" s="106"/>
      <c r="BC289" s="106"/>
      <c r="BD289" s="106"/>
      <c r="BE289" s="106"/>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045" t="s">
        <v>64</v>
      </c>
      <c r="B291" s="1046"/>
      <c r="C291" s="1046"/>
      <c r="D291" s="1046"/>
      <c r="E291" s="1046"/>
      <c r="F291" s="1046"/>
      <c r="G291" s="1046"/>
      <c r="H291" s="1046"/>
      <c r="I291" s="1046"/>
      <c r="J291" s="1046"/>
      <c r="K291" s="1046"/>
      <c r="L291" s="1046"/>
      <c r="M291" s="1047"/>
      <c r="N291" s="1048" t="s">
        <v>22</v>
      </c>
      <c r="O291" s="1048"/>
      <c r="P291" s="1035" t="s">
        <v>17</v>
      </c>
      <c r="Q291" s="1036"/>
      <c r="R291" s="1037" t="str">
        <f>IF('⑨応募者名簿(印刷用)'!$BX$40="","",'⑨応募者名簿(印刷用)'!$BX$40)</f>
        <v>-</v>
      </c>
      <c r="S291" s="1037"/>
      <c r="T291" s="1037"/>
      <c r="U291" s="1037"/>
      <c r="V291" s="1037"/>
      <c r="W291" s="1037"/>
      <c r="X291" s="1037"/>
      <c r="Y291" s="1037"/>
      <c r="Z291" s="1037"/>
      <c r="AA291" s="1037"/>
      <c r="AB291" s="1037"/>
      <c r="AC291" s="1037"/>
      <c r="AD291" s="1037"/>
      <c r="AE291" s="1037"/>
      <c r="AF291" s="1037"/>
      <c r="AG291" s="1037"/>
      <c r="AH291" s="1037"/>
      <c r="AI291" s="1037"/>
      <c r="AJ291" s="1037"/>
      <c r="AK291" s="1037"/>
      <c r="AL291" s="1037"/>
      <c r="AM291" s="1037"/>
      <c r="AN291" s="1037"/>
      <c r="AO291" s="1037"/>
      <c r="AP291" s="1038"/>
      <c r="AQ291" s="150"/>
      <c r="AR291" s="157"/>
      <c r="AS291" s="1045" t="s">
        <v>64</v>
      </c>
      <c r="AT291" s="1046"/>
      <c r="AU291" s="1046"/>
      <c r="AV291" s="1046"/>
      <c r="AW291" s="1046"/>
      <c r="AX291" s="1046"/>
      <c r="AY291" s="1046"/>
      <c r="AZ291" s="1046"/>
      <c r="BA291" s="1046"/>
      <c r="BB291" s="1046"/>
      <c r="BC291" s="1046"/>
      <c r="BD291" s="1046"/>
      <c r="BE291" s="1047"/>
      <c r="BF291" s="1048" t="s">
        <v>22</v>
      </c>
      <c r="BG291" s="1048"/>
      <c r="BH291" s="1035" t="s">
        <v>17</v>
      </c>
      <c r="BI291" s="1036"/>
      <c r="BJ291" s="1037" t="str">
        <f>IF('⑨応募者名簿(印刷用)'!$BX$40="","",'⑨応募者名簿(印刷用)'!$BX$40)</f>
        <v>-</v>
      </c>
      <c r="BK291" s="1037"/>
      <c r="BL291" s="1037"/>
      <c r="BM291" s="1037"/>
      <c r="BN291" s="1037"/>
      <c r="BO291" s="1037"/>
      <c r="BP291" s="1037"/>
      <c r="BQ291" s="1037"/>
      <c r="BR291" s="1037"/>
      <c r="BS291" s="1037"/>
      <c r="BT291" s="1037"/>
      <c r="BU291" s="1037"/>
      <c r="BV291" s="1037"/>
      <c r="BW291" s="1037"/>
      <c r="BX291" s="1037"/>
      <c r="BY291" s="1037"/>
      <c r="BZ291" s="1037"/>
      <c r="CA291" s="1037"/>
      <c r="CB291" s="1037"/>
      <c r="CC291" s="1037"/>
      <c r="CD291" s="1037"/>
      <c r="CE291" s="1037"/>
      <c r="CF291" s="1037"/>
      <c r="CG291" s="1037"/>
      <c r="CH291" s="1038"/>
    </row>
    <row r="292" spans="1:87" ht="17.100000000000001" customHeight="1" x14ac:dyDescent="0.15">
      <c r="A292" s="653" t="str">
        <f>'⑨応募者名簿(印刷用)'!$A$36</f>
        <v/>
      </c>
      <c r="B292" s="654"/>
      <c r="C292" s="654"/>
      <c r="D292" s="654"/>
      <c r="E292" s="654"/>
      <c r="F292" s="654"/>
      <c r="G292" s="654"/>
      <c r="H292" s="654"/>
      <c r="I292" s="161"/>
      <c r="J292" s="161"/>
      <c r="K292" s="161"/>
      <c r="L292" s="161"/>
      <c r="M292" s="162"/>
      <c r="N292" s="1048"/>
      <c r="O292" s="1048"/>
      <c r="P292" s="1039" t="str">
        <f>IF('⑨応募者名簿(印刷用)'!$BV$42="","",'⑨応募者名簿(印刷用)'!$BV$42)</f>
        <v xml:space="preserve"> </v>
      </c>
      <c r="Q292" s="1040"/>
      <c r="R292" s="1040"/>
      <c r="S292" s="1040"/>
      <c r="T292" s="1040"/>
      <c r="U292" s="1040"/>
      <c r="V292" s="1040"/>
      <c r="W292" s="1040"/>
      <c r="X292" s="1040"/>
      <c r="Y292" s="1040"/>
      <c r="Z292" s="1040"/>
      <c r="AA292" s="1040"/>
      <c r="AB292" s="1040"/>
      <c r="AC292" s="1040"/>
      <c r="AD292" s="1040"/>
      <c r="AE292" s="1040"/>
      <c r="AF292" s="1040"/>
      <c r="AG292" s="1040"/>
      <c r="AH292" s="1040"/>
      <c r="AI292" s="1040"/>
      <c r="AJ292" s="1040"/>
      <c r="AK292" s="1040"/>
      <c r="AL292" s="1040"/>
      <c r="AM292" s="1040"/>
      <c r="AN292" s="1040"/>
      <c r="AO292" s="1040"/>
      <c r="AP292" s="1041"/>
      <c r="AQ292" s="150"/>
      <c r="AR292" s="157"/>
      <c r="AS292" s="653" t="str">
        <f>'⑨応募者名簿(印刷用)'!$A$36</f>
        <v/>
      </c>
      <c r="AT292" s="654"/>
      <c r="AU292" s="654"/>
      <c r="AV292" s="654"/>
      <c r="AW292" s="654"/>
      <c r="AX292" s="654"/>
      <c r="AY292" s="654"/>
      <c r="AZ292" s="654"/>
      <c r="BA292" s="161"/>
      <c r="BB292" s="161"/>
      <c r="BC292" s="161"/>
      <c r="BD292" s="161"/>
      <c r="BE292" s="162"/>
      <c r="BF292" s="1048"/>
      <c r="BG292" s="1048"/>
      <c r="BH292" s="1039" t="str">
        <f>IF('⑨応募者名簿(印刷用)'!$BV$42="","",'⑨応募者名簿(印刷用)'!$BV$42)</f>
        <v xml:space="preserve"> </v>
      </c>
      <c r="BI292" s="1040"/>
      <c r="BJ292" s="1040"/>
      <c r="BK292" s="1040"/>
      <c r="BL292" s="1040"/>
      <c r="BM292" s="1040"/>
      <c r="BN292" s="1040"/>
      <c r="BO292" s="1040"/>
      <c r="BP292" s="1040"/>
      <c r="BQ292" s="1040"/>
      <c r="BR292" s="1040"/>
      <c r="BS292" s="1040"/>
      <c r="BT292" s="1040"/>
      <c r="BU292" s="1040"/>
      <c r="BV292" s="1040"/>
      <c r="BW292" s="1040"/>
      <c r="BX292" s="1040"/>
      <c r="BY292" s="1040"/>
      <c r="BZ292" s="1040"/>
      <c r="CA292" s="1040"/>
      <c r="CB292" s="1040"/>
      <c r="CC292" s="1040"/>
      <c r="CD292" s="1040"/>
      <c r="CE292" s="1040"/>
      <c r="CF292" s="1040"/>
      <c r="CG292" s="1040"/>
      <c r="CH292" s="1041"/>
    </row>
    <row r="293" spans="1:87" ht="17.100000000000001" customHeight="1" x14ac:dyDescent="0.15">
      <c r="A293" s="653"/>
      <c r="B293" s="654"/>
      <c r="C293" s="654"/>
      <c r="D293" s="654"/>
      <c r="E293" s="654"/>
      <c r="F293" s="654"/>
      <c r="G293" s="654"/>
      <c r="H293" s="654"/>
      <c r="I293" s="161"/>
      <c r="J293" s="161"/>
      <c r="K293" s="161"/>
      <c r="L293" s="161"/>
      <c r="M293" s="162"/>
      <c r="N293" s="1048"/>
      <c r="O293" s="1048"/>
      <c r="P293" s="1039" t="str">
        <f>IF('⑨応募者名簿(印刷用)'!$BV$43="","",'⑨応募者名簿(印刷用)'!$BV$43)</f>
        <v xml:space="preserve"> </v>
      </c>
      <c r="Q293" s="1040"/>
      <c r="R293" s="1040"/>
      <c r="S293" s="1040"/>
      <c r="T293" s="1040"/>
      <c r="U293" s="1040"/>
      <c r="V293" s="1040"/>
      <c r="W293" s="1040"/>
      <c r="X293" s="1040"/>
      <c r="Y293" s="1040"/>
      <c r="Z293" s="1040"/>
      <c r="AA293" s="1040"/>
      <c r="AB293" s="1040"/>
      <c r="AC293" s="1040"/>
      <c r="AD293" s="1040"/>
      <c r="AE293" s="1040"/>
      <c r="AF293" s="1040"/>
      <c r="AG293" s="1040"/>
      <c r="AH293" s="1040"/>
      <c r="AI293" s="1040"/>
      <c r="AJ293" s="1040"/>
      <c r="AK293" s="1040"/>
      <c r="AL293" s="1040"/>
      <c r="AM293" s="1040"/>
      <c r="AN293" s="1040"/>
      <c r="AO293" s="1040"/>
      <c r="AP293" s="1041"/>
      <c r="AQ293" s="150"/>
      <c r="AR293" s="157"/>
      <c r="AS293" s="653"/>
      <c r="AT293" s="654"/>
      <c r="AU293" s="654"/>
      <c r="AV293" s="654"/>
      <c r="AW293" s="654"/>
      <c r="AX293" s="654"/>
      <c r="AY293" s="654"/>
      <c r="AZ293" s="654"/>
      <c r="BA293" s="161"/>
      <c r="BB293" s="161"/>
      <c r="BC293" s="161"/>
      <c r="BD293" s="161"/>
      <c r="BE293" s="162"/>
      <c r="BF293" s="1048"/>
      <c r="BG293" s="1048"/>
      <c r="BH293" s="1039" t="str">
        <f>IF('⑨応募者名簿(印刷用)'!$BV$43="","",'⑨応募者名簿(印刷用)'!$BV$43)</f>
        <v xml:space="preserve"> </v>
      </c>
      <c r="BI293" s="1040"/>
      <c r="BJ293" s="1040"/>
      <c r="BK293" s="1040"/>
      <c r="BL293" s="1040"/>
      <c r="BM293" s="1040"/>
      <c r="BN293" s="1040"/>
      <c r="BO293" s="1040"/>
      <c r="BP293" s="1040"/>
      <c r="BQ293" s="1040"/>
      <c r="BR293" s="1040"/>
      <c r="BS293" s="1040"/>
      <c r="BT293" s="1040"/>
      <c r="BU293" s="1040"/>
      <c r="BV293" s="1040"/>
      <c r="BW293" s="1040"/>
      <c r="BX293" s="1040"/>
      <c r="BY293" s="1040"/>
      <c r="BZ293" s="1040"/>
      <c r="CA293" s="1040"/>
      <c r="CB293" s="1040"/>
      <c r="CC293" s="1040"/>
      <c r="CD293" s="1040"/>
      <c r="CE293" s="1040"/>
      <c r="CF293" s="1040"/>
      <c r="CG293" s="1040"/>
      <c r="CH293" s="1041"/>
    </row>
    <row r="294" spans="1:87" ht="17.100000000000001" customHeight="1" x14ac:dyDescent="0.15">
      <c r="A294" s="653"/>
      <c r="B294" s="654"/>
      <c r="C294" s="654"/>
      <c r="D294" s="654"/>
      <c r="E294" s="654"/>
      <c r="F294" s="654"/>
      <c r="G294" s="654"/>
      <c r="H294" s="654"/>
      <c r="I294" s="161"/>
      <c r="J294" s="161"/>
      <c r="K294" s="161"/>
      <c r="L294" s="161"/>
      <c r="M294" s="162"/>
      <c r="N294" s="1048"/>
      <c r="O294" s="1048"/>
      <c r="P294" s="1042" t="str">
        <f>IF('⑨応募者名簿(印刷用)'!$BV$44="","",'⑨応募者名簿(印刷用)'!$BV$44)</f>
        <v xml:space="preserve"> </v>
      </c>
      <c r="Q294" s="1043"/>
      <c r="R294" s="1043"/>
      <c r="S294" s="1043"/>
      <c r="T294" s="1043"/>
      <c r="U294" s="1043"/>
      <c r="V294" s="1043"/>
      <c r="W294" s="1043"/>
      <c r="X294" s="1043"/>
      <c r="Y294" s="1043"/>
      <c r="Z294" s="1043"/>
      <c r="AA294" s="1043"/>
      <c r="AB294" s="1043"/>
      <c r="AC294" s="1043"/>
      <c r="AD294" s="1043"/>
      <c r="AE294" s="1043"/>
      <c r="AF294" s="1043"/>
      <c r="AG294" s="1043"/>
      <c r="AH294" s="1043"/>
      <c r="AI294" s="1043"/>
      <c r="AJ294" s="1043"/>
      <c r="AK294" s="1043"/>
      <c r="AL294" s="1043"/>
      <c r="AM294" s="1043"/>
      <c r="AN294" s="1043"/>
      <c r="AO294" s="1043"/>
      <c r="AP294" s="1044"/>
      <c r="AQ294" s="150"/>
      <c r="AR294" s="157"/>
      <c r="AS294" s="653"/>
      <c r="AT294" s="654"/>
      <c r="AU294" s="654"/>
      <c r="AV294" s="654"/>
      <c r="AW294" s="654"/>
      <c r="AX294" s="654"/>
      <c r="AY294" s="654"/>
      <c r="AZ294" s="654"/>
      <c r="BA294" s="161"/>
      <c r="BB294" s="161"/>
      <c r="BC294" s="161"/>
      <c r="BD294" s="161"/>
      <c r="BE294" s="162"/>
      <c r="BF294" s="1048"/>
      <c r="BG294" s="1048"/>
      <c r="BH294" s="1042" t="str">
        <f>IF('⑨応募者名簿(印刷用)'!$BV$44="","",'⑨応募者名簿(印刷用)'!$BV$44)</f>
        <v xml:space="preserve"> </v>
      </c>
      <c r="BI294" s="1043"/>
      <c r="BJ294" s="1043"/>
      <c r="BK294" s="1043"/>
      <c r="BL294" s="1043"/>
      <c r="BM294" s="1043"/>
      <c r="BN294" s="1043"/>
      <c r="BO294" s="1043"/>
      <c r="BP294" s="1043"/>
      <c r="BQ294" s="1043"/>
      <c r="BR294" s="1043"/>
      <c r="BS294" s="1043"/>
      <c r="BT294" s="1043"/>
      <c r="BU294" s="1043"/>
      <c r="BV294" s="1043"/>
      <c r="BW294" s="1043"/>
      <c r="BX294" s="1043"/>
      <c r="BY294" s="1043"/>
      <c r="BZ294" s="1043"/>
      <c r="CA294" s="1043"/>
      <c r="CB294" s="1043"/>
      <c r="CC294" s="1043"/>
      <c r="CD294" s="1043"/>
      <c r="CE294" s="1043"/>
      <c r="CF294" s="1043"/>
      <c r="CG294" s="1043"/>
      <c r="CH294" s="1044"/>
    </row>
    <row r="295" spans="1:87" ht="17.100000000000001" customHeight="1" x14ac:dyDescent="0.15">
      <c r="A295" s="653"/>
      <c r="B295" s="654"/>
      <c r="C295" s="654"/>
      <c r="D295" s="654"/>
      <c r="E295" s="654"/>
      <c r="F295" s="654"/>
      <c r="G295" s="654"/>
      <c r="H295" s="654"/>
      <c r="I295" s="161"/>
      <c r="J295" s="161"/>
      <c r="K295" s="161"/>
      <c r="L295" s="161"/>
      <c r="M295" s="162"/>
      <c r="N295" s="1022" t="s">
        <v>33</v>
      </c>
      <c r="O295" s="1023"/>
      <c r="P295" s="1026" t="s">
        <v>24</v>
      </c>
      <c r="Q295" s="1027"/>
      <c r="R295" s="1027"/>
      <c r="S295" s="1027"/>
      <c r="T295" s="1027" t="str">
        <f>""&amp;⑧入力シート!$D$21</f>
        <v/>
      </c>
      <c r="U295" s="1027"/>
      <c r="V295" s="1027"/>
      <c r="W295" s="1027"/>
      <c r="X295" s="1027"/>
      <c r="Y295" s="1027"/>
      <c r="Z295" s="1027"/>
      <c r="AA295" s="1027"/>
      <c r="AB295" s="1027"/>
      <c r="AC295" s="1027"/>
      <c r="AD295" s="1027"/>
      <c r="AE295" s="1027"/>
      <c r="AF295" s="1027"/>
      <c r="AG295" s="1027"/>
      <c r="AH295" s="1027"/>
      <c r="AI295" s="1027"/>
      <c r="AJ295" s="1027"/>
      <c r="AK295" s="1027"/>
      <c r="AL295" s="1027"/>
      <c r="AM295" s="1027"/>
      <c r="AN295" s="1027"/>
      <c r="AO295" s="1027"/>
      <c r="AP295" s="1028"/>
      <c r="AQ295" s="150"/>
      <c r="AR295" s="157"/>
      <c r="AS295" s="653"/>
      <c r="AT295" s="654"/>
      <c r="AU295" s="654"/>
      <c r="AV295" s="654"/>
      <c r="AW295" s="654"/>
      <c r="AX295" s="654"/>
      <c r="AY295" s="654"/>
      <c r="AZ295" s="654"/>
      <c r="BA295" s="161"/>
      <c r="BB295" s="161"/>
      <c r="BC295" s="161"/>
      <c r="BD295" s="161"/>
      <c r="BE295" s="162"/>
      <c r="BF295" s="1022" t="s">
        <v>33</v>
      </c>
      <c r="BG295" s="1023"/>
      <c r="BH295" s="1026" t="s">
        <v>24</v>
      </c>
      <c r="BI295" s="1027"/>
      <c r="BJ295" s="1027"/>
      <c r="BK295" s="1027"/>
      <c r="BL295" s="1027" t="str">
        <f>""&amp;⑧入力シート!$D$21</f>
        <v/>
      </c>
      <c r="BM295" s="1027"/>
      <c r="BN295" s="1027"/>
      <c r="BO295" s="1027"/>
      <c r="BP295" s="1027"/>
      <c r="BQ295" s="1027"/>
      <c r="BR295" s="1027"/>
      <c r="BS295" s="1027"/>
      <c r="BT295" s="1027"/>
      <c r="BU295" s="1027"/>
      <c r="BV295" s="1027"/>
      <c r="BW295" s="1027"/>
      <c r="BX295" s="1027"/>
      <c r="BY295" s="1027"/>
      <c r="BZ295" s="1027"/>
      <c r="CA295" s="1027"/>
      <c r="CB295" s="1027"/>
      <c r="CC295" s="1027"/>
      <c r="CD295" s="1027"/>
      <c r="CE295" s="1027"/>
      <c r="CF295" s="1027"/>
      <c r="CG295" s="1027"/>
      <c r="CH295" s="1028"/>
    </row>
    <row r="296" spans="1:87" ht="17.100000000000001" customHeight="1" x14ac:dyDescent="0.15">
      <c r="A296" s="163"/>
      <c r="B296" s="161"/>
      <c r="C296" s="161"/>
      <c r="D296" s="161"/>
      <c r="E296" s="161"/>
      <c r="F296" s="161"/>
      <c r="G296" s="161"/>
      <c r="H296" s="161"/>
      <c r="I296" s="161"/>
      <c r="J296" s="161"/>
      <c r="K296" s="161"/>
      <c r="L296" s="161"/>
      <c r="M296" s="162"/>
      <c r="N296" s="1024"/>
      <c r="O296" s="1025"/>
      <c r="P296" s="1029" t="str">
        <f>"　"&amp;⑧入力シート!$D$22</f>
        <v>　</v>
      </c>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1031"/>
      <c r="AQ296" s="150"/>
      <c r="AR296" s="157"/>
      <c r="AS296" s="163"/>
      <c r="AT296" s="161"/>
      <c r="AU296" s="161"/>
      <c r="AV296" s="161"/>
      <c r="AW296" s="161"/>
      <c r="AX296" s="161"/>
      <c r="AY296" s="161"/>
      <c r="AZ296" s="161"/>
      <c r="BA296" s="161"/>
      <c r="BB296" s="161"/>
      <c r="BC296" s="161"/>
      <c r="BD296" s="161"/>
      <c r="BE296" s="162"/>
      <c r="BF296" s="1024"/>
      <c r="BG296" s="1025"/>
      <c r="BH296" s="1029" t="str">
        <f>"　"&amp;⑧入力シート!$D$22</f>
        <v>　</v>
      </c>
      <c r="BI296" s="1030"/>
      <c r="BJ296" s="1030"/>
      <c r="BK296" s="1030"/>
      <c r="BL296" s="1030"/>
      <c r="BM296" s="1030"/>
      <c r="BN296" s="1030"/>
      <c r="BO296" s="1030"/>
      <c r="BP296" s="1030"/>
      <c r="BQ296" s="1030"/>
      <c r="BR296" s="1030"/>
      <c r="BS296" s="1030"/>
      <c r="BT296" s="1030"/>
      <c r="BU296" s="1030"/>
      <c r="BV296" s="1030"/>
      <c r="BW296" s="1030"/>
      <c r="BX296" s="1030"/>
      <c r="BY296" s="1030"/>
      <c r="BZ296" s="1030"/>
      <c r="CA296" s="1030"/>
      <c r="CB296" s="1030"/>
      <c r="CC296" s="1030"/>
      <c r="CD296" s="1030"/>
      <c r="CE296" s="1030"/>
      <c r="CF296" s="1030"/>
      <c r="CG296" s="1030"/>
      <c r="CH296" s="1031"/>
    </row>
    <row r="297" spans="1:87" ht="17.100000000000001" customHeight="1" x14ac:dyDescent="0.15">
      <c r="A297" s="163"/>
      <c r="B297" s="161"/>
      <c r="C297" s="161"/>
      <c r="D297" s="161"/>
      <c r="E297" s="161"/>
      <c r="F297" s="161"/>
      <c r="G297" s="161"/>
      <c r="H297" s="161"/>
      <c r="I297" s="161"/>
      <c r="J297" s="161"/>
      <c r="K297" s="161"/>
      <c r="L297" s="161"/>
      <c r="M297" s="162"/>
      <c r="N297" s="1024"/>
      <c r="O297" s="1025"/>
      <c r="P297" s="1032" t="str">
        <f>"　"&amp;⑧入力シート!$D$23</f>
        <v>　</v>
      </c>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4"/>
      <c r="AQ297" s="150"/>
      <c r="AR297" s="157"/>
      <c r="AS297" s="163"/>
      <c r="AT297" s="161"/>
      <c r="AU297" s="161"/>
      <c r="AV297" s="161"/>
      <c r="AW297" s="161"/>
      <c r="AX297" s="161"/>
      <c r="AY297" s="161"/>
      <c r="AZ297" s="161"/>
      <c r="BA297" s="161"/>
      <c r="BB297" s="161"/>
      <c r="BC297" s="161"/>
      <c r="BD297" s="161"/>
      <c r="BE297" s="162"/>
      <c r="BF297" s="1024"/>
      <c r="BG297" s="1025"/>
      <c r="BH297" s="1032" t="str">
        <f>"　"&amp;⑧入力シート!$D$23</f>
        <v>　</v>
      </c>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4"/>
    </row>
    <row r="298" spans="1:87" ht="17.100000000000001" customHeight="1" x14ac:dyDescent="0.15">
      <c r="A298" s="164"/>
      <c r="B298" s="165"/>
      <c r="C298" s="165"/>
      <c r="D298" s="165"/>
      <c r="E298" s="165"/>
      <c r="F298" s="165"/>
      <c r="G298" s="165"/>
      <c r="H298" s="165"/>
      <c r="I298" s="165"/>
      <c r="J298" s="165"/>
      <c r="K298" s="165"/>
      <c r="L298" s="165"/>
      <c r="M298" s="166"/>
      <c r="N298" s="1024"/>
      <c r="O298" s="1025"/>
      <c r="P298" s="1032"/>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4"/>
      <c r="AQ298" s="150"/>
      <c r="AR298" s="157"/>
      <c r="AS298" s="164"/>
      <c r="AT298" s="165"/>
      <c r="AU298" s="165"/>
      <c r="AV298" s="165"/>
      <c r="AW298" s="165"/>
      <c r="AX298" s="165"/>
      <c r="AY298" s="165"/>
      <c r="AZ298" s="165"/>
      <c r="BA298" s="165"/>
      <c r="BB298" s="165"/>
      <c r="BC298" s="165"/>
      <c r="BD298" s="165"/>
      <c r="BE298" s="166"/>
      <c r="BF298" s="1024"/>
      <c r="BG298" s="1025"/>
      <c r="BH298" s="1032"/>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4"/>
    </row>
    <row r="299" spans="1:87" ht="18" customHeight="1" x14ac:dyDescent="0.15">
      <c r="A299" s="1022" t="s">
        <v>38</v>
      </c>
      <c r="B299" s="1023"/>
      <c r="C299" s="1026" t="s">
        <v>32</v>
      </c>
      <c r="D299" s="1027"/>
      <c r="E299" s="1027"/>
      <c r="F299" s="1027"/>
      <c r="G299" s="1027"/>
      <c r="H299" s="1027"/>
      <c r="I299" s="1027"/>
      <c r="J299" s="1027"/>
      <c r="K299" s="1027"/>
      <c r="L299" s="1027"/>
      <c r="M299" s="1027"/>
      <c r="N299" s="1048" t="s">
        <v>35</v>
      </c>
      <c r="O299" s="1048"/>
      <c r="P299" s="1109" t="str">
        <f>""&amp;⑧入力シート!Q72</f>
        <v/>
      </c>
      <c r="Q299" s="1109"/>
      <c r="R299" s="1109"/>
      <c r="S299" s="1109"/>
      <c r="T299" s="1109"/>
      <c r="U299" s="1109"/>
      <c r="V299" s="1109"/>
      <c r="W299" s="1109"/>
      <c r="X299" s="1109"/>
      <c r="Y299" s="1109"/>
      <c r="Z299" s="1109"/>
      <c r="AA299" s="1109"/>
      <c r="AB299" s="1109"/>
      <c r="AC299" s="1109"/>
      <c r="AD299" s="1109"/>
      <c r="AE299" s="1109"/>
      <c r="AF299" s="1109"/>
      <c r="AG299" s="1109"/>
      <c r="AH299" s="1109"/>
      <c r="AI299" s="1109"/>
      <c r="AJ299" s="1109"/>
      <c r="AK299" s="1109"/>
      <c r="AL299" s="1109"/>
      <c r="AM299" s="1109"/>
      <c r="AN299" s="1109"/>
      <c r="AO299" s="1109"/>
      <c r="AP299" s="1109"/>
      <c r="AQ299" s="150"/>
      <c r="AR299" s="157"/>
      <c r="AS299" s="1022" t="s">
        <v>38</v>
      </c>
      <c r="AT299" s="1023"/>
      <c r="AU299" s="1026" t="s">
        <v>32</v>
      </c>
      <c r="AV299" s="1027"/>
      <c r="AW299" s="1027"/>
      <c r="AX299" s="1027"/>
      <c r="AY299" s="1027"/>
      <c r="AZ299" s="1027"/>
      <c r="BA299" s="1027"/>
      <c r="BB299" s="1027"/>
      <c r="BC299" s="1027"/>
      <c r="BD299" s="1027"/>
      <c r="BE299" s="1027"/>
      <c r="BF299" s="1048" t="s">
        <v>35</v>
      </c>
      <c r="BG299" s="1048"/>
      <c r="BH299" s="1109" t="str">
        <f>""&amp;⑧入力シート!Q73</f>
        <v/>
      </c>
      <c r="BI299" s="1109"/>
      <c r="BJ299" s="1109"/>
      <c r="BK299" s="1109"/>
      <c r="BL299" s="1109"/>
      <c r="BM299" s="1109"/>
      <c r="BN299" s="1109"/>
      <c r="BO299" s="1109"/>
      <c r="BP299" s="1109"/>
      <c r="BQ299" s="1109"/>
      <c r="BR299" s="1109"/>
      <c r="BS299" s="1109"/>
      <c r="BT299" s="1109"/>
      <c r="BU299" s="1109"/>
      <c r="BV299" s="1109"/>
      <c r="BW299" s="1109"/>
      <c r="BX299" s="1109"/>
      <c r="BY299" s="1109"/>
      <c r="BZ299" s="1109"/>
      <c r="CA299" s="1109"/>
      <c r="CB299" s="1109"/>
      <c r="CC299" s="1109"/>
      <c r="CD299" s="1109"/>
      <c r="CE299" s="1109"/>
      <c r="CF299" s="1109"/>
      <c r="CG299" s="1109"/>
      <c r="CH299" s="1109"/>
    </row>
    <row r="300" spans="1:87" ht="18" customHeight="1" x14ac:dyDescent="0.15">
      <c r="A300" s="1024"/>
      <c r="B300" s="1025"/>
      <c r="C300" s="1065">
        <f>⑧入力シート!B72</f>
        <v>35</v>
      </c>
      <c r="D300" s="1066"/>
      <c r="E300" s="1066"/>
      <c r="F300" s="1066"/>
      <c r="G300" s="1066"/>
      <c r="H300" s="1066"/>
      <c r="I300" s="1066"/>
      <c r="J300" s="1066"/>
      <c r="K300" s="1066"/>
      <c r="L300" s="1066"/>
      <c r="M300" s="1066"/>
      <c r="N300" s="1048"/>
      <c r="O300" s="1048"/>
      <c r="P300" s="1109"/>
      <c r="Q300" s="1109"/>
      <c r="R300" s="1109"/>
      <c r="S300" s="1109"/>
      <c r="T300" s="1109"/>
      <c r="U300" s="1109"/>
      <c r="V300" s="1109"/>
      <c r="W300" s="1109"/>
      <c r="X300" s="1109"/>
      <c r="Y300" s="1109"/>
      <c r="Z300" s="1109"/>
      <c r="AA300" s="1109"/>
      <c r="AB300" s="1109"/>
      <c r="AC300" s="1109"/>
      <c r="AD300" s="1109"/>
      <c r="AE300" s="1109"/>
      <c r="AF300" s="1109"/>
      <c r="AG300" s="1109"/>
      <c r="AH300" s="1109"/>
      <c r="AI300" s="1109"/>
      <c r="AJ300" s="1109"/>
      <c r="AK300" s="1109"/>
      <c r="AL300" s="1109"/>
      <c r="AM300" s="1109"/>
      <c r="AN300" s="1109"/>
      <c r="AO300" s="1109"/>
      <c r="AP300" s="1109"/>
      <c r="AQ300" s="150"/>
      <c r="AR300" s="157"/>
      <c r="AS300" s="1024"/>
      <c r="AT300" s="1025"/>
      <c r="AU300" s="1065">
        <f>⑧入力シート!B73</f>
        <v>36</v>
      </c>
      <c r="AV300" s="1066"/>
      <c r="AW300" s="1066"/>
      <c r="AX300" s="1066"/>
      <c r="AY300" s="1066"/>
      <c r="AZ300" s="1066"/>
      <c r="BA300" s="1066"/>
      <c r="BB300" s="1066"/>
      <c r="BC300" s="1066"/>
      <c r="BD300" s="1066"/>
      <c r="BE300" s="1066"/>
      <c r="BF300" s="1048"/>
      <c r="BG300" s="1048"/>
      <c r="BH300" s="1109"/>
      <c r="BI300" s="1109"/>
      <c r="BJ300" s="1109"/>
      <c r="BK300" s="1109"/>
      <c r="BL300" s="1109"/>
      <c r="BM300" s="1109"/>
      <c r="BN300" s="1109"/>
      <c r="BO300" s="1109"/>
      <c r="BP300" s="1109"/>
      <c r="BQ300" s="1109"/>
      <c r="BR300" s="1109"/>
      <c r="BS300" s="1109"/>
      <c r="BT300" s="1109"/>
      <c r="BU300" s="1109"/>
      <c r="BV300" s="1109"/>
      <c r="BW300" s="1109"/>
      <c r="BX300" s="1109"/>
      <c r="BY300" s="1109"/>
      <c r="BZ300" s="1109"/>
      <c r="CA300" s="1109"/>
      <c r="CB300" s="1109"/>
      <c r="CC300" s="1109"/>
      <c r="CD300" s="1109"/>
      <c r="CE300" s="1109"/>
      <c r="CF300" s="1109"/>
      <c r="CG300" s="1109"/>
      <c r="CH300" s="1109"/>
    </row>
    <row r="301" spans="1:87" ht="18" customHeight="1" x14ac:dyDescent="0.15">
      <c r="A301" s="1049"/>
      <c r="B301" s="1050"/>
      <c r="C301" s="1065"/>
      <c r="D301" s="1066"/>
      <c r="E301" s="1066"/>
      <c r="F301" s="1066"/>
      <c r="G301" s="1066"/>
      <c r="H301" s="1066"/>
      <c r="I301" s="1066"/>
      <c r="J301" s="1066"/>
      <c r="K301" s="1066"/>
      <c r="L301" s="1066"/>
      <c r="M301" s="1066"/>
      <c r="N301" s="1048"/>
      <c r="O301" s="1048"/>
      <c r="P301" s="1109"/>
      <c r="Q301" s="1109"/>
      <c r="R301" s="1109"/>
      <c r="S301" s="1109"/>
      <c r="T301" s="1109"/>
      <c r="U301" s="1109"/>
      <c r="V301" s="1109"/>
      <c r="W301" s="1109"/>
      <c r="X301" s="1109"/>
      <c r="Y301" s="1109"/>
      <c r="Z301" s="1109"/>
      <c r="AA301" s="1109"/>
      <c r="AB301" s="1109"/>
      <c r="AC301" s="1109"/>
      <c r="AD301" s="1109"/>
      <c r="AE301" s="1109"/>
      <c r="AF301" s="1109"/>
      <c r="AG301" s="1109"/>
      <c r="AH301" s="1109"/>
      <c r="AI301" s="1109"/>
      <c r="AJ301" s="1109"/>
      <c r="AK301" s="1109"/>
      <c r="AL301" s="1109"/>
      <c r="AM301" s="1109"/>
      <c r="AN301" s="1109"/>
      <c r="AO301" s="1109"/>
      <c r="AP301" s="1109"/>
      <c r="AQ301" s="150"/>
      <c r="AR301" s="157"/>
      <c r="AS301" s="1049"/>
      <c r="AT301" s="1050"/>
      <c r="AU301" s="1065"/>
      <c r="AV301" s="1066"/>
      <c r="AW301" s="1066"/>
      <c r="AX301" s="1066"/>
      <c r="AY301" s="1066"/>
      <c r="AZ301" s="1066"/>
      <c r="BA301" s="1066"/>
      <c r="BB301" s="1066"/>
      <c r="BC301" s="1066"/>
      <c r="BD301" s="1066"/>
      <c r="BE301" s="1066"/>
      <c r="BF301" s="1048"/>
      <c r="BG301" s="1048"/>
      <c r="BH301" s="1109"/>
      <c r="BI301" s="1109"/>
      <c r="BJ301" s="1109"/>
      <c r="BK301" s="1109"/>
      <c r="BL301" s="1109"/>
      <c r="BM301" s="1109"/>
      <c r="BN301" s="1109"/>
      <c r="BO301" s="1109"/>
      <c r="BP301" s="1109"/>
      <c r="BQ301" s="1109"/>
      <c r="BR301" s="1109"/>
      <c r="BS301" s="1109"/>
      <c r="BT301" s="1109"/>
      <c r="BU301" s="1109"/>
      <c r="BV301" s="1109"/>
      <c r="BW301" s="1109"/>
      <c r="BX301" s="1109"/>
      <c r="BY301" s="1109"/>
      <c r="BZ301" s="1109"/>
      <c r="CA301" s="1109"/>
      <c r="CB301" s="1109"/>
      <c r="CC301" s="1109"/>
      <c r="CD301" s="1109"/>
      <c r="CE301" s="1109"/>
      <c r="CF301" s="1109"/>
      <c r="CG301" s="1109"/>
      <c r="CH301" s="1109"/>
    </row>
    <row r="302" spans="1:87" ht="18" customHeight="1" x14ac:dyDescent="0.15">
      <c r="A302" s="1022" t="s">
        <v>37</v>
      </c>
      <c r="B302" s="1023"/>
      <c r="C302" s="1071" t="str">
        <f>""&amp;⑧入力シート!C72</f>
        <v/>
      </c>
      <c r="D302" s="1072"/>
      <c r="E302" s="1072"/>
      <c r="F302" s="1072"/>
      <c r="G302" s="1072"/>
      <c r="H302" s="1072"/>
      <c r="I302" s="1072"/>
      <c r="J302" s="1072"/>
      <c r="K302" s="1072"/>
      <c r="L302" s="1072"/>
      <c r="M302" s="1073"/>
      <c r="N302" s="1024" t="s">
        <v>36</v>
      </c>
      <c r="O302" s="1025"/>
      <c r="P302" s="1051" t="s">
        <v>34</v>
      </c>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3"/>
      <c r="AQ302" s="150"/>
      <c r="AR302" s="157"/>
      <c r="AS302" s="1022" t="s">
        <v>37</v>
      </c>
      <c r="AT302" s="1023"/>
      <c r="AU302" s="1071" t="str">
        <f>""&amp;⑧入力シート!C73</f>
        <v/>
      </c>
      <c r="AV302" s="1072"/>
      <c r="AW302" s="1072"/>
      <c r="AX302" s="1072"/>
      <c r="AY302" s="1072"/>
      <c r="AZ302" s="1072"/>
      <c r="BA302" s="1072"/>
      <c r="BB302" s="1072"/>
      <c r="BC302" s="1072"/>
      <c r="BD302" s="1072"/>
      <c r="BE302" s="1073"/>
      <c r="BF302" s="1024" t="s">
        <v>36</v>
      </c>
      <c r="BG302" s="1025"/>
      <c r="BH302" s="1051" t="s">
        <v>34</v>
      </c>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c r="CF302" s="1052"/>
      <c r="CG302" s="1052"/>
      <c r="CH302" s="1053"/>
    </row>
    <row r="303" spans="1:87" ht="18" customHeight="1" x14ac:dyDescent="0.15">
      <c r="A303" s="1024"/>
      <c r="B303" s="1025"/>
      <c r="C303" s="1065"/>
      <c r="D303" s="1066"/>
      <c r="E303" s="1066"/>
      <c r="F303" s="1066"/>
      <c r="G303" s="1066"/>
      <c r="H303" s="1066"/>
      <c r="I303" s="1066"/>
      <c r="J303" s="1066"/>
      <c r="K303" s="1066"/>
      <c r="L303" s="1066"/>
      <c r="M303" s="1067"/>
      <c r="N303" s="1024"/>
      <c r="O303" s="1025"/>
      <c r="P303" s="1054" t="str">
        <f>'⑨応募者名簿(印刷用)'!AT7</f>
        <v xml:space="preserve"> </v>
      </c>
      <c r="Q303" s="1055"/>
      <c r="R303" s="1055"/>
      <c r="S303" s="1055"/>
      <c r="T303" s="1055"/>
      <c r="U303" s="1055"/>
      <c r="V303" s="1055"/>
      <c r="W303" s="1055"/>
      <c r="X303" s="1055"/>
      <c r="Y303" s="1055"/>
      <c r="Z303" s="1055"/>
      <c r="AA303" s="1055"/>
      <c r="AB303" s="1055"/>
      <c r="AC303" s="1055"/>
      <c r="AD303" s="1055"/>
      <c r="AE303" s="1055"/>
      <c r="AF303" s="1055"/>
      <c r="AG303" s="1055"/>
      <c r="AH303" s="1055"/>
      <c r="AI303" s="1055"/>
      <c r="AJ303" s="1055"/>
      <c r="AK303" s="1055"/>
      <c r="AL303" s="1055"/>
      <c r="AM303" s="1055"/>
      <c r="AN303" s="1055"/>
      <c r="AO303" s="1055"/>
      <c r="AP303" s="1056"/>
      <c r="AQ303" s="150"/>
      <c r="AR303" s="157"/>
      <c r="AS303" s="1024"/>
      <c r="AT303" s="1025"/>
      <c r="AU303" s="1065"/>
      <c r="AV303" s="1066"/>
      <c r="AW303" s="1066"/>
      <c r="AX303" s="1066"/>
      <c r="AY303" s="1066"/>
      <c r="AZ303" s="1066"/>
      <c r="BA303" s="1066"/>
      <c r="BB303" s="1066"/>
      <c r="BC303" s="1066"/>
      <c r="BD303" s="1066"/>
      <c r="BE303" s="1067"/>
      <c r="BF303" s="1024"/>
      <c r="BG303" s="1025"/>
      <c r="BH303" s="1054" t="str">
        <f>'⑨応募者名簿(印刷用)'!AT8</f>
        <v xml:space="preserve"> </v>
      </c>
      <c r="BI303" s="1055"/>
      <c r="BJ303" s="1055"/>
      <c r="BK303" s="1055"/>
      <c r="BL303" s="1055"/>
      <c r="BM303" s="1055"/>
      <c r="BN303" s="1055"/>
      <c r="BO303" s="1055"/>
      <c r="BP303" s="1055"/>
      <c r="BQ303" s="1055"/>
      <c r="BR303" s="1055"/>
      <c r="BS303" s="1055"/>
      <c r="BT303" s="1055"/>
      <c r="BU303" s="1055"/>
      <c r="BV303" s="1055"/>
      <c r="BW303" s="1055"/>
      <c r="BX303" s="1055"/>
      <c r="BY303" s="1055"/>
      <c r="BZ303" s="1055"/>
      <c r="CA303" s="1055"/>
      <c r="CB303" s="1055"/>
      <c r="CC303" s="1055"/>
      <c r="CD303" s="1055"/>
      <c r="CE303" s="1055"/>
      <c r="CF303" s="1055"/>
      <c r="CG303" s="1055"/>
      <c r="CH303" s="1056"/>
    </row>
    <row r="304" spans="1:87" ht="18" customHeight="1" x14ac:dyDescent="0.15">
      <c r="A304" s="1024"/>
      <c r="B304" s="1025"/>
      <c r="C304" s="1065"/>
      <c r="D304" s="1066"/>
      <c r="E304" s="1066"/>
      <c r="F304" s="1066"/>
      <c r="G304" s="1066"/>
      <c r="H304" s="1066"/>
      <c r="I304" s="1066"/>
      <c r="J304" s="1066"/>
      <c r="K304" s="1066"/>
      <c r="L304" s="1066"/>
      <c r="M304" s="1067"/>
      <c r="N304" s="1049"/>
      <c r="O304" s="1050"/>
      <c r="P304" s="1155"/>
      <c r="Q304" s="1156"/>
      <c r="R304" s="1156"/>
      <c r="S304" s="1156"/>
      <c r="T304" s="1156"/>
      <c r="U304" s="1156"/>
      <c r="V304" s="1156"/>
      <c r="W304" s="1156"/>
      <c r="X304" s="1156"/>
      <c r="Y304" s="1055"/>
      <c r="Z304" s="1055"/>
      <c r="AA304" s="1055"/>
      <c r="AB304" s="1055"/>
      <c r="AC304" s="1055"/>
      <c r="AD304" s="1055"/>
      <c r="AE304" s="1055"/>
      <c r="AF304" s="1055"/>
      <c r="AG304" s="1055"/>
      <c r="AH304" s="1055"/>
      <c r="AI304" s="1055"/>
      <c r="AJ304" s="1055"/>
      <c r="AK304" s="1055"/>
      <c r="AL304" s="1055"/>
      <c r="AM304" s="1055"/>
      <c r="AN304" s="1055"/>
      <c r="AO304" s="1055"/>
      <c r="AP304" s="1056"/>
      <c r="AQ304" s="150"/>
      <c r="AR304" s="157"/>
      <c r="AS304" s="1024"/>
      <c r="AT304" s="1025"/>
      <c r="AU304" s="1065"/>
      <c r="AV304" s="1066"/>
      <c r="AW304" s="1066"/>
      <c r="AX304" s="1066"/>
      <c r="AY304" s="1066"/>
      <c r="AZ304" s="1066"/>
      <c r="BA304" s="1066"/>
      <c r="BB304" s="1066"/>
      <c r="BC304" s="1066"/>
      <c r="BD304" s="1066"/>
      <c r="BE304" s="1067"/>
      <c r="BF304" s="1049"/>
      <c r="BG304" s="1050"/>
      <c r="BH304" s="1155"/>
      <c r="BI304" s="1156"/>
      <c r="BJ304" s="1156"/>
      <c r="BK304" s="1156"/>
      <c r="BL304" s="1156"/>
      <c r="BM304" s="1156"/>
      <c r="BN304" s="1156"/>
      <c r="BO304" s="1156"/>
      <c r="BP304" s="1156"/>
      <c r="BQ304" s="1055"/>
      <c r="BR304" s="1055"/>
      <c r="BS304" s="1055"/>
      <c r="BT304" s="1055"/>
      <c r="BU304" s="1055"/>
      <c r="BV304" s="1055"/>
      <c r="BW304" s="1055"/>
      <c r="BX304" s="1055"/>
      <c r="BY304" s="1055"/>
      <c r="BZ304" s="1055"/>
      <c r="CA304" s="1055"/>
      <c r="CB304" s="1055"/>
      <c r="CC304" s="1055"/>
      <c r="CD304" s="1055"/>
      <c r="CE304" s="1055"/>
      <c r="CF304" s="1055"/>
      <c r="CG304" s="1055"/>
      <c r="CH304" s="1056"/>
    </row>
    <row r="305" spans="1:86" ht="18" customHeight="1" x14ac:dyDescent="0.15">
      <c r="A305" s="1081" t="s">
        <v>43</v>
      </c>
      <c r="B305" s="1082"/>
      <c r="C305" s="1142" t="str">
        <f>'⑨応募者名簿(印刷用)'!AR7</f>
        <v/>
      </c>
      <c r="D305" s="1142"/>
      <c r="E305" s="1142"/>
      <c r="F305" s="1142"/>
      <c r="G305" s="1142"/>
      <c r="H305" s="1142"/>
      <c r="I305" s="1142"/>
      <c r="J305" s="1142"/>
      <c r="K305" s="1142"/>
      <c r="L305" s="1142"/>
      <c r="M305" s="1142"/>
      <c r="N305" s="1158" t="s">
        <v>23</v>
      </c>
      <c r="O305" s="1159"/>
      <c r="P305" s="1160" t="str">
        <f>""&amp;⑧入力シート!AL72</f>
        <v/>
      </c>
      <c r="Q305" s="1160"/>
      <c r="R305" s="1160"/>
      <c r="S305" s="1160"/>
      <c r="T305" s="1160"/>
      <c r="U305" s="1160"/>
      <c r="V305" s="1160"/>
      <c r="W305" s="1160"/>
      <c r="X305" s="1160"/>
      <c r="Y305" s="1080" t="s">
        <v>254</v>
      </c>
      <c r="Z305" s="1080"/>
      <c r="AA305" s="1080"/>
      <c r="AB305" s="1080"/>
      <c r="AC305" s="1080"/>
      <c r="AD305" s="1080"/>
      <c r="AE305" s="1080"/>
      <c r="AF305" s="1080"/>
      <c r="AG305" s="1080"/>
      <c r="AH305" s="1080"/>
      <c r="AI305" s="1080"/>
      <c r="AJ305" s="1080"/>
      <c r="AK305" s="1080"/>
      <c r="AL305" s="1080"/>
      <c r="AM305" s="1080"/>
      <c r="AN305" s="1080"/>
      <c r="AO305" s="1080"/>
      <c r="AP305" s="1080"/>
      <c r="AR305" s="47"/>
      <c r="AS305" s="1081" t="s">
        <v>43</v>
      </c>
      <c r="AT305" s="1082"/>
      <c r="AU305" s="1142" t="str">
        <f>'⑨応募者名簿(印刷用)'!AR8</f>
        <v/>
      </c>
      <c r="AV305" s="1142"/>
      <c r="AW305" s="1142"/>
      <c r="AX305" s="1142"/>
      <c r="AY305" s="1142"/>
      <c r="AZ305" s="1142"/>
      <c r="BA305" s="1142"/>
      <c r="BB305" s="1142"/>
      <c r="BC305" s="1142"/>
      <c r="BD305" s="1142"/>
      <c r="BE305" s="1142"/>
      <c r="BF305" s="1158" t="s">
        <v>23</v>
      </c>
      <c r="BG305" s="1159"/>
      <c r="BH305" s="1160" t="str">
        <f>""&amp;⑧入力シート!AL73</f>
        <v/>
      </c>
      <c r="BI305" s="1160"/>
      <c r="BJ305" s="1160"/>
      <c r="BK305" s="1160"/>
      <c r="BL305" s="1160"/>
      <c r="BM305" s="1160"/>
      <c r="BN305" s="1160"/>
      <c r="BO305" s="1160"/>
      <c r="BP305" s="1160"/>
      <c r="BQ305" s="1080" t="s">
        <v>254</v>
      </c>
      <c r="BR305" s="1080"/>
      <c r="BS305" s="1080"/>
      <c r="BT305" s="1080"/>
      <c r="BU305" s="1080"/>
      <c r="BV305" s="1080"/>
      <c r="BW305" s="1080"/>
      <c r="BX305" s="1080"/>
      <c r="BY305" s="1080"/>
      <c r="BZ305" s="1080"/>
      <c r="CA305" s="1080"/>
      <c r="CB305" s="1080"/>
      <c r="CC305" s="1080"/>
      <c r="CD305" s="1080"/>
      <c r="CE305" s="1080"/>
      <c r="CF305" s="1080"/>
      <c r="CG305" s="1080"/>
      <c r="CH305" s="1080"/>
    </row>
    <row r="306" spans="1:86" ht="18" customHeight="1" x14ac:dyDescent="0.15">
      <c r="A306" s="1081"/>
      <c r="B306" s="1082"/>
      <c r="C306" s="1142"/>
      <c r="D306" s="1142"/>
      <c r="E306" s="1142"/>
      <c r="F306" s="1142"/>
      <c r="G306" s="1142"/>
      <c r="H306" s="1142"/>
      <c r="I306" s="1142"/>
      <c r="J306" s="1142"/>
      <c r="K306" s="1142"/>
      <c r="L306" s="1142"/>
      <c r="M306" s="1142"/>
      <c r="N306" s="1158"/>
      <c r="O306" s="1159"/>
      <c r="P306" s="1160"/>
      <c r="Q306" s="1160"/>
      <c r="R306" s="1160"/>
      <c r="S306" s="1160"/>
      <c r="T306" s="1160"/>
      <c r="U306" s="1160"/>
      <c r="V306" s="1160"/>
      <c r="W306" s="1160"/>
      <c r="X306" s="1160"/>
      <c r="Y306" s="1080"/>
      <c r="Z306" s="1080"/>
      <c r="AA306" s="1080"/>
      <c r="AB306" s="1080"/>
      <c r="AC306" s="1080"/>
      <c r="AD306" s="1080"/>
      <c r="AE306" s="1080"/>
      <c r="AF306" s="1080"/>
      <c r="AG306" s="1080"/>
      <c r="AH306" s="1080"/>
      <c r="AI306" s="1080"/>
      <c r="AJ306" s="1080"/>
      <c r="AK306" s="1080"/>
      <c r="AL306" s="1080"/>
      <c r="AM306" s="1080"/>
      <c r="AN306" s="1080"/>
      <c r="AO306" s="1080"/>
      <c r="AP306" s="1080"/>
      <c r="AR306" s="47"/>
      <c r="AS306" s="1081"/>
      <c r="AT306" s="1082"/>
      <c r="AU306" s="1142"/>
      <c r="AV306" s="1142"/>
      <c r="AW306" s="1142"/>
      <c r="AX306" s="1142"/>
      <c r="AY306" s="1142"/>
      <c r="AZ306" s="1142"/>
      <c r="BA306" s="1142"/>
      <c r="BB306" s="1142"/>
      <c r="BC306" s="1142"/>
      <c r="BD306" s="1142"/>
      <c r="BE306" s="1142"/>
      <c r="BF306" s="1158"/>
      <c r="BG306" s="1159"/>
      <c r="BH306" s="1160"/>
      <c r="BI306" s="1160"/>
      <c r="BJ306" s="1160"/>
      <c r="BK306" s="1160"/>
      <c r="BL306" s="1160"/>
      <c r="BM306" s="1160"/>
      <c r="BN306" s="1160"/>
      <c r="BO306" s="1160"/>
      <c r="BP306" s="1160"/>
      <c r="BQ306" s="1080"/>
      <c r="BR306" s="1080"/>
      <c r="BS306" s="1080"/>
      <c r="BT306" s="1080"/>
      <c r="BU306" s="1080"/>
      <c r="BV306" s="1080"/>
      <c r="BW306" s="1080"/>
      <c r="BX306" s="1080"/>
      <c r="BY306" s="1080"/>
      <c r="BZ306" s="1080"/>
      <c r="CA306" s="1080"/>
      <c r="CB306" s="1080"/>
      <c r="CC306" s="1080"/>
      <c r="CD306" s="1080"/>
      <c r="CE306" s="1080"/>
      <c r="CF306" s="1080"/>
      <c r="CG306" s="1080"/>
      <c r="CH306" s="1080"/>
    </row>
    <row r="307" spans="1:86" ht="17.100000000000001" customHeight="1" x14ac:dyDescent="0.15">
      <c r="A307" s="1045" t="s">
        <v>64</v>
      </c>
      <c r="B307" s="1046"/>
      <c r="C307" s="1046"/>
      <c r="D307" s="1046"/>
      <c r="E307" s="1046"/>
      <c r="F307" s="1046"/>
      <c r="G307" s="1046"/>
      <c r="H307" s="1046"/>
      <c r="I307" s="1046"/>
      <c r="J307" s="1046"/>
      <c r="K307" s="1046"/>
      <c r="L307" s="1046"/>
      <c r="M307" s="1047"/>
      <c r="N307" s="1048" t="s">
        <v>22</v>
      </c>
      <c r="O307" s="1048"/>
      <c r="P307" s="1035" t="s">
        <v>17</v>
      </c>
      <c r="Q307" s="1036"/>
      <c r="R307" s="1037" t="str">
        <f>IF('⑨応募者名簿(印刷用)'!$BX$40="","",'⑨応募者名簿(印刷用)'!$BX$40)</f>
        <v>-</v>
      </c>
      <c r="S307" s="1037"/>
      <c r="T307" s="1037"/>
      <c r="U307" s="1037"/>
      <c r="V307" s="1037"/>
      <c r="W307" s="1037"/>
      <c r="X307" s="1037"/>
      <c r="Y307" s="1105"/>
      <c r="Z307" s="1105"/>
      <c r="AA307" s="1105"/>
      <c r="AB307" s="1105"/>
      <c r="AC307" s="1105"/>
      <c r="AD307" s="1105"/>
      <c r="AE307" s="1105"/>
      <c r="AF307" s="1105"/>
      <c r="AG307" s="1105"/>
      <c r="AH307" s="1105"/>
      <c r="AI307" s="1105"/>
      <c r="AJ307" s="1105"/>
      <c r="AK307" s="1105"/>
      <c r="AL307" s="1105"/>
      <c r="AM307" s="1105"/>
      <c r="AN307" s="1105"/>
      <c r="AO307" s="1105"/>
      <c r="AP307" s="1106"/>
      <c r="AQ307" s="150"/>
      <c r="AR307" s="157"/>
      <c r="AS307" s="1045" t="s">
        <v>64</v>
      </c>
      <c r="AT307" s="1046"/>
      <c r="AU307" s="1046"/>
      <c r="AV307" s="1046"/>
      <c r="AW307" s="1046"/>
      <c r="AX307" s="1046"/>
      <c r="AY307" s="1046"/>
      <c r="AZ307" s="1046"/>
      <c r="BA307" s="1046"/>
      <c r="BB307" s="1046"/>
      <c r="BC307" s="1046"/>
      <c r="BD307" s="1046"/>
      <c r="BE307" s="1047"/>
      <c r="BF307" s="1048" t="s">
        <v>22</v>
      </c>
      <c r="BG307" s="1048"/>
      <c r="BH307" s="1035" t="s">
        <v>17</v>
      </c>
      <c r="BI307" s="1036"/>
      <c r="BJ307" s="1037" t="str">
        <f>IF('⑨応募者名簿(印刷用)'!$BX$40="","",'⑨応募者名簿(印刷用)'!$BX$40)</f>
        <v>-</v>
      </c>
      <c r="BK307" s="1037"/>
      <c r="BL307" s="1037"/>
      <c r="BM307" s="1037"/>
      <c r="BN307" s="1037"/>
      <c r="BO307" s="1037"/>
      <c r="BP307" s="1037"/>
      <c r="BQ307" s="1105"/>
      <c r="BR307" s="1105"/>
      <c r="BS307" s="1105"/>
      <c r="BT307" s="1105"/>
      <c r="BU307" s="1105"/>
      <c r="BV307" s="1105"/>
      <c r="BW307" s="1105"/>
      <c r="BX307" s="1105"/>
      <c r="BY307" s="1105"/>
      <c r="BZ307" s="1105"/>
      <c r="CA307" s="1105"/>
      <c r="CB307" s="1105"/>
      <c r="CC307" s="1105"/>
      <c r="CD307" s="1105"/>
      <c r="CE307" s="1105"/>
      <c r="CF307" s="1105"/>
      <c r="CG307" s="1105"/>
      <c r="CH307" s="1106"/>
    </row>
    <row r="308" spans="1:86" ht="17.100000000000001" customHeight="1" x14ac:dyDescent="0.15">
      <c r="A308" s="653" t="str">
        <f>'⑨応募者名簿(印刷用)'!$A$36</f>
        <v/>
      </c>
      <c r="B308" s="654"/>
      <c r="C308" s="654"/>
      <c r="D308" s="654"/>
      <c r="E308" s="654"/>
      <c r="F308" s="654"/>
      <c r="G308" s="654"/>
      <c r="H308" s="654"/>
      <c r="I308" s="161"/>
      <c r="J308" s="161"/>
      <c r="K308" s="161"/>
      <c r="L308" s="161"/>
      <c r="M308" s="162"/>
      <c r="N308" s="1048"/>
      <c r="O308" s="1048"/>
      <c r="P308" s="1039" t="str">
        <f>IF('⑨応募者名簿(印刷用)'!$BV$42="","",'⑨応募者名簿(印刷用)'!$BV$42)</f>
        <v xml:space="preserve"> </v>
      </c>
      <c r="Q308" s="1040"/>
      <c r="R308" s="1040"/>
      <c r="S308" s="1040"/>
      <c r="T308" s="1040"/>
      <c r="U308" s="1040"/>
      <c r="V308" s="1040"/>
      <c r="W308" s="1040"/>
      <c r="X308" s="1040"/>
      <c r="Y308" s="1040"/>
      <c r="Z308" s="1040"/>
      <c r="AA308" s="1040"/>
      <c r="AB308" s="1040"/>
      <c r="AC308" s="1040"/>
      <c r="AD308" s="1040"/>
      <c r="AE308" s="1040"/>
      <c r="AF308" s="1040"/>
      <c r="AG308" s="1040"/>
      <c r="AH308" s="1040"/>
      <c r="AI308" s="1040"/>
      <c r="AJ308" s="1040"/>
      <c r="AK308" s="1040"/>
      <c r="AL308" s="1040"/>
      <c r="AM308" s="1040"/>
      <c r="AN308" s="1040"/>
      <c r="AO308" s="1040"/>
      <c r="AP308" s="1041"/>
      <c r="AQ308" s="150"/>
      <c r="AR308" s="157"/>
      <c r="AS308" s="653" t="str">
        <f>'⑨応募者名簿(印刷用)'!$A$36</f>
        <v/>
      </c>
      <c r="AT308" s="654"/>
      <c r="AU308" s="654"/>
      <c r="AV308" s="654"/>
      <c r="AW308" s="654"/>
      <c r="AX308" s="654"/>
      <c r="AY308" s="654"/>
      <c r="AZ308" s="654"/>
      <c r="BA308" s="161"/>
      <c r="BB308" s="161"/>
      <c r="BC308" s="161"/>
      <c r="BD308" s="161"/>
      <c r="BE308" s="162"/>
      <c r="BF308" s="1048"/>
      <c r="BG308" s="1048"/>
      <c r="BH308" s="1039" t="str">
        <f>IF('⑨応募者名簿(印刷用)'!$BV$42="","",'⑨応募者名簿(印刷用)'!$BV$42)</f>
        <v xml:space="preserve"> </v>
      </c>
      <c r="BI308" s="1040"/>
      <c r="BJ308" s="1040"/>
      <c r="BK308" s="1040"/>
      <c r="BL308" s="1040"/>
      <c r="BM308" s="1040"/>
      <c r="BN308" s="1040"/>
      <c r="BO308" s="1040"/>
      <c r="BP308" s="1040"/>
      <c r="BQ308" s="1040"/>
      <c r="BR308" s="1040"/>
      <c r="BS308" s="1040"/>
      <c r="BT308" s="1040"/>
      <c r="BU308" s="1040"/>
      <c r="BV308" s="1040"/>
      <c r="BW308" s="1040"/>
      <c r="BX308" s="1040"/>
      <c r="BY308" s="1040"/>
      <c r="BZ308" s="1040"/>
      <c r="CA308" s="1040"/>
      <c r="CB308" s="1040"/>
      <c r="CC308" s="1040"/>
      <c r="CD308" s="1040"/>
      <c r="CE308" s="1040"/>
      <c r="CF308" s="1040"/>
      <c r="CG308" s="1040"/>
      <c r="CH308" s="1041"/>
    </row>
    <row r="309" spans="1:86" ht="17.100000000000001" customHeight="1" x14ac:dyDescent="0.15">
      <c r="A309" s="653"/>
      <c r="B309" s="654"/>
      <c r="C309" s="654"/>
      <c r="D309" s="654"/>
      <c r="E309" s="654"/>
      <c r="F309" s="654"/>
      <c r="G309" s="654"/>
      <c r="H309" s="654"/>
      <c r="I309" s="161"/>
      <c r="J309" s="161"/>
      <c r="K309" s="161"/>
      <c r="L309" s="161"/>
      <c r="M309" s="162"/>
      <c r="N309" s="1048"/>
      <c r="O309" s="1048"/>
      <c r="P309" s="1039" t="str">
        <f>IF('⑨応募者名簿(印刷用)'!$BV$43="","",'⑨応募者名簿(印刷用)'!$BV$43)</f>
        <v xml:space="preserve"> </v>
      </c>
      <c r="Q309" s="1040"/>
      <c r="R309" s="1040"/>
      <c r="S309" s="1040"/>
      <c r="T309" s="1040"/>
      <c r="U309" s="1040"/>
      <c r="V309" s="1040"/>
      <c r="W309" s="1040"/>
      <c r="X309" s="1040"/>
      <c r="Y309" s="1040"/>
      <c r="Z309" s="1040"/>
      <c r="AA309" s="1040"/>
      <c r="AB309" s="1040"/>
      <c r="AC309" s="1040"/>
      <c r="AD309" s="1040"/>
      <c r="AE309" s="1040"/>
      <c r="AF309" s="1040"/>
      <c r="AG309" s="1040"/>
      <c r="AH309" s="1040"/>
      <c r="AI309" s="1040"/>
      <c r="AJ309" s="1040"/>
      <c r="AK309" s="1040"/>
      <c r="AL309" s="1040"/>
      <c r="AM309" s="1040"/>
      <c r="AN309" s="1040"/>
      <c r="AO309" s="1040"/>
      <c r="AP309" s="1041"/>
      <c r="AQ309" s="150"/>
      <c r="AR309" s="157"/>
      <c r="AS309" s="653"/>
      <c r="AT309" s="654"/>
      <c r="AU309" s="654"/>
      <c r="AV309" s="654"/>
      <c r="AW309" s="654"/>
      <c r="AX309" s="654"/>
      <c r="AY309" s="654"/>
      <c r="AZ309" s="654"/>
      <c r="BA309" s="161"/>
      <c r="BB309" s="161"/>
      <c r="BC309" s="161"/>
      <c r="BD309" s="161"/>
      <c r="BE309" s="162"/>
      <c r="BF309" s="1048"/>
      <c r="BG309" s="1048"/>
      <c r="BH309" s="1039" t="str">
        <f>IF('⑨応募者名簿(印刷用)'!$BV$43="","",'⑨応募者名簿(印刷用)'!$BV$43)</f>
        <v xml:space="preserve"> </v>
      </c>
      <c r="BI309" s="1040"/>
      <c r="BJ309" s="1040"/>
      <c r="BK309" s="1040"/>
      <c r="BL309" s="1040"/>
      <c r="BM309" s="1040"/>
      <c r="BN309" s="1040"/>
      <c r="BO309" s="1040"/>
      <c r="BP309" s="1040"/>
      <c r="BQ309" s="1040"/>
      <c r="BR309" s="1040"/>
      <c r="BS309" s="1040"/>
      <c r="BT309" s="1040"/>
      <c r="BU309" s="1040"/>
      <c r="BV309" s="1040"/>
      <c r="BW309" s="1040"/>
      <c r="BX309" s="1040"/>
      <c r="BY309" s="1040"/>
      <c r="BZ309" s="1040"/>
      <c r="CA309" s="1040"/>
      <c r="CB309" s="1040"/>
      <c r="CC309" s="1040"/>
      <c r="CD309" s="1040"/>
      <c r="CE309" s="1040"/>
      <c r="CF309" s="1040"/>
      <c r="CG309" s="1040"/>
      <c r="CH309" s="1041"/>
    </row>
    <row r="310" spans="1:86" ht="17.100000000000001" customHeight="1" x14ac:dyDescent="0.15">
      <c r="A310" s="653"/>
      <c r="B310" s="654"/>
      <c r="C310" s="654"/>
      <c r="D310" s="654"/>
      <c r="E310" s="654"/>
      <c r="F310" s="654"/>
      <c r="G310" s="654"/>
      <c r="H310" s="654"/>
      <c r="I310" s="161"/>
      <c r="J310" s="161"/>
      <c r="K310" s="161"/>
      <c r="L310" s="161"/>
      <c r="M310" s="162"/>
      <c r="N310" s="1048"/>
      <c r="O310" s="1048"/>
      <c r="P310" s="1042" t="str">
        <f>IF('⑨応募者名簿(印刷用)'!$BV$44="","",'⑨応募者名簿(印刷用)'!$BV$44)</f>
        <v xml:space="preserve"> </v>
      </c>
      <c r="Q310" s="1043"/>
      <c r="R310" s="1043"/>
      <c r="S310" s="1043"/>
      <c r="T310" s="1043"/>
      <c r="U310" s="1043"/>
      <c r="V310" s="1043"/>
      <c r="W310" s="1043"/>
      <c r="X310" s="1043"/>
      <c r="Y310" s="1043"/>
      <c r="Z310" s="1043"/>
      <c r="AA310" s="1043"/>
      <c r="AB310" s="1043"/>
      <c r="AC310" s="1043"/>
      <c r="AD310" s="1043"/>
      <c r="AE310" s="1043"/>
      <c r="AF310" s="1043"/>
      <c r="AG310" s="1043"/>
      <c r="AH310" s="1043"/>
      <c r="AI310" s="1043"/>
      <c r="AJ310" s="1043"/>
      <c r="AK310" s="1043"/>
      <c r="AL310" s="1043"/>
      <c r="AM310" s="1043"/>
      <c r="AN310" s="1043"/>
      <c r="AO310" s="1043"/>
      <c r="AP310" s="1044"/>
      <c r="AQ310" s="150"/>
      <c r="AR310" s="157"/>
      <c r="AS310" s="653"/>
      <c r="AT310" s="654"/>
      <c r="AU310" s="654"/>
      <c r="AV310" s="654"/>
      <c r="AW310" s="654"/>
      <c r="AX310" s="654"/>
      <c r="AY310" s="654"/>
      <c r="AZ310" s="654"/>
      <c r="BA310" s="161"/>
      <c r="BB310" s="161"/>
      <c r="BC310" s="161"/>
      <c r="BD310" s="161"/>
      <c r="BE310" s="162"/>
      <c r="BF310" s="1048"/>
      <c r="BG310" s="1048"/>
      <c r="BH310" s="1042" t="str">
        <f>IF('⑨応募者名簿(印刷用)'!$BV$44="","",'⑨応募者名簿(印刷用)'!$BV$44)</f>
        <v xml:space="preserve"> </v>
      </c>
      <c r="BI310" s="1043"/>
      <c r="BJ310" s="1043"/>
      <c r="BK310" s="1043"/>
      <c r="BL310" s="1043"/>
      <c r="BM310" s="1043"/>
      <c r="BN310" s="1043"/>
      <c r="BO310" s="1043"/>
      <c r="BP310" s="1043"/>
      <c r="BQ310" s="1043"/>
      <c r="BR310" s="1043"/>
      <c r="BS310" s="1043"/>
      <c r="BT310" s="1043"/>
      <c r="BU310" s="1043"/>
      <c r="BV310" s="1043"/>
      <c r="BW310" s="1043"/>
      <c r="BX310" s="1043"/>
      <c r="BY310" s="1043"/>
      <c r="BZ310" s="1043"/>
      <c r="CA310" s="1043"/>
      <c r="CB310" s="1043"/>
      <c r="CC310" s="1043"/>
      <c r="CD310" s="1043"/>
      <c r="CE310" s="1043"/>
      <c r="CF310" s="1043"/>
      <c r="CG310" s="1043"/>
      <c r="CH310" s="1044"/>
    </row>
    <row r="311" spans="1:86" ht="17.100000000000001" customHeight="1" x14ac:dyDescent="0.15">
      <c r="A311" s="653"/>
      <c r="B311" s="654"/>
      <c r="C311" s="654"/>
      <c r="D311" s="654"/>
      <c r="E311" s="654"/>
      <c r="F311" s="654"/>
      <c r="G311" s="654"/>
      <c r="H311" s="654"/>
      <c r="I311" s="161"/>
      <c r="J311" s="161"/>
      <c r="K311" s="161"/>
      <c r="L311" s="161"/>
      <c r="M311" s="162"/>
      <c r="N311" s="1022" t="s">
        <v>33</v>
      </c>
      <c r="O311" s="1023"/>
      <c r="P311" s="1026" t="s">
        <v>24</v>
      </c>
      <c r="Q311" s="1027"/>
      <c r="R311" s="1027"/>
      <c r="S311" s="1027"/>
      <c r="T311" s="1027" t="str">
        <f>""&amp;⑧入力シート!$D$21</f>
        <v/>
      </c>
      <c r="U311" s="1027"/>
      <c r="V311" s="1027"/>
      <c r="W311" s="1027"/>
      <c r="X311" s="1027"/>
      <c r="Y311" s="1027"/>
      <c r="Z311" s="1027"/>
      <c r="AA311" s="1027"/>
      <c r="AB311" s="1027"/>
      <c r="AC311" s="1027"/>
      <c r="AD311" s="1027"/>
      <c r="AE311" s="1027"/>
      <c r="AF311" s="1027"/>
      <c r="AG311" s="1027"/>
      <c r="AH311" s="1027"/>
      <c r="AI311" s="1027"/>
      <c r="AJ311" s="1027"/>
      <c r="AK311" s="1027"/>
      <c r="AL311" s="1027"/>
      <c r="AM311" s="1027"/>
      <c r="AN311" s="1027"/>
      <c r="AO311" s="1027"/>
      <c r="AP311" s="1028"/>
      <c r="AQ311" s="150"/>
      <c r="AR311" s="157"/>
      <c r="AS311" s="653"/>
      <c r="AT311" s="654"/>
      <c r="AU311" s="654"/>
      <c r="AV311" s="654"/>
      <c r="AW311" s="654"/>
      <c r="AX311" s="654"/>
      <c r="AY311" s="654"/>
      <c r="AZ311" s="654"/>
      <c r="BA311" s="161"/>
      <c r="BB311" s="161"/>
      <c r="BC311" s="161"/>
      <c r="BD311" s="161"/>
      <c r="BE311" s="162"/>
      <c r="BF311" s="1022" t="s">
        <v>33</v>
      </c>
      <c r="BG311" s="1023"/>
      <c r="BH311" s="1026" t="s">
        <v>24</v>
      </c>
      <c r="BI311" s="1027"/>
      <c r="BJ311" s="1027"/>
      <c r="BK311" s="1027"/>
      <c r="BL311" s="1027" t="str">
        <f>""&amp;⑧入力シート!$D$21</f>
        <v/>
      </c>
      <c r="BM311" s="1027"/>
      <c r="BN311" s="1027"/>
      <c r="BO311" s="1027"/>
      <c r="BP311" s="1027"/>
      <c r="BQ311" s="1027"/>
      <c r="BR311" s="1027"/>
      <c r="BS311" s="1027"/>
      <c r="BT311" s="1027"/>
      <c r="BU311" s="1027"/>
      <c r="BV311" s="1027"/>
      <c r="BW311" s="1027"/>
      <c r="BX311" s="1027"/>
      <c r="BY311" s="1027"/>
      <c r="BZ311" s="1027"/>
      <c r="CA311" s="1027"/>
      <c r="CB311" s="1027"/>
      <c r="CC311" s="1027"/>
      <c r="CD311" s="1027"/>
      <c r="CE311" s="1027"/>
      <c r="CF311" s="1027"/>
      <c r="CG311" s="1027"/>
      <c r="CH311" s="1028"/>
    </row>
    <row r="312" spans="1:86" ht="17.100000000000001" customHeight="1" x14ac:dyDescent="0.15">
      <c r="A312" s="163"/>
      <c r="B312" s="161"/>
      <c r="C312" s="161"/>
      <c r="D312" s="161"/>
      <c r="E312" s="161"/>
      <c r="F312" s="161"/>
      <c r="G312" s="161"/>
      <c r="H312" s="161"/>
      <c r="I312" s="161"/>
      <c r="J312" s="161"/>
      <c r="K312" s="161"/>
      <c r="L312" s="161"/>
      <c r="M312" s="162"/>
      <c r="N312" s="1024"/>
      <c r="O312" s="1025"/>
      <c r="P312" s="1029" t="str">
        <f>"　"&amp;⑧入力シート!$D$22</f>
        <v>　</v>
      </c>
      <c r="Q312" s="1030"/>
      <c r="R312" s="1030"/>
      <c r="S312" s="1030"/>
      <c r="T312" s="1030"/>
      <c r="U312" s="1030"/>
      <c r="V312" s="1030"/>
      <c r="W312" s="1030"/>
      <c r="X312" s="1030"/>
      <c r="Y312" s="1030"/>
      <c r="Z312" s="1030"/>
      <c r="AA312" s="1030"/>
      <c r="AB312" s="1030"/>
      <c r="AC312" s="1030"/>
      <c r="AD312" s="1030"/>
      <c r="AE312" s="1030"/>
      <c r="AF312" s="1030"/>
      <c r="AG312" s="1030"/>
      <c r="AH312" s="1030"/>
      <c r="AI312" s="1030"/>
      <c r="AJ312" s="1030"/>
      <c r="AK312" s="1030"/>
      <c r="AL312" s="1030"/>
      <c r="AM312" s="1030"/>
      <c r="AN312" s="1030"/>
      <c r="AO312" s="1030"/>
      <c r="AP312" s="1031"/>
      <c r="AQ312" s="150"/>
      <c r="AR312" s="157"/>
      <c r="AS312" s="163"/>
      <c r="AT312" s="161"/>
      <c r="AU312" s="161"/>
      <c r="AV312" s="161"/>
      <c r="AW312" s="161"/>
      <c r="AX312" s="161"/>
      <c r="AY312" s="161"/>
      <c r="AZ312" s="161"/>
      <c r="BA312" s="161"/>
      <c r="BB312" s="161"/>
      <c r="BC312" s="161"/>
      <c r="BD312" s="161"/>
      <c r="BE312" s="162"/>
      <c r="BF312" s="1024"/>
      <c r="BG312" s="1025"/>
      <c r="BH312" s="1029" t="str">
        <f>"　"&amp;⑧入力シート!$D$22</f>
        <v>　</v>
      </c>
      <c r="BI312" s="1030"/>
      <c r="BJ312" s="1030"/>
      <c r="BK312" s="1030"/>
      <c r="BL312" s="1030"/>
      <c r="BM312" s="1030"/>
      <c r="BN312" s="1030"/>
      <c r="BO312" s="1030"/>
      <c r="BP312" s="1030"/>
      <c r="BQ312" s="1030"/>
      <c r="BR312" s="1030"/>
      <c r="BS312" s="1030"/>
      <c r="BT312" s="1030"/>
      <c r="BU312" s="1030"/>
      <c r="BV312" s="1030"/>
      <c r="BW312" s="1030"/>
      <c r="BX312" s="1030"/>
      <c r="BY312" s="1030"/>
      <c r="BZ312" s="1030"/>
      <c r="CA312" s="1030"/>
      <c r="CB312" s="1030"/>
      <c r="CC312" s="1030"/>
      <c r="CD312" s="1030"/>
      <c r="CE312" s="1030"/>
      <c r="CF312" s="1030"/>
      <c r="CG312" s="1030"/>
      <c r="CH312" s="1031"/>
    </row>
    <row r="313" spans="1:86" ht="17.100000000000001" customHeight="1" x14ac:dyDescent="0.15">
      <c r="A313" s="163"/>
      <c r="B313" s="161"/>
      <c r="C313" s="161"/>
      <c r="D313" s="161"/>
      <c r="E313" s="161"/>
      <c r="F313" s="161"/>
      <c r="G313" s="161"/>
      <c r="H313" s="161"/>
      <c r="I313" s="161"/>
      <c r="J313" s="161"/>
      <c r="K313" s="161"/>
      <c r="L313" s="161"/>
      <c r="M313" s="162"/>
      <c r="N313" s="1024"/>
      <c r="O313" s="1025"/>
      <c r="P313" s="1032" t="str">
        <f>"　"&amp;⑧入力シート!$D$23</f>
        <v>　</v>
      </c>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4"/>
      <c r="AQ313" s="150"/>
      <c r="AR313" s="157"/>
      <c r="AS313" s="163"/>
      <c r="AT313" s="161"/>
      <c r="AU313" s="161"/>
      <c r="AV313" s="161"/>
      <c r="AW313" s="161"/>
      <c r="AX313" s="161"/>
      <c r="AY313" s="161"/>
      <c r="AZ313" s="161"/>
      <c r="BA313" s="161"/>
      <c r="BB313" s="161"/>
      <c r="BC313" s="161"/>
      <c r="BD313" s="161"/>
      <c r="BE313" s="162"/>
      <c r="BF313" s="1024"/>
      <c r="BG313" s="1025"/>
      <c r="BH313" s="1032" t="str">
        <f>"　"&amp;⑧入力シート!$D$23</f>
        <v>　</v>
      </c>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4"/>
    </row>
    <row r="314" spans="1:86" ht="17.100000000000001" customHeight="1" x14ac:dyDescent="0.15">
      <c r="A314" s="164"/>
      <c r="B314" s="165"/>
      <c r="C314" s="165"/>
      <c r="D314" s="165"/>
      <c r="E314" s="165"/>
      <c r="F314" s="165"/>
      <c r="G314" s="165"/>
      <c r="H314" s="165"/>
      <c r="I314" s="165"/>
      <c r="J314" s="165"/>
      <c r="K314" s="165"/>
      <c r="L314" s="165"/>
      <c r="M314" s="166"/>
      <c r="N314" s="1024"/>
      <c r="O314" s="1025"/>
      <c r="P314" s="1032"/>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4"/>
      <c r="AQ314" s="150"/>
      <c r="AR314" s="157"/>
      <c r="AS314" s="164"/>
      <c r="AT314" s="165"/>
      <c r="AU314" s="165"/>
      <c r="AV314" s="165"/>
      <c r="AW314" s="165"/>
      <c r="AX314" s="165"/>
      <c r="AY314" s="165"/>
      <c r="AZ314" s="165"/>
      <c r="BA314" s="165"/>
      <c r="BB314" s="165"/>
      <c r="BC314" s="165"/>
      <c r="BD314" s="165"/>
      <c r="BE314" s="166"/>
      <c r="BF314" s="1024"/>
      <c r="BG314" s="1025"/>
      <c r="BH314" s="1032"/>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4"/>
    </row>
    <row r="315" spans="1:86" ht="18" customHeight="1" x14ac:dyDescent="0.15">
      <c r="A315" s="1022" t="s">
        <v>38</v>
      </c>
      <c r="B315" s="1023"/>
      <c r="C315" s="1026" t="s">
        <v>32</v>
      </c>
      <c r="D315" s="1027"/>
      <c r="E315" s="1027"/>
      <c r="F315" s="1027"/>
      <c r="G315" s="1027"/>
      <c r="H315" s="1027"/>
      <c r="I315" s="1027"/>
      <c r="J315" s="1027"/>
      <c r="K315" s="1027"/>
      <c r="L315" s="1027"/>
      <c r="M315" s="1027"/>
      <c r="N315" s="1048" t="s">
        <v>35</v>
      </c>
      <c r="O315" s="1048"/>
      <c r="P315" s="1109" t="str">
        <f>""&amp;⑧入力シート!Q74</f>
        <v/>
      </c>
      <c r="Q315" s="1109"/>
      <c r="R315" s="1109"/>
      <c r="S315" s="1109"/>
      <c r="T315" s="1109"/>
      <c r="U315" s="1109"/>
      <c r="V315" s="1109"/>
      <c r="W315" s="1109"/>
      <c r="X315" s="1109"/>
      <c r="Y315" s="1109"/>
      <c r="Z315" s="1109"/>
      <c r="AA315" s="1109"/>
      <c r="AB315" s="1109"/>
      <c r="AC315" s="1109"/>
      <c r="AD315" s="1109"/>
      <c r="AE315" s="1109"/>
      <c r="AF315" s="1109"/>
      <c r="AG315" s="1109"/>
      <c r="AH315" s="1109"/>
      <c r="AI315" s="1109"/>
      <c r="AJ315" s="1109"/>
      <c r="AK315" s="1109"/>
      <c r="AL315" s="1109"/>
      <c r="AM315" s="1109"/>
      <c r="AN315" s="1109"/>
      <c r="AO315" s="1109"/>
      <c r="AP315" s="1109"/>
      <c r="AQ315" s="150"/>
      <c r="AR315" s="157"/>
      <c r="AS315" s="1022" t="s">
        <v>38</v>
      </c>
      <c r="AT315" s="1023"/>
      <c r="AU315" s="1026" t="s">
        <v>32</v>
      </c>
      <c r="AV315" s="1027"/>
      <c r="AW315" s="1027"/>
      <c r="AX315" s="1027"/>
      <c r="AY315" s="1027"/>
      <c r="AZ315" s="1027"/>
      <c r="BA315" s="1027"/>
      <c r="BB315" s="1027"/>
      <c r="BC315" s="1027"/>
      <c r="BD315" s="1027"/>
      <c r="BE315" s="1027"/>
      <c r="BF315" s="1048" t="s">
        <v>35</v>
      </c>
      <c r="BG315" s="1048"/>
      <c r="BH315" s="1109" t="str">
        <f>""&amp;⑧入力シート!Q75</f>
        <v/>
      </c>
      <c r="BI315" s="1109"/>
      <c r="BJ315" s="1109"/>
      <c r="BK315" s="1109"/>
      <c r="BL315" s="1109"/>
      <c r="BM315" s="1109"/>
      <c r="BN315" s="1109"/>
      <c r="BO315" s="1109"/>
      <c r="BP315" s="1109"/>
      <c r="BQ315" s="1109"/>
      <c r="BR315" s="1109"/>
      <c r="BS315" s="1109"/>
      <c r="BT315" s="1109"/>
      <c r="BU315" s="1109"/>
      <c r="BV315" s="1109"/>
      <c r="BW315" s="1109"/>
      <c r="BX315" s="1109"/>
      <c r="BY315" s="1109"/>
      <c r="BZ315" s="1109"/>
      <c r="CA315" s="1109"/>
      <c r="CB315" s="1109"/>
      <c r="CC315" s="1109"/>
      <c r="CD315" s="1109"/>
      <c r="CE315" s="1109"/>
      <c r="CF315" s="1109"/>
      <c r="CG315" s="1109"/>
      <c r="CH315" s="1109"/>
    </row>
    <row r="316" spans="1:86" ht="18" customHeight="1" x14ac:dyDescent="0.15">
      <c r="A316" s="1024"/>
      <c r="B316" s="1025"/>
      <c r="C316" s="1065">
        <f>⑧入力シート!B74</f>
        <v>37</v>
      </c>
      <c r="D316" s="1066"/>
      <c r="E316" s="1066"/>
      <c r="F316" s="1066"/>
      <c r="G316" s="1066"/>
      <c r="H316" s="1066"/>
      <c r="I316" s="1066"/>
      <c r="J316" s="1066"/>
      <c r="K316" s="1066"/>
      <c r="L316" s="1066"/>
      <c r="M316" s="1066"/>
      <c r="N316" s="1048"/>
      <c r="O316" s="1048"/>
      <c r="P316" s="1109"/>
      <c r="Q316" s="1109"/>
      <c r="R316" s="1109"/>
      <c r="S316" s="1109"/>
      <c r="T316" s="1109"/>
      <c r="U316" s="1109"/>
      <c r="V316" s="1109"/>
      <c r="W316" s="1109"/>
      <c r="X316" s="1109"/>
      <c r="Y316" s="1109"/>
      <c r="Z316" s="1109"/>
      <c r="AA316" s="1109"/>
      <c r="AB316" s="1109"/>
      <c r="AC316" s="1109"/>
      <c r="AD316" s="1109"/>
      <c r="AE316" s="1109"/>
      <c r="AF316" s="1109"/>
      <c r="AG316" s="1109"/>
      <c r="AH316" s="1109"/>
      <c r="AI316" s="1109"/>
      <c r="AJ316" s="1109"/>
      <c r="AK316" s="1109"/>
      <c r="AL316" s="1109"/>
      <c r="AM316" s="1109"/>
      <c r="AN316" s="1109"/>
      <c r="AO316" s="1109"/>
      <c r="AP316" s="1109"/>
      <c r="AQ316" s="150"/>
      <c r="AR316" s="157"/>
      <c r="AS316" s="1024"/>
      <c r="AT316" s="1025"/>
      <c r="AU316" s="1065">
        <f>⑧入力シート!B75</f>
        <v>38</v>
      </c>
      <c r="AV316" s="1066"/>
      <c r="AW316" s="1066"/>
      <c r="AX316" s="1066"/>
      <c r="AY316" s="1066"/>
      <c r="AZ316" s="1066"/>
      <c r="BA316" s="1066"/>
      <c r="BB316" s="1066"/>
      <c r="BC316" s="1066"/>
      <c r="BD316" s="1066"/>
      <c r="BE316" s="1066"/>
      <c r="BF316" s="1048"/>
      <c r="BG316" s="1048"/>
      <c r="BH316" s="1109"/>
      <c r="BI316" s="1109"/>
      <c r="BJ316" s="1109"/>
      <c r="BK316" s="1109"/>
      <c r="BL316" s="1109"/>
      <c r="BM316" s="1109"/>
      <c r="BN316" s="1109"/>
      <c r="BO316" s="1109"/>
      <c r="BP316" s="1109"/>
      <c r="BQ316" s="1109"/>
      <c r="BR316" s="1109"/>
      <c r="BS316" s="1109"/>
      <c r="BT316" s="1109"/>
      <c r="BU316" s="1109"/>
      <c r="BV316" s="1109"/>
      <c r="BW316" s="1109"/>
      <c r="BX316" s="1109"/>
      <c r="BY316" s="1109"/>
      <c r="BZ316" s="1109"/>
      <c r="CA316" s="1109"/>
      <c r="CB316" s="1109"/>
      <c r="CC316" s="1109"/>
      <c r="CD316" s="1109"/>
      <c r="CE316" s="1109"/>
      <c r="CF316" s="1109"/>
      <c r="CG316" s="1109"/>
      <c r="CH316" s="1109"/>
    </row>
    <row r="317" spans="1:86" ht="18" customHeight="1" x14ac:dyDescent="0.15">
      <c r="A317" s="1049"/>
      <c r="B317" s="1050"/>
      <c r="C317" s="1065"/>
      <c r="D317" s="1066"/>
      <c r="E317" s="1066"/>
      <c r="F317" s="1066"/>
      <c r="G317" s="1066"/>
      <c r="H317" s="1066"/>
      <c r="I317" s="1066"/>
      <c r="J317" s="1066"/>
      <c r="K317" s="1066"/>
      <c r="L317" s="1066"/>
      <c r="M317" s="1066"/>
      <c r="N317" s="1048"/>
      <c r="O317" s="1048"/>
      <c r="P317" s="1109"/>
      <c r="Q317" s="1109"/>
      <c r="R317" s="1109"/>
      <c r="S317" s="1109"/>
      <c r="T317" s="1109"/>
      <c r="U317" s="1109"/>
      <c r="V317" s="1109"/>
      <c r="W317" s="1109"/>
      <c r="X317" s="1109"/>
      <c r="Y317" s="1109"/>
      <c r="Z317" s="1109"/>
      <c r="AA317" s="1109"/>
      <c r="AB317" s="1109"/>
      <c r="AC317" s="1109"/>
      <c r="AD317" s="1109"/>
      <c r="AE317" s="1109"/>
      <c r="AF317" s="1109"/>
      <c r="AG317" s="1109"/>
      <c r="AH317" s="1109"/>
      <c r="AI317" s="1109"/>
      <c r="AJ317" s="1109"/>
      <c r="AK317" s="1109"/>
      <c r="AL317" s="1109"/>
      <c r="AM317" s="1109"/>
      <c r="AN317" s="1109"/>
      <c r="AO317" s="1109"/>
      <c r="AP317" s="1109"/>
      <c r="AQ317" s="150"/>
      <c r="AR317" s="157"/>
      <c r="AS317" s="1049"/>
      <c r="AT317" s="1050"/>
      <c r="AU317" s="1065"/>
      <c r="AV317" s="1066"/>
      <c r="AW317" s="1066"/>
      <c r="AX317" s="1066"/>
      <c r="AY317" s="1066"/>
      <c r="AZ317" s="1066"/>
      <c r="BA317" s="1066"/>
      <c r="BB317" s="1066"/>
      <c r="BC317" s="1066"/>
      <c r="BD317" s="1066"/>
      <c r="BE317" s="1066"/>
      <c r="BF317" s="1048"/>
      <c r="BG317" s="1048"/>
      <c r="BH317" s="1109"/>
      <c r="BI317" s="1109"/>
      <c r="BJ317" s="1109"/>
      <c r="BK317" s="1109"/>
      <c r="BL317" s="1109"/>
      <c r="BM317" s="1109"/>
      <c r="BN317" s="1109"/>
      <c r="BO317" s="1109"/>
      <c r="BP317" s="1109"/>
      <c r="BQ317" s="1109"/>
      <c r="BR317" s="1109"/>
      <c r="BS317" s="1109"/>
      <c r="BT317" s="1109"/>
      <c r="BU317" s="1109"/>
      <c r="BV317" s="1109"/>
      <c r="BW317" s="1109"/>
      <c r="BX317" s="1109"/>
      <c r="BY317" s="1109"/>
      <c r="BZ317" s="1109"/>
      <c r="CA317" s="1109"/>
      <c r="CB317" s="1109"/>
      <c r="CC317" s="1109"/>
      <c r="CD317" s="1109"/>
      <c r="CE317" s="1109"/>
      <c r="CF317" s="1109"/>
      <c r="CG317" s="1109"/>
      <c r="CH317" s="1109"/>
    </row>
    <row r="318" spans="1:86" ht="18" customHeight="1" x14ac:dyDescent="0.15">
      <c r="A318" s="1022" t="s">
        <v>37</v>
      </c>
      <c r="B318" s="1023"/>
      <c r="C318" s="1071" t="str">
        <f>""&amp;⑧入力シート!C74</f>
        <v/>
      </c>
      <c r="D318" s="1072"/>
      <c r="E318" s="1072"/>
      <c r="F318" s="1072"/>
      <c r="G318" s="1072"/>
      <c r="H318" s="1072"/>
      <c r="I318" s="1072"/>
      <c r="J318" s="1072"/>
      <c r="K318" s="1072"/>
      <c r="L318" s="1072"/>
      <c r="M318" s="1073"/>
      <c r="N318" s="1024" t="s">
        <v>36</v>
      </c>
      <c r="O318" s="1025"/>
      <c r="P318" s="1051" t="s">
        <v>34</v>
      </c>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3"/>
      <c r="AQ318" s="150"/>
      <c r="AR318" s="157"/>
      <c r="AS318" s="1022" t="s">
        <v>37</v>
      </c>
      <c r="AT318" s="1023"/>
      <c r="AU318" s="1071" t="str">
        <f>""&amp;⑧入力シート!C75</f>
        <v/>
      </c>
      <c r="AV318" s="1072"/>
      <c r="AW318" s="1072"/>
      <c r="AX318" s="1072"/>
      <c r="AY318" s="1072"/>
      <c r="AZ318" s="1072"/>
      <c r="BA318" s="1072"/>
      <c r="BB318" s="1072"/>
      <c r="BC318" s="1072"/>
      <c r="BD318" s="1072"/>
      <c r="BE318" s="1073"/>
      <c r="BF318" s="1024" t="s">
        <v>36</v>
      </c>
      <c r="BG318" s="1025"/>
      <c r="BH318" s="1051" t="s">
        <v>34</v>
      </c>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c r="CF318" s="1052"/>
      <c r="CG318" s="1052"/>
      <c r="CH318" s="1053"/>
    </row>
    <row r="319" spans="1:86" ht="18" customHeight="1" x14ac:dyDescent="0.15">
      <c r="A319" s="1024"/>
      <c r="B319" s="1025"/>
      <c r="C319" s="1065"/>
      <c r="D319" s="1066"/>
      <c r="E319" s="1066"/>
      <c r="F319" s="1066"/>
      <c r="G319" s="1066"/>
      <c r="H319" s="1066"/>
      <c r="I319" s="1066"/>
      <c r="J319" s="1066"/>
      <c r="K319" s="1066"/>
      <c r="L319" s="1066"/>
      <c r="M319" s="1067"/>
      <c r="N319" s="1024"/>
      <c r="O319" s="1025"/>
      <c r="P319" s="1054" t="str">
        <f>'⑨応募者名簿(印刷用)'!AT9</f>
        <v xml:space="preserve"> </v>
      </c>
      <c r="Q319" s="1055"/>
      <c r="R319" s="1055"/>
      <c r="S319" s="1055"/>
      <c r="T319" s="1055"/>
      <c r="U319" s="1055"/>
      <c r="V319" s="1055"/>
      <c r="W319" s="1055"/>
      <c r="X319" s="1055"/>
      <c r="Y319" s="1055"/>
      <c r="Z319" s="1055"/>
      <c r="AA319" s="1055"/>
      <c r="AB319" s="1055"/>
      <c r="AC319" s="1055"/>
      <c r="AD319" s="1055"/>
      <c r="AE319" s="1055"/>
      <c r="AF319" s="1055"/>
      <c r="AG319" s="1055"/>
      <c r="AH319" s="1055"/>
      <c r="AI319" s="1055"/>
      <c r="AJ319" s="1055"/>
      <c r="AK319" s="1055"/>
      <c r="AL319" s="1055"/>
      <c r="AM319" s="1055"/>
      <c r="AN319" s="1055"/>
      <c r="AO319" s="1055"/>
      <c r="AP319" s="1056"/>
      <c r="AQ319" s="150"/>
      <c r="AR319" s="157"/>
      <c r="AS319" s="1024"/>
      <c r="AT319" s="1025"/>
      <c r="AU319" s="1065"/>
      <c r="AV319" s="1066"/>
      <c r="AW319" s="1066"/>
      <c r="AX319" s="1066"/>
      <c r="AY319" s="1066"/>
      <c r="AZ319" s="1066"/>
      <c r="BA319" s="1066"/>
      <c r="BB319" s="1066"/>
      <c r="BC319" s="1066"/>
      <c r="BD319" s="1066"/>
      <c r="BE319" s="1067"/>
      <c r="BF319" s="1024"/>
      <c r="BG319" s="1025"/>
      <c r="BH319" s="1054" t="str">
        <f>'⑨応募者名簿(印刷用)'!AT10</f>
        <v xml:space="preserve"> </v>
      </c>
      <c r="BI319" s="1055"/>
      <c r="BJ319" s="1055"/>
      <c r="BK319" s="1055"/>
      <c r="BL319" s="1055"/>
      <c r="BM319" s="1055"/>
      <c r="BN319" s="1055"/>
      <c r="BO319" s="1055"/>
      <c r="BP319" s="1055"/>
      <c r="BQ319" s="1055"/>
      <c r="BR319" s="1055"/>
      <c r="BS319" s="1055"/>
      <c r="BT319" s="1055"/>
      <c r="BU319" s="1055"/>
      <c r="BV319" s="1055"/>
      <c r="BW319" s="1055"/>
      <c r="BX319" s="1055"/>
      <c r="BY319" s="1055"/>
      <c r="BZ319" s="1055"/>
      <c r="CA319" s="1055"/>
      <c r="CB319" s="1055"/>
      <c r="CC319" s="1055"/>
      <c r="CD319" s="1055"/>
      <c r="CE319" s="1055"/>
      <c r="CF319" s="1055"/>
      <c r="CG319" s="1055"/>
      <c r="CH319" s="1056"/>
    </row>
    <row r="320" spans="1:86" ht="18" customHeight="1" x14ac:dyDescent="0.15">
      <c r="A320" s="1024"/>
      <c r="B320" s="1025"/>
      <c r="C320" s="1065"/>
      <c r="D320" s="1066"/>
      <c r="E320" s="1066"/>
      <c r="F320" s="1066"/>
      <c r="G320" s="1066"/>
      <c r="H320" s="1066"/>
      <c r="I320" s="1066"/>
      <c r="J320" s="1066"/>
      <c r="K320" s="1066"/>
      <c r="L320" s="1066"/>
      <c r="M320" s="1067"/>
      <c r="N320" s="1049"/>
      <c r="O320" s="1050"/>
      <c r="P320" s="1155"/>
      <c r="Q320" s="1156"/>
      <c r="R320" s="1156"/>
      <c r="S320" s="1156"/>
      <c r="T320" s="1156"/>
      <c r="U320" s="1156"/>
      <c r="V320" s="1156"/>
      <c r="W320" s="1156"/>
      <c r="X320" s="1156"/>
      <c r="Y320" s="1055"/>
      <c r="Z320" s="1055"/>
      <c r="AA320" s="1055"/>
      <c r="AB320" s="1055"/>
      <c r="AC320" s="1055"/>
      <c r="AD320" s="1055"/>
      <c r="AE320" s="1055"/>
      <c r="AF320" s="1055"/>
      <c r="AG320" s="1055"/>
      <c r="AH320" s="1055"/>
      <c r="AI320" s="1055"/>
      <c r="AJ320" s="1055"/>
      <c r="AK320" s="1055"/>
      <c r="AL320" s="1055"/>
      <c r="AM320" s="1055"/>
      <c r="AN320" s="1055"/>
      <c r="AO320" s="1055"/>
      <c r="AP320" s="1056"/>
      <c r="AQ320" s="150"/>
      <c r="AR320" s="157"/>
      <c r="AS320" s="1024"/>
      <c r="AT320" s="1025"/>
      <c r="AU320" s="1065"/>
      <c r="AV320" s="1066"/>
      <c r="AW320" s="1066"/>
      <c r="AX320" s="1066"/>
      <c r="AY320" s="1066"/>
      <c r="AZ320" s="1066"/>
      <c r="BA320" s="1066"/>
      <c r="BB320" s="1066"/>
      <c r="BC320" s="1066"/>
      <c r="BD320" s="1066"/>
      <c r="BE320" s="1067"/>
      <c r="BF320" s="1049"/>
      <c r="BG320" s="1050"/>
      <c r="BH320" s="1155"/>
      <c r="BI320" s="1156"/>
      <c r="BJ320" s="1156"/>
      <c r="BK320" s="1156"/>
      <c r="BL320" s="1156"/>
      <c r="BM320" s="1156"/>
      <c r="BN320" s="1156"/>
      <c r="BO320" s="1156"/>
      <c r="BP320" s="1156"/>
      <c r="BQ320" s="1055"/>
      <c r="BR320" s="1055"/>
      <c r="BS320" s="1055"/>
      <c r="BT320" s="1055"/>
      <c r="BU320" s="1055"/>
      <c r="BV320" s="1055"/>
      <c r="BW320" s="1055"/>
      <c r="BX320" s="1055"/>
      <c r="BY320" s="1055"/>
      <c r="BZ320" s="1055"/>
      <c r="CA320" s="1055"/>
      <c r="CB320" s="1055"/>
      <c r="CC320" s="1055"/>
      <c r="CD320" s="1055"/>
      <c r="CE320" s="1055"/>
      <c r="CF320" s="1055"/>
      <c r="CG320" s="1055"/>
      <c r="CH320" s="1056"/>
    </row>
    <row r="321" spans="1:87" ht="18" customHeight="1" x14ac:dyDescent="0.15">
      <c r="A321" s="1057" t="s">
        <v>43</v>
      </c>
      <c r="B321" s="1058"/>
      <c r="C321" s="1061" t="str">
        <f>'⑨応募者名簿(印刷用)'!AR9</f>
        <v/>
      </c>
      <c r="D321" s="1061"/>
      <c r="E321" s="1061"/>
      <c r="F321" s="1061"/>
      <c r="G321" s="1061"/>
      <c r="H321" s="1061"/>
      <c r="I321" s="1061"/>
      <c r="J321" s="1061"/>
      <c r="K321" s="1061"/>
      <c r="L321" s="1061"/>
      <c r="M321" s="1061"/>
      <c r="N321" s="1077" t="s">
        <v>23</v>
      </c>
      <c r="O321" s="1078"/>
      <c r="P321" s="1079" t="str">
        <f>""&amp;⑧入力シート!AL74</f>
        <v/>
      </c>
      <c r="Q321" s="1079"/>
      <c r="R321" s="1079"/>
      <c r="S321" s="1079"/>
      <c r="T321" s="1079"/>
      <c r="U321" s="1079"/>
      <c r="V321" s="1079"/>
      <c r="W321" s="1079"/>
      <c r="X321" s="1079"/>
      <c r="Y321" s="1080" t="s">
        <v>254</v>
      </c>
      <c r="Z321" s="1080"/>
      <c r="AA321" s="1080"/>
      <c r="AB321" s="1080"/>
      <c r="AC321" s="1080"/>
      <c r="AD321" s="1080"/>
      <c r="AE321" s="1080"/>
      <c r="AF321" s="1080"/>
      <c r="AG321" s="1080"/>
      <c r="AH321" s="1080"/>
      <c r="AI321" s="1080"/>
      <c r="AJ321" s="1080"/>
      <c r="AK321" s="1080"/>
      <c r="AL321" s="1080"/>
      <c r="AM321" s="1080"/>
      <c r="AN321" s="1080"/>
      <c r="AO321" s="1080"/>
      <c r="AP321" s="1080"/>
      <c r="AR321" s="47"/>
      <c r="AS321" s="1057" t="s">
        <v>43</v>
      </c>
      <c r="AT321" s="1058"/>
      <c r="AU321" s="1142" t="str">
        <f>'⑨応募者名簿(印刷用)'!AR10</f>
        <v/>
      </c>
      <c r="AV321" s="1142"/>
      <c r="AW321" s="1142"/>
      <c r="AX321" s="1142"/>
      <c r="AY321" s="1142"/>
      <c r="AZ321" s="1142"/>
      <c r="BA321" s="1142"/>
      <c r="BB321" s="1142"/>
      <c r="BC321" s="1142"/>
      <c r="BD321" s="1142"/>
      <c r="BE321" s="1142"/>
      <c r="BF321" s="1158" t="s">
        <v>23</v>
      </c>
      <c r="BG321" s="1159"/>
      <c r="BH321" s="1160" t="str">
        <f>""&amp;⑧入力シート!AL75</f>
        <v/>
      </c>
      <c r="BI321" s="1160"/>
      <c r="BJ321" s="1160"/>
      <c r="BK321" s="1160"/>
      <c r="BL321" s="1160"/>
      <c r="BM321" s="1160"/>
      <c r="BN321" s="1160"/>
      <c r="BO321" s="1160"/>
      <c r="BP321" s="1160"/>
      <c r="BQ321" s="1080" t="s">
        <v>254</v>
      </c>
      <c r="BR321" s="1080"/>
      <c r="BS321" s="1080"/>
      <c r="BT321" s="1080"/>
      <c r="BU321" s="1080"/>
      <c r="BV321" s="1080"/>
      <c r="BW321" s="1080"/>
      <c r="BX321" s="1080"/>
      <c r="BY321" s="1080"/>
      <c r="BZ321" s="1080"/>
      <c r="CA321" s="1080"/>
      <c r="CB321" s="1080"/>
      <c r="CC321" s="1080"/>
      <c r="CD321" s="1080"/>
      <c r="CE321" s="1080"/>
      <c r="CF321" s="1080"/>
      <c r="CG321" s="1080"/>
      <c r="CH321" s="1080"/>
    </row>
    <row r="322" spans="1:87" ht="18" customHeight="1" x14ac:dyDescent="0.15">
      <c r="A322" s="1059"/>
      <c r="B322" s="1060"/>
      <c r="C322" s="1061"/>
      <c r="D322" s="1061"/>
      <c r="E322" s="1061"/>
      <c r="F322" s="1061"/>
      <c r="G322" s="1061"/>
      <c r="H322" s="1061"/>
      <c r="I322" s="1061"/>
      <c r="J322" s="1061"/>
      <c r="K322" s="1061"/>
      <c r="L322" s="1061"/>
      <c r="M322" s="1061"/>
      <c r="N322" s="1077"/>
      <c r="O322" s="1078"/>
      <c r="P322" s="1079"/>
      <c r="Q322" s="1079"/>
      <c r="R322" s="1079"/>
      <c r="S322" s="1079"/>
      <c r="T322" s="1079"/>
      <c r="U322" s="1079"/>
      <c r="V322" s="1079"/>
      <c r="W322" s="1079"/>
      <c r="X322" s="1079"/>
      <c r="Y322" s="1080"/>
      <c r="Z322" s="1080"/>
      <c r="AA322" s="1080"/>
      <c r="AB322" s="1080"/>
      <c r="AC322" s="1080"/>
      <c r="AD322" s="1080"/>
      <c r="AE322" s="1080"/>
      <c r="AF322" s="1080"/>
      <c r="AG322" s="1080"/>
      <c r="AH322" s="1080"/>
      <c r="AI322" s="1080"/>
      <c r="AJ322" s="1080"/>
      <c r="AK322" s="1080"/>
      <c r="AL322" s="1080"/>
      <c r="AM322" s="1080"/>
      <c r="AN322" s="1080"/>
      <c r="AO322" s="1080"/>
      <c r="AP322" s="1080"/>
      <c r="AR322" s="47"/>
      <c r="AS322" s="1059"/>
      <c r="AT322" s="1060"/>
      <c r="AU322" s="1142"/>
      <c r="AV322" s="1142"/>
      <c r="AW322" s="1142"/>
      <c r="AX322" s="1142"/>
      <c r="AY322" s="1142"/>
      <c r="AZ322" s="1142"/>
      <c r="BA322" s="1142"/>
      <c r="BB322" s="1142"/>
      <c r="BC322" s="1142"/>
      <c r="BD322" s="1142"/>
      <c r="BE322" s="1142"/>
      <c r="BF322" s="1158"/>
      <c r="BG322" s="1159"/>
      <c r="BH322" s="1160"/>
      <c r="BI322" s="1160"/>
      <c r="BJ322" s="1160"/>
      <c r="BK322" s="1160"/>
      <c r="BL322" s="1160"/>
      <c r="BM322" s="1160"/>
      <c r="BN322" s="1160"/>
      <c r="BO322" s="1160"/>
      <c r="BP322" s="1160"/>
      <c r="BQ322" s="1080"/>
      <c r="BR322" s="1080"/>
      <c r="BS322" s="1080"/>
      <c r="BT322" s="1080"/>
      <c r="BU322" s="1080"/>
      <c r="BV322" s="1080"/>
      <c r="BW322" s="1080"/>
      <c r="BX322" s="1080"/>
      <c r="BY322" s="1080"/>
      <c r="BZ322" s="1080"/>
      <c r="CA322" s="1080"/>
      <c r="CB322" s="1080"/>
      <c r="CC322" s="1080"/>
      <c r="CD322" s="1080"/>
      <c r="CE322" s="1080"/>
      <c r="CF322" s="1080"/>
      <c r="CG322" s="1080"/>
      <c r="CH322" s="1080"/>
    </row>
    <row r="323" spans="1:87" ht="15" customHeight="1" x14ac:dyDescent="0.15">
      <c r="A323" s="105"/>
      <c r="B323" s="105"/>
      <c r="C323" s="106"/>
      <c r="D323" s="106"/>
      <c r="E323" s="106"/>
      <c r="F323" s="106"/>
      <c r="G323" s="106"/>
      <c r="H323" s="106"/>
      <c r="I323" s="106"/>
      <c r="J323" s="106"/>
      <c r="K323" s="106"/>
      <c r="L323" s="106"/>
      <c r="M323" s="106"/>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R323" s="47"/>
      <c r="AS323" s="105"/>
      <c r="AT323" s="105"/>
      <c r="AU323" s="106"/>
      <c r="AV323" s="106"/>
      <c r="AW323" s="106"/>
      <c r="AX323" s="106"/>
      <c r="AY323" s="106"/>
      <c r="AZ323" s="106"/>
      <c r="BA323" s="106"/>
      <c r="BB323" s="106"/>
      <c r="BC323" s="106"/>
      <c r="BD323" s="106"/>
      <c r="BE323" s="106"/>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045" t="s">
        <v>64</v>
      </c>
      <c r="B325" s="1046"/>
      <c r="C325" s="1046"/>
      <c r="D325" s="1046"/>
      <c r="E325" s="1046"/>
      <c r="F325" s="1046"/>
      <c r="G325" s="1046"/>
      <c r="H325" s="1046"/>
      <c r="I325" s="1046"/>
      <c r="J325" s="1046"/>
      <c r="K325" s="1046"/>
      <c r="L325" s="1046"/>
      <c r="M325" s="1047"/>
      <c r="N325" s="1048" t="s">
        <v>22</v>
      </c>
      <c r="O325" s="1048"/>
      <c r="P325" s="1035" t="s">
        <v>17</v>
      </c>
      <c r="Q325" s="1036"/>
      <c r="R325" s="1037" t="str">
        <f>IF('⑨応募者名簿(印刷用)'!$BX$40="","",'⑨応募者名簿(印刷用)'!$BX$40)</f>
        <v>-</v>
      </c>
      <c r="S325" s="1037"/>
      <c r="T325" s="1037"/>
      <c r="U325" s="1037"/>
      <c r="V325" s="1037"/>
      <c r="W325" s="1037"/>
      <c r="X325" s="1037"/>
      <c r="Y325" s="1037"/>
      <c r="Z325" s="1037"/>
      <c r="AA325" s="1037"/>
      <c r="AB325" s="1037"/>
      <c r="AC325" s="1037"/>
      <c r="AD325" s="1037"/>
      <c r="AE325" s="1037"/>
      <c r="AF325" s="1037"/>
      <c r="AG325" s="1037"/>
      <c r="AH325" s="1037"/>
      <c r="AI325" s="1037"/>
      <c r="AJ325" s="1037"/>
      <c r="AK325" s="1037"/>
      <c r="AL325" s="1037"/>
      <c r="AM325" s="1037"/>
      <c r="AN325" s="1037"/>
      <c r="AO325" s="1037"/>
      <c r="AP325" s="1038"/>
      <c r="AQ325" s="150"/>
      <c r="AR325" s="157"/>
      <c r="AS325" s="1045" t="s">
        <v>64</v>
      </c>
      <c r="AT325" s="1046"/>
      <c r="AU325" s="1046"/>
      <c r="AV325" s="1046"/>
      <c r="AW325" s="1046"/>
      <c r="AX325" s="1046"/>
      <c r="AY325" s="1046"/>
      <c r="AZ325" s="1046"/>
      <c r="BA325" s="1046"/>
      <c r="BB325" s="1046"/>
      <c r="BC325" s="1046"/>
      <c r="BD325" s="1046"/>
      <c r="BE325" s="1047"/>
      <c r="BF325" s="1048" t="s">
        <v>22</v>
      </c>
      <c r="BG325" s="1048"/>
      <c r="BH325" s="1035" t="s">
        <v>17</v>
      </c>
      <c r="BI325" s="1036"/>
      <c r="BJ325" s="1037" t="str">
        <f>IF('⑨応募者名簿(印刷用)'!$BX$40="","",'⑨応募者名簿(印刷用)'!$BX$40)</f>
        <v>-</v>
      </c>
      <c r="BK325" s="1037"/>
      <c r="BL325" s="1037"/>
      <c r="BM325" s="1037"/>
      <c r="BN325" s="1037"/>
      <c r="BO325" s="1037"/>
      <c r="BP325" s="1037"/>
      <c r="BQ325" s="1037"/>
      <c r="BR325" s="1037"/>
      <c r="BS325" s="1037"/>
      <c r="BT325" s="1037"/>
      <c r="BU325" s="1037"/>
      <c r="BV325" s="1037"/>
      <c r="BW325" s="1037"/>
      <c r="BX325" s="1037"/>
      <c r="BY325" s="1037"/>
      <c r="BZ325" s="1037"/>
      <c r="CA325" s="1037"/>
      <c r="CB325" s="1037"/>
      <c r="CC325" s="1037"/>
      <c r="CD325" s="1037"/>
      <c r="CE325" s="1037"/>
      <c r="CF325" s="1037"/>
      <c r="CG325" s="1037"/>
      <c r="CH325" s="1038"/>
    </row>
    <row r="326" spans="1:87" ht="17.100000000000001" customHeight="1" x14ac:dyDescent="0.15">
      <c r="A326" s="653" t="str">
        <f>'⑨応募者名簿(印刷用)'!$A$36</f>
        <v/>
      </c>
      <c r="B326" s="654"/>
      <c r="C326" s="654"/>
      <c r="D326" s="654"/>
      <c r="E326" s="654"/>
      <c r="F326" s="654"/>
      <c r="G326" s="654"/>
      <c r="H326" s="654"/>
      <c r="I326" s="161"/>
      <c r="J326" s="161"/>
      <c r="K326" s="161"/>
      <c r="L326" s="161"/>
      <c r="M326" s="162"/>
      <c r="N326" s="1048"/>
      <c r="O326" s="1048"/>
      <c r="P326" s="1039" t="str">
        <f>IF('⑨応募者名簿(印刷用)'!$BV$42="","",'⑨応募者名簿(印刷用)'!$BV$42)</f>
        <v xml:space="preserve"> </v>
      </c>
      <c r="Q326" s="1040"/>
      <c r="R326" s="1040"/>
      <c r="S326" s="1040"/>
      <c r="T326" s="1040"/>
      <c r="U326" s="1040"/>
      <c r="V326" s="1040"/>
      <c r="W326" s="1040"/>
      <c r="X326" s="1040"/>
      <c r="Y326" s="1040"/>
      <c r="Z326" s="1040"/>
      <c r="AA326" s="1040"/>
      <c r="AB326" s="1040"/>
      <c r="AC326" s="1040"/>
      <c r="AD326" s="1040"/>
      <c r="AE326" s="1040"/>
      <c r="AF326" s="1040"/>
      <c r="AG326" s="1040"/>
      <c r="AH326" s="1040"/>
      <c r="AI326" s="1040"/>
      <c r="AJ326" s="1040"/>
      <c r="AK326" s="1040"/>
      <c r="AL326" s="1040"/>
      <c r="AM326" s="1040"/>
      <c r="AN326" s="1040"/>
      <c r="AO326" s="1040"/>
      <c r="AP326" s="1041"/>
      <c r="AQ326" s="150"/>
      <c r="AR326" s="157"/>
      <c r="AS326" s="653" t="str">
        <f>'⑨応募者名簿(印刷用)'!$A$36</f>
        <v/>
      </c>
      <c r="AT326" s="654"/>
      <c r="AU326" s="654"/>
      <c r="AV326" s="654"/>
      <c r="AW326" s="654"/>
      <c r="AX326" s="654"/>
      <c r="AY326" s="654"/>
      <c r="AZ326" s="654"/>
      <c r="BA326" s="161"/>
      <c r="BB326" s="161"/>
      <c r="BC326" s="161"/>
      <c r="BD326" s="161"/>
      <c r="BE326" s="162"/>
      <c r="BF326" s="1048"/>
      <c r="BG326" s="1048"/>
      <c r="BH326" s="1039" t="str">
        <f>IF('⑨応募者名簿(印刷用)'!$BV$42="","",'⑨応募者名簿(印刷用)'!$BV$42)</f>
        <v xml:space="preserve"> </v>
      </c>
      <c r="BI326" s="1040"/>
      <c r="BJ326" s="1040"/>
      <c r="BK326" s="1040"/>
      <c r="BL326" s="1040"/>
      <c r="BM326" s="1040"/>
      <c r="BN326" s="1040"/>
      <c r="BO326" s="1040"/>
      <c r="BP326" s="1040"/>
      <c r="BQ326" s="1040"/>
      <c r="BR326" s="1040"/>
      <c r="BS326" s="1040"/>
      <c r="BT326" s="1040"/>
      <c r="BU326" s="1040"/>
      <c r="BV326" s="1040"/>
      <c r="BW326" s="1040"/>
      <c r="BX326" s="1040"/>
      <c r="BY326" s="1040"/>
      <c r="BZ326" s="1040"/>
      <c r="CA326" s="1040"/>
      <c r="CB326" s="1040"/>
      <c r="CC326" s="1040"/>
      <c r="CD326" s="1040"/>
      <c r="CE326" s="1040"/>
      <c r="CF326" s="1040"/>
      <c r="CG326" s="1040"/>
      <c r="CH326" s="1041"/>
    </row>
    <row r="327" spans="1:87" ht="17.100000000000001" customHeight="1" x14ac:dyDescent="0.15">
      <c r="A327" s="653"/>
      <c r="B327" s="654"/>
      <c r="C327" s="654"/>
      <c r="D327" s="654"/>
      <c r="E327" s="654"/>
      <c r="F327" s="654"/>
      <c r="G327" s="654"/>
      <c r="H327" s="654"/>
      <c r="I327" s="161"/>
      <c r="J327" s="161"/>
      <c r="K327" s="161"/>
      <c r="L327" s="161"/>
      <c r="M327" s="162"/>
      <c r="N327" s="1048"/>
      <c r="O327" s="1048"/>
      <c r="P327" s="1039" t="str">
        <f>IF('⑨応募者名簿(印刷用)'!$BV$43="","",'⑨応募者名簿(印刷用)'!$BV$43)</f>
        <v xml:space="preserve"> </v>
      </c>
      <c r="Q327" s="1040"/>
      <c r="R327" s="1040"/>
      <c r="S327" s="1040"/>
      <c r="T327" s="1040"/>
      <c r="U327" s="1040"/>
      <c r="V327" s="1040"/>
      <c r="W327" s="1040"/>
      <c r="X327" s="1040"/>
      <c r="Y327" s="1040"/>
      <c r="Z327" s="1040"/>
      <c r="AA327" s="1040"/>
      <c r="AB327" s="1040"/>
      <c r="AC327" s="1040"/>
      <c r="AD327" s="1040"/>
      <c r="AE327" s="1040"/>
      <c r="AF327" s="1040"/>
      <c r="AG327" s="1040"/>
      <c r="AH327" s="1040"/>
      <c r="AI327" s="1040"/>
      <c r="AJ327" s="1040"/>
      <c r="AK327" s="1040"/>
      <c r="AL327" s="1040"/>
      <c r="AM327" s="1040"/>
      <c r="AN327" s="1040"/>
      <c r="AO327" s="1040"/>
      <c r="AP327" s="1041"/>
      <c r="AQ327" s="150"/>
      <c r="AR327" s="157"/>
      <c r="AS327" s="653"/>
      <c r="AT327" s="654"/>
      <c r="AU327" s="654"/>
      <c r="AV327" s="654"/>
      <c r="AW327" s="654"/>
      <c r="AX327" s="654"/>
      <c r="AY327" s="654"/>
      <c r="AZ327" s="654"/>
      <c r="BA327" s="161"/>
      <c r="BB327" s="161"/>
      <c r="BC327" s="161"/>
      <c r="BD327" s="161"/>
      <c r="BE327" s="162"/>
      <c r="BF327" s="1048"/>
      <c r="BG327" s="1048"/>
      <c r="BH327" s="1039" t="str">
        <f>IF('⑨応募者名簿(印刷用)'!$BV$43="","",'⑨応募者名簿(印刷用)'!$BV$43)</f>
        <v xml:space="preserve"> </v>
      </c>
      <c r="BI327" s="1040"/>
      <c r="BJ327" s="1040"/>
      <c r="BK327" s="1040"/>
      <c r="BL327" s="1040"/>
      <c r="BM327" s="1040"/>
      <c r="BN327" s="1040"/>
      <c r="BO327" s="1040"/>
      <c r="BP327" s="1040"/>
      <c r="BQ327" s="1040"/>
      <c r="BR327" s="1040"/>
      <c r="BS327" s="1040"/>
      <c r="BT327" s="1040"/>
      <c r="BU327" s="1040"/>
      <c r="BV327" s="1040"/>
      <c r="BW327" s="1040"/>
      <c r="BX327" s="1040"/>
      <c r="BY327" s="1040"/>
      <c r="BZ327" s="1040"/>
      <c r="CA327" s="1040"/>
      <c r="CB327" s="1040"/>
      <c r="CC327" s="1040"/>
      <c r="CD327" s="1040"/>
      <c r="CE327" s="1040"/>
      <c r="CF327" s="1040"/>
      <c r="CG327" s="1040"/>
      <c r="CH327" s="1041"/>
    </row>
    <row r="328" spans="1:87" ht="17.100000000000001" customHeight="1" x14ac:dyDescent="0.15">
      <c r="A328" s="653"/>
      <c r="B328" s="654"/>
      <c r="C328" s="654"/>
      <c r="D328" s="654"/>
      <c r="E328" s="654"/>
      <c r="F328" s="654"/>
      <c r="G328" s="654"/>
      <c r="H328" s="654"/>
      <c r="I328" s="161"/>
      <c r="J328" s="161"/>
      <c r="K328" s="161"/>
      <c r="L328" s="161"/>
      <c r="M328" s="162"/>
      <c r="N328" s="1048"/>
      <c r="O328" s="1048"/>
      <c r="P328" s="1042" t="str">
        <f>IF('⑨応募者名簿(印刷用)'!$BV$44="","",'⑨応募者名簿(印刷用)'!$BV$44)</f>
        <v xml:space="preserve"> </v>
      </c>
      <c r="Q328" s="1043"/>
      <c r="R328" s="1043"/>
      <c r="S328" s="1043"/>
      <c r="T328" s="1043"/>
      <c r="U328" s="1043"/>
      <c r="V328" s="1043"/>
      <c r="W328" s="1043"/>
      <c r="X328" s="1043"/>
      <c r="Y328" s="1043"/>
      <c r="Z328" s="1043"/>
      <c r="AA328" s="1043"/>
      <c r="AB328" s="1043"/>
      <c r="AC328" s="1043"/>
      <c r="AD328" s="1043"/>
      <c r="AE328" s="1043"/>
      <c r="AF328" s="1043"/>
      <c r="AG328" s="1043"/>
      <c r="AH328" s="1043"/>
      <c r="AI328" s="1043"/>
      <c r="AJ328" s="1043"/>
      <c r="AK328" s="1043"/>
      <c r="AL328" s="1043"/>
      <c r="AM328" s="1043"/>
      <c r="AN328" s="1043"/>
      <c r="AO328" s="1043"/>
      <c r="AP328" s="1044"/>
      <c r="AQ328" s="150"/>
      <c r="AR328" s="157"/>
      <c r="AS328" s="653"/>
      <c r="AT328" s="654"/>
      <c r="AU328" s="654"/>
      <c r="AV328" s="654"/>
      <c r="AW328" s="654"/>
      <c r="AX328" s="654"/>
      <c r="AY328" s="654"/>
      <c r="AZ328" s="654"/>
      <c r="BA328" s="161"/>
      <c r="BB328" s="161"/>
      <c r="BC328" s="161"/>
      <c r="BD328" s="161"/>
      <c r="BE328" s="162"/>
      <c r="BF328" s="1048"/>
      <c r="BG328" s="1048"/>
      <c r="BH328" s="1042" t="str">
        <f>IF('⑨応募者名簿(印刷用)'!$BV$44="","",'⑨応募者名簿(印刷用)'!$BV$44)</f>
        <v xml:space="preserve"> </v>
      </c>
      <c r="BI328" s="1043"/>
      <c r="BJ328" s="1043"/>
      <c r="BK328" s="1043"/>
      <c r="BL328" s="1043"/>
      <c r="BM328" s="1043"/>
      <c r="BN328" s="1043"/>
      <c r="BO328" s="1043"/>
      <c r="BP328" s="1043"/>
      <c r="BQ328" s="1043"/>
      <c r="BR328" s="1043"/>
      <c r="BS328" s="1043"/>
      <c r="BT328" s="1043"/>
      <c r="BU328" s="1043"/>
      <c r="BV328" s="1043"/>
      <c r="BW328" s="1043"/>
      <c r="BX328" s="1043"/>
      <c r="BY328" s="1043"/>
      <c r="BZ328" s="1043"/>
      <c r="CA328" s="1043"/>
      <c r="CB328" s="1043"/>
      <c r="CC328" s="1043"/>
      <c r="CD328" s="1043"/>
      <c r="CE328" s="1043"/>
      <c r="CF328" s="1043"/>
      <c r="CG328" s="1043"/>
      <c r="CH328" s="1044"/>
    </row>
    <row r="329" spans="1:87" ht="17.100000000000001" customHeight="1" x14ac:dyDescent="0.15">
      <c r="A329" s="653"/>
      <c r="B329" s="654"/>
      <c r="C329" s="654"/>
      <c r="D329" s="654"/>
      <c r="E329" s="654"/>
      <c r="F329" s="654"/>
      <c r="G329" s="654"/>
      <c r="H329" s="654"/>
      <c r="I329" s="161"/>
      <c r="J329" s="161"/>
      <c r="K329" s="161"/>
      <c r="L329" s="161"/>
      <c r="M329" s="162"/>
      <c r="N329" s="1022" t="s">
        <v>33</v>
      </c>
      <c r="O329" s="1023"/>
      <c r="P329" s="1026" t="s">
        <v>24</v>
      </c>
      <c r="Q329" s="1027"/>
      <c r="R329" s="1027"/>
      <c r="S329" s="1027"/>
      <c r="T329" s="1027" t="str">
        <f>""&amp;⑧入力シート!$D$21</f>
        <v/>
      </c>
      <c r="U329" s="1027"/>
      <c r="V329" s="1027"/>
      <c r="W329" s="1027"/>
      <c r="X329" s="1027"/>
      <c r="Y329" s="1027"/>
      <c r="Z329" s="1027"/>
      <c r="AA329" s="1027"/>
      <c r="AB329" s="1027"/>
      <c r="AC329" s="1027"/>
      <c r="AD329" s="1027"/>
      <c r="AE329" s="1027"/>
      <c r="AF329" s="1027"/>
      <c r="AG329" s="1027"/>
      <c r="AH329" s="1027"/>
      <c r="AI329" s="1027"/>
      <c r="AJ329" s="1027"/>
      <c r="AK329" s="1027"/>
      <c r="AL329" s="1027"/>
      <c r="AM329" s="1027"/>
      <c r="AN329" s="1027"/>
      <c r="AO329" s="1027"/>
      <c r="AP329" s="1028"/>
      <c r="AQ329" s="150"/>
      <c r="AR329" s="157"/>
      <c r="AS329" s="653"/>
      <c r="AT329" s="654"/>
      <c r="AU329" s="654"/>
      <c r="AV329" s="654"/>
      <c r="AW329" s="654"/>
      <c r="AX329" s="654"/>
      <c r="AY329" s="654"/>
      <c r="AZ329" s="654"/>
      <c r="BA329" s="161"/>
      <c r="BB329" s="161"/>
      <c r="BC329" s="161"/>
      <c r="BD329" s="161"/>
      <c r="BE329" s="162"/>
      <c r="BF329" s="1022" t="s">
        <v>33</v>
      </c>
      <c r="BG329" s="1023"/>
      <c r="BH329" s="1026" t="s">
        <v>24</v>
      </c>
      <c r="BI329" s="1027"/>
      <c r="BJ329" s="1027"/>
      <c r="BK329" s="1027"/>
      <c r="BL329" s="1027" t="str">
        <f>""&amp;⑧入力シート!$D$21</f>
        <v/>
      </c>
      <c r="BM329" s="1027"/>
      <c r="BN329" s="1027"/>
      <c r="BO329" s="1027"/>
      <c r="BP329" s="1027"/>
      <c r="BQ329" s="1027"/>
      <c r="BR329" s="1027"/>
      <c r="BS329" s="1027"/>
      <c r="BT329" s="1027"/>
      <c r="BU329" s="1027"/>
      <c r="BV329" s="1027"/>
      <c r="BW329" s="1027"/>
      <c r="BX329" s="1027"/>
      <c r="BY329" s="1027"/>
      <c r="BZ329" s="1027"/>
      <c r="CA329" s="1027"/>
      <c r="CB329" s="1027"/>
      <c r="CC329" s="1027"/>
      <c r="CD329" s="1027"/>
      <c r="CE329" s="1027"/>
      <c r="CF329" s="1027"/>
      <c r="CG329" s="1027"/>
      <c r="CH329" s="1028"/>
    </row>
    <row r="330" spans="1:87" ht="17.100000000000001" customHeight="1" x14ac:dyDescent="0.15">
      <c r="A330" s="163"/>
      <c r="B330" s="161"/>
      <c r="C330" s="161"/>
      <c r="D330" s="161"/>
      <c r="E330" s="161"/>
      <c r="F330" s="161"/>
      <c r="G330" s="161"/>
      <c r="H330" s="161"/>
      <c r="I330" s="161"/>
      <c r="J330" s="161"/>
      <c r="K330" s="161"/>
      <c r="L330" s="161"/>
      <c r="M330" s="162"/>
      <c r="N330" s="1024"/>
      <c r="O330" s="1025"/>
      <c r="P330" s="1029" t="str">
        <f>"　"&amp;⑧入力シート!$D$22</f>
        <v>　</v>
      </c>
      <c r="Q330" s="1030"/>
      <c r="R330" s="1030"/>
      <c r="S330" s="1030"/>
      <c r="T330" s="1030"/>
      <c r="U330" s="1030"/>
      <c r="V330" s="1030"/>
      <c r="W330" s="1030"/>
      <c r="X330" s="1030"/>
      <c r="Y330" s="1030"/>
      <c r="Z330" s="1030"/>
      <c r="AA330" s="1030"/>
      <c r="AB330" s="1030"/>
      <c r="AC330" s="1030"/>
      <c r="AD330" s="1030"/>
      <c r="AE330" s="1030"/>
      <c r="AF330" s="1030"/>
      <c r="AG330" s="1030"/>
      <c r="AH330" s="1030"/>
      <c r="AI330" s="1030"/>
      <c r="AJ330" s="1030"/>
      <c r="AK330" s="1030"/>
      <c r="AL330" s="1030"/>
      <c r="AM330" s="1030"/>
      <c r="AN330" s="1030"/>
      <c r="AO330" s="1030"/>
      <c r="AP330" s="1031"/>
      <c r="AQ330" s="150"/>
      <c r="AR330" s="157"/>
      <c r="AS330" s="163"/>
      <c r="AT330" s="161"/>
      <c r="AU330" s="161"/>
      <c r="AV330" s="161"/>
      <c r="AW330" s="161"/>
      <c r="AX330" s="161"/>
      <c r="AY330" s="161"/>
      <c r="AZ330" s="161"/>
      <c r="BA330" s="161"/>
      <c r="BB330" s="161"/>
      <c r="BC330" s="161"/>
      <c r="BD330" s="161"/>
      <c r="BE330" s="162"/>
      <c r="BF330" s="1024"/>
      <c r="BG330" s="1025"/>
      <c r="BH330" s="1029" t="str">
        <f>"　"&amp;⑧入力シート!$D$22</f>
        <v>　</v>
      </c>
      <c r="BI330" s="1030"/>
      <c r="BJ330" s="1030"/>
      <c r="BK330" s="1030"/>
      <c r="BL330" s="1030"/>
      <c r="BM330" s="1030"/>
      <c r="BN330" s="1030"/>
      <c r="BO330" s="1030"/>
      <c r="BP330" s="1030"/>
      <c r="BQ330" s="1030"/>
      <c r="BR330" s="1030"/>
      <c r="BS330" s="1030"/>
      <c r="BT330" s="1030"/>
      <c r="BU330" s="1030"/>
      <c r="BV330" s="1030"/>
      <c r="BW330" s="1030"/>
      <c r="BX330" s="1030"/>
      <c r="BY330" s="1030"/>
      <c r="BZ330" s="1030"/>
      <c r="CA330" s="1030"/>
      <c r="CB330" s="1030"/>
      <c r="CC330" s="1030"/>
      <c r="CD330" s="1030"/>
      <c r="CE330" s="1030"/>
      <c r="CF330" s="1030"/>
      <c r="CG330" s="1030"/>
      <c r="CH330" s="1031"/>
    </row>
    <row r="331" spans="1:87" ht="17.100000000000001" customHeight="1" x14ac:dyDescent="0.15">
      <c r="A331" s="163"/>
      <c r="B331" s="161"/>
      <c r="C331" s="161"/>
      <c r="D331" s="161"/>
      <c r="E331" s="161"/>
      <c r="F331" s="161"/>
      <c r="G331" s="161"/>
      <c r="H331" s="161"/>
      <c r="I331" s="161"/>
      <c r="J331" s="161"/>
      <c r="K331" s="161"/>
      <c r="L331" s="161"/>
      <c r="M331" s="162"/>
      <c r="N331" s="1024"/>
      <c r="O331" s="1025"/>
      <c r="P331" s="1032" t="str">
        <f>"　"&amp;⑧入力シート!$D$23</f>
        <v>　</v>
      </c>
      <c r="Q331" s="1033"/>
      <c r="R331" s="1033"/>
      <c r="S331" s="1033"/>
      <c r="T331" s="1033"/>
      <c r="U331" s="1033"/>
      <c r="V331" s="1033"/>
      <c r="W331" s="1033"/>
      <c r="X331" s="1033"/>
      <c r="Y331" s="1033"/>
      <c r="Z331" s="1033"/>
      <c r="AA331" s="1033"/>
      <c r="AB331" s="1033"/>
      <c r="AC331" s="1033"/>
      <c r="AD331" s="1033"/>
      <c r="AE331" s="1033"/>
      <c r="AF331" s="1033"/>
      <c r="AG331" s="1033"/>
      <c r="AH331" s="1033"/>
      <c r="AI331" s="1033"/>
      <c r="AJ331" s="1033"/>
      <c r="AK331" s="1033"/>
      <c r="AL331" s="1033"/>
      <c r="AM331" s="1033"/>
      <c r="AN331" s="1033"/>
      <c r="AO331" s="1033"/>
      <c r="AP331" s="1034"/>
      <c r="AQ331" s="150"/>
      <c r="AR331" s="157"/>
      <c r="AS331" s="163"/>
      <c r="AT331" s="161"/>
      <c r="AU331" s="161"/>
      <c r="AV331" s="161"/>
      <c r="AW331" s="161"/>
      <c r="AX331" s="161"/>
      <c r="AY331" s="161"/>
      <c r="AZ331" s="161"/>
      <c r="BA331" s="161"/>
      <c r="BB331" s="161"/>
      <c r="BC331" s="161"/>
      <c r="BD331" s="161"/>
      <c r="BE331" s="162"/>
      <c r="BF331" s="1024"/>
      <c r="BG331" s="1025"/>
      <c r="BH331" s="1032" t="str">
        <f>"　"&amp;⑧入力シート!$D$23</f>
        <v>　</v>
      </c>
      <c r="BI331" s="1033"/>
      <c r="BJ331" s="1033"/>
      <c r="BK331" s="1033"/>
      <c r="BL331" s="1033"/>
      <c r="BM331" s="1033"/>
      <c r="BN331" s="1033"/>
      <c r="BO331" s="1033"/>
      <c r="BP331" s="1033"/>
      <c r="BQ331" s="1033"/>
      <c r="BR331" s="1033"/>
      <c r="BS331" s="1033"/>
      <c r="BT331" s="1033"/>
      <c r="BU331" s="1033"/>
      <c r="BV331" s="1033"/>
      <c r="BW331" s="1033"/>
      <c r="BX331" s="1033"/>
      <c r="BY331" s="1033"/>
      <c r="BZ331" s="1033"/>
      <c r="CA331" s="1033"/>
      <c r="CB331" s="1033"/>
      <c r="CC331" s="1033"/>
      <c r="CD331" s="1033"/>
      <c r="CE331" s="1033"/>
      <c r="CF331" s="1033"/>
      <c r="CG331" s="1033"/>
      <c r="CH331" s="1034"/>
    </row>
    <row r="332" spans="1:87" ht="17.100000000000001" customHeight="1" x14ac:dyDescent="0.15">
      <c r="A332" s="164"/>
      <c r="B332" s="165"/>
      <c r="C332" s="165"/>
      <c r="D332" s="165"/>
      <c r="E332" s="165"/>
      <c r="F332" s="165"/>
      <c r="G332" s="165"/>
      <c r="H332" s="165"/>
      <c r="I332" s="165"/>
      <c r="J332" s="165"/>
      <c r="K332" s="165"/>
      <c r="L332" s="165"/>
      <c r="M332" s="166"/>
      <c r="N332" s="1024"/>
      <c r="O332" s="1025"/>
      <c r="P332" s="1032"/>
      <c r="Q332" s="1033"/>
      <c r="R332" s="1033"/>
      <c r="S332" s="1033"/>
      <c r="T332" s="1033"/>
      <c r="U332" s="1033"/>
      <c r="V332" s="1033"/>
      <c r="W332" s="1033"/>
      <c r="X332" s="1033"/>
      <c r="Y332" s="1033"/>
      <c r="Z332" s="1033"/>
      <c r="AA332" s="1033"/>
      <c r="AB332" s="1033"/>
      <c r="AC332" s="1033"/>
      <c r="AD332" s="1033"/>
      <c r="AE332" s="1033"/>
      <c r="AF332" s="1033"/>
      <c r="AG332" s="1033"/>
      <c r="AH332" s="1033"/>
      <c r="AI332" s="1033"/>
      <c r="AJ332" s="1033"/>
      <c r="AK332" s="1033"/>
      <c r="AL332" s="1033"/>
      <c r="AM332" s="1033"/>
      <c r="AN332" s="1033"/>
      <c r="AO332" s="1033"/>
      <c r="AP332" s="1034"/>
      <c r="AQ332" s="150"/>
      <c r="AR332" s="157"/>
      <c r="AS332" s="164"/>
      <c r="AT332" s="165"/>
      <c r="AU332" s="165"/>
      <c r="AV332" s="165"/>
      <c r="AW332" s="165"/>
      <c r="AX332" s="165"/>
      <c r="AY332" s="165"/>
      <c r="AZ332" s="165"/>
      <c r="BA332" s="165"/>
      <c r="BB332" s="165"/>
      <c r="BC332" s="165"/>
      <c r="BD332" s="165"/>
      <c r="BE332" s="166"/>
      <c r="BF332" s="1024"/>
      <c r="BG332" s="1025"/>
      <c r="BH332" s="1032"/>
      <c r="BI332" s="1033"/>
      <c r="BJ332" s="1033"/>
      <c r="BK332" s="1033"/>
      <c r="BL332" s="1033"/>
      <c r="BM332" s="1033"/>
      <c r="BN332" s="1033"/>
      <c r="BO332" s="1033"/>
      <c r="BP332" s="1033"/>
      <c r="BQ332" s="1033"/>
      <c r="BR332" s="1033"/>
      <c r="BS332" s="1033"/>
      <c r="BT332" s="1033"/>
      <c r="BU332" s="1033"/>
      <c r="BV332" s="1033"/>
      <c r="BW332" s="1033"/>
      <c r="BX332" s="1033"/>
      <c r="BY332" s="1033"/>
      <c r="BZ332" s="1033"/>
      <c r="CA332" s="1033"/>
      <c r="CB332" s="1033"/>
      <c r="CC332" s="1033"/>
      <c r="CD332" s="1033"/>
      <c r="CE332" s="1033"/>
      <c r="CF332" s="1033"/>
      <c r="CG332" s="1033"/>
      <c r="CH332" s="1034"/>
    </row>
    <row r="333" spans="1:87" ht="18" customHeight="1" x14ac:dyDescent="0.15">
      <c r="A333" s="1022" t="s">
        <v>38</v>
      </c>
      <c r="B333" s="1023"/>
      <c r="C333" s="1026" t="s">
        <v>32</v>
      </c>
      <c r="D333" s="1027"/>
      <c r="E333" s="1027"/>
      <c r="F333" s="1027"/>
      <c r="G333" s="1027"/>
      <c r="H333" s="1027"/>
      <c r="I333" s="1027"/>
      <c r="J333" s="1027"/>
      <c r="K333" s="1027"/>
      <c r="L333" s="1027"/>
      <c r="M333" s="1027"/>
      <c r="N333" s="1048" t="s">
        <v>35</v>
      </c>
      <c r="O333" s="1048"/>
      <c r="P333" s="1109" t="str">
        <f>""&amp;⑧入力シート!Q76</f>
        <v/>
      </c>
      <c r="Q333" s="1109"/>
      <c r="R333" s="1109"/>
      <c r="S333" s="1109"/>
      <c r="T333" s="1109"/>
      <c r="U333" s="1109"/>
      <c r="V333" s="1109"/>
      <c r="W333" s="1109"/>
      <c r="X333" s="1109"/>
      <c r="Y333" s="1109"/>
      <c r="Z333" s="1109"/>
      <c r="AA333" s="1109"/>
      <c r="AB333" s="1109"/>
      <c r="AC333" s="1109"/>
      <c r="AD333" s="1109"/>
      <c r="AE333" s="1109"/>
      <c r="AF333" s="1109"/>
      <c r="AG333" s="1109"/>
      <c r="AH333" s="1109"/>
      <c r="AI333" s="1109"/>
      <c r="AJ333" s="1109"/>
      <c r="AK333" s="1109"/>
      <c r="AL333" s="1109"/>
      <c r="AM333" s="1109"/>
      <c r="AN333" s="1109"/>
      <c r="AO333" s="1109"/>
      <c r="AP333" s="1109"/>
      <c r="AQ333" s="150"/>
      <c r="AR333" s="157"/>
      <c r="AS333" s="1022" t="s">
        <v>38</v>
      </c>
      <c r="AT333" s="1023"/>
      <c r="AU333" s="1026" t="s">
        <v>32</v>
      </c>
      <c r="AV333" s="1027"/>
      <c r="AW333" s="1027"/>
      <c r="AX333" s="1027"/>
      <c r="AY333" s="1027"/>
      <c r="AZ333" s="1027"/>
      <c r="BA333" s="1027"/>
      <c r="BB333" s="1027"/>
      <c r="BC333" s="1027"/>
      <c r="BD333" s="1027"/>
      <c r="BE333" s="1027"/>
      <c r="BF333" s="1048" t="s">
        <v>35</v>
      </c>
      <c r="BG333" s="1048"/>
      <c r="BH333" s="1109" t="str">
        <f>""&amp;⑧入力シート!Q77</f>
        <v/>
      </c>
      <c r="BI333" s="1109"/>
      <c r="BJ333" s="1109"/>
      <c r="BK333" s="1109"/>
      <c r="BL333" s="1109"/>
      <c r="BM333" s="1109"/>
      <c r="BN333" s="1109"/>
      <c r="BO333" s="1109"/>
      <c r="BP333" s="1109"/>
      <c r="BQ333" s="1109"/>
      <c r="BR333" s="1109"/>
      <c r="BS333" s="1109"/>
      <c r="BT333" s="1109"/>
      <c r="BU333" s="1109"/>
      <c r="BV333" s="1109"/>
      <c r="BW333" s="1109"/>
      <c r="BX333" s="1109"/>
      <c r="BY333" s="1109"/>
      <c r="BZ333" s="1109"/>
      <c r="CA333" s="1109"/>
      <c r="CB333" s="1109"/>
      <c r="CC333" s="1109"/>
      <c r="CD333" s="1109"/>
      <c r="CE333" s="1109"/>
      <c r="CF333" s="1109"/>
      <c r="CG333" s="1109"/>
      <c r="CH333" s="1109"/>
    </row>
    <row r="334" spans="1:87" ht="18" customHeight="1" x14ac:dyDescent="0.15">
      <c r="A334" s="1024"/>
      <c r="B334" s="1025"/>
      <c r="C334" s="1065">
        <f>⑧入力シート!B76</f>
        <v>39</v>
      </c>
      <c r="D334" s="1066"/>
      <c r="E334" s="1066"/>
      <c r="F334" s="1066"/>
      <c r="G334" s="1066"/>
      <c r="H334" s="1066"/>
      <c r="I334" s="1066"/>
      <c r="J334" s="1066"/>
      <c r="K334" s="1066"/>
      <c r="L334" s="1066"/>
      <c r="M334" s="1066"/>
      <c r="N334" s="1048"/>
      <c r="O334" s="1048"/>
      <c r="P334" s="1109"/>
      <c r="Q334" s="1109"/>
      <c r="R334" s="1109"/>
      <c r="S334" s="1109"/>
      <c r="T334" s="1109"/>
      <c r="U334" s="1109"/>
      <c r="V334" s="1109"/>
      <c r="W334" s="1109"/>
      <c r="X334" s="1109"/>
      <c r="Y334" s="1109"/>
      <c r="Z334" s="1109"/>
      <c r="AA334" s="1109"/>
      <c r="AB334" s="1109"/>
      <c r="AC334" s="1109"/>
      <c r="AD334" s="1109"/>
      <c r="AE334" s="1109"/>
      <c r="AF334" s="1109"/>
      <c r="AG334" s="1109"/>
      <c r="AH334" s="1109"/>
      <c r="AI334" s="1109"/>
      <c r="AJ334" s="1109"/>
      <c r="AK334" s="1109"/>
      <c r="AL334" s="1109"/>
      <c r="AM334" s="1109"/>
      <c r="AN334" s="1109"/>
      <c r="AO334" s="1109"/>
      <c r="AP334" s="1109"/>
      <c r="AQ334" s="150"/>
      <c r="AR334" s="157"/>
      <c r="AS334" s="1024"/>
      <c r="AT334" s="1025"/>
      <c r="AU334" s="1065">
        <f>⑧入力シート!B77</f>
        <v>40</v>
      </c>
      <c r="AV334" s="1066"/>
      <c r="AW334" s="1066"/>
      <c r="AX334" s="1066"/>
      <c r="AY334" s="1066"/>
      <c r="AZ334" s="1066"/>
      <c r="BA334" s="1066"/>
      <c r="BB334" s="1066"/>
      <c r="BC334" s="1066"/>
      <c r="BD334" s="1066"/>
      <c r="BE334" s="1066"/>
      <c r="BF334" s="1048"/>
      <c r="BG334" s="1048"/>
      <c r="BH334" s="1109"/>
      <c r="BI334" s="1109"/>
      <c r="BJ334" s="1109"/>
      <c r="BK334" s="1109"/>
      <c r="BL334" s="1109"/>
      <c r="BM334" s="1109"/>
      <c r="BN334" s="1109"/>
      <c r="BO334" s="1109"/>
      <c r="BP334" s="1109"/>
      <c r="BQ334" s="1109"/>
      <c r="BR334" s="1109"/>
      <c r="BS334" s="1109"/>
      <c r="BT334" s="1109"/>
      <c r="BU334" s="1109"/>
      <c r="BV334" s="1109"/>
      <c r="BW334" s="1109"/>
      <c r="BX334" s="1109"/>
      <c r="BY334" s="1109"/>
      <c r="BZ334" s="1109"/>
      <c r="CA334" s="1109"/>
      <c r="CB334" s="1109"/>
      <c r="CC334" s="1109"/>
      <c r="CD334" s="1109"/>
      <c r="CE334" s="1109"/>
      <c r="CF334" s="1109"/>
      <c r="CG334" s="1109"/>
      <c r="CH334" s="1109"/>
    </row>
    <row r="335" spans="1:87" ht="18" customHeight="1" x14ac:dyDescent="0.15">
      <c r="A335" s="1049"/>
      <c r="B335" s="1050"/>
      <c r="C335" s="1065"/>
      <c r="D335" s="1066"/>
      <c r="E335" s="1066"/>
      <c r="F335" s="1066"/>
      <c r="G335" s="1066"/>
      <c r="H335" s="1066"/>
      <c r="I335" s="1066"/>
      <c r="J335" s="1066"/>
      <c r="K335" s="1066"/>
      <c r="L335" s="1066"/>
      <c r="M335" s="1066"/>
      <c r="N335" s="1048"/>
      <c r="O335" s="1048"/>
      <c r="P335" s="1109"/>
      <c r="Q335" s="1109"/>
      <c r="R335" s="1109"/>
      <c r="S335" s="1109"/>
      <c r="T335" s="1109"/>
      <c r="U335" s="1109"/>
      <c r="V335" s="1109"/>
      <c r="W335" s="1109"/>
      <c r="X335" s="1109"/>
      <c r="Y335" s="1109"/>
      <c r="Z335" s="1109"/>
      <c r="AA335" s="1109"/>
      <c r="AB335" s="1109"/>
      <c r="AC335" s="1109"/>
      <c r="AD335" s="1109"/>
      <c r="AE335" s="1109"/>
      <c r="AF335" s="1109"/>
      <c r="AG335" s="1109"/>
      <c r="AH335" s="1109"/>
      <c r="AI335" s="1109"/>
      <c r="AJ335" s="1109"/>
      <c r="AK335" s="1109"/>
      <c r="AL335" s="1109"/>
      <c r="AM335" s="1109"/>
      <c r="AN335" s="1109"/>
      <c r="AO335" s="1109"/>
      <c r="AP335" s="1109"/>
      <c r="AQ335" s="150"/>
      <c r="AR335" s="157"/>
      <c r="AS335" s="1049"/>
      <c r="AT335" s="1050"/>
      <c r="AU335" s="1065"/>
      <c r="AV335" s="1066"/>
      <c r="AW335" s="1066"/>
      <c r="AX335" s="1066"/>
      <c r="AY335" s="1066"/>
      <c r="AZ335" s="1066"/>
      <c r="BA335" s="1066"/>
      <c r="BB335" s="1066"/>
      <c r="BC335" s="1066"/>
      <c r="BD335" s="1066"/>
      <c r="BE335" s="1066"/>
      <c r="BF335" s="1048"/>
      <c r="BG335" s="1048"/>
      <c r="BH335" s="1109"/>
      <c r="BI335" s="1109"/>
      <c r="BJ335" s="1109"/>
      <c r="BK335" s="1109"/>
      <c r="BL335" s="1109"/>
      <c r="BM335" s="1109"/>
      <c r="BN335" s="1109"/>
      <c r="BO335" s="1109"/>
      <c r="BP335" s="1109"/>
      <c r="BQ335" s="1109"/>
      <c r="BR335" s="1109"/>
      <c r="BS335" s="1109"/>
      <c r="BT335" s="1109"/>
      <c r="BU335" s="1109"/>
      <c r="BV335" s="1109"/>
      <c r="BW335" s="1109"/>
      <c r="BX335" s="1109"/>
      <c r="BY335" s="1109"/>
      <c r="BZ335" s="1109"/>
      <c r="CA335" s="1109"/>
      <c r="CB335" s="1109"/>
      <c r="CC335" s="1109"/>
      <c r="CD335" s="1109"/>
      <c r="CE335" s="1109"/>
      <c r="CF335" s="1109"/>
      <c r="CG335" s="1109"/>
      <c r="CH335" s="1109"/>
    </row>
    <row r="336" spans="1:87" ht="18" customHeight="1" x14ac:dyDescent="0.15">
      <c r="A336" s="1022" t="s">
        <v>37</v>
      </c>
      <c r="B336" s="1023"/>
      <c r="C336" s="1071" t="str">
        <f>""&amp;⑧入力シート!C76</f>
        <v/>
      </c>
      <c r="D336" s="1072"/>
      <c r="E336" s="1072"/>
      <c r="F336" s="1072"/>
      <c r="G336" s="1072"/>
      <c r="H336" s="1072"/>
      <c r="I336" s="1072"/>
      <c r="J336" s="1072"/>
      <c r="K336" s="1072"/>
      <c r="L336" s="1072"/>
      <c r="M336" s="1073"/>
      <c r="N336" s="1024" t="s">
        <v>36</v>
      </c>
      <c r="O336" s="1025"/>
      <c r="P336" s="1051" t="s">
        <v>34</v>
      </c>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3"/>
      <c r="AQ336" s="150"/>
      <c r="AR336" s="157"/>
      <c r="AS336" s="1022" t="s">
        <v>37</v>
      </c>
      <c r="AT336" s="1023"/>
      <c r="AU336" s="1071" t="str">
        <f>""&amp;⑧入力シート!C77</f>
        <v/>
      </c>
      <c r="AV336" s="1072"/>
      <c r="AW336" s="1072"/>
      <c r="AX336" s="1072"/>
      <c r="AY336" s="1072"/>
      <c r="AZ336" s="1072"/>
      <c r="BA336" s="1072"/>
      <c r="BB336" s="1072"/>
      <c r="BC336" s="1072"/>
      <c r="BD336" s="1072"/>
      <c r="BE336" s="1073"/>
      <c r="BF336" s="1024" t="s">
        <v>36</v>
      </c>
      <c r="BG336" s="1025"/>
      <c r="BH336" s="1051" t="s">
        <v>34</v>
      </c>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c r="CF336" s="1052"/>
      <c r="CG336" s="1052"/>
      <c r="CH336" s="1053"/>
    </row>
    <row r="337" spans="1:86" ht="18" customHeight="1" x14ac:dyDescent="0.15">
      <c r="A337" s="1024"/>
      <c r="B337" s="1025"/>
      <c r="C337" s="1065"/>
      <c r="D337" s="1066"/>
      <c r="E337" s="1066"/>
      <c r="F337" s="1066"/>
      <c r="G337" s="1066"/>
      <c r="H337" s="1066"/>
      <c r="I337" s="1066"/>
      <c r="J337" s="1066"/>
      <c r="K337" s="1066"/>
      <c r="L337" s="1066"/>
      <c r="M337" s="1067"/>
      <c r="N337" s="1024"/>
      <c r="O337" s="1025"/>
      <c r="P337" s="1054" t="str">
        <f>'⑨応募者名簿(印刷用)'!AT11</f>
        <v xml:space="preserve"> </v>
      </c>
      <c r="Q337" s="1055"/>
      <c r="R337" s="1055"/>
      <c r="S337" s="1055"/>
      <c r="T337" s="1055"/>
      <c r="U337" s="1055"/>
      <c r="V337" s="1055"/>
      <c r="W337" s="1055"/>
      <c r="X337" s="1055"/>
      <c r="Y337" s="1055"/>
      <c r="Z337" s="1055"/>
      <c r="AA337" s="1055"/>
      <c r="AB337" s="1055"/>
      <c r="AC337" s="1055"/>
      <c r="AD337" s="1055"/>
      <c r="AE337" s="1055"/>
      <c r="AF337" s="1055"/>
      <c r="AG337" s="1055"/>
      <c r="AH337" s="1055"/>
      <c r="AI337" s="1055"/>
      <c r="AJ337" s="1055"/>
      <c r="AK337" s="1055"/>
      <c r="AL337" s="1055"/>
      <c r="AM337" s="1055"/>
      <c r="AN337" s="1055"/>
      <c r="AO337" s="1055"/>
      <c r="AP337" s="1056"/>
      <c r="AQ337" s="150"/>
      <c r="AR337" s="157"/>
      <c r="AS337" s="1024"/>
      <c r="AT337" s="1025"/>
      <c r="AU337" s="1065"/>
      <c r="AV337" s="1066"/>
      <c r="AW337" s="1066"/>
      <c r="AX337" s="1066"/>
      <c r="AY337" s="1066"/>
      <c r="AZ337" s="1066"/>
      <c r="BA337" s="1066"/>
      <c r="BB337" s="1066"/>
      <c r="BC337" s="1066"/>
      <c r="BD337" s="1066"/>
      <c r="BE337" s="1067"/>
      <c r="BF337" s="1024"/>
      <c r="BG337" s="1025"/>
      <c r="BH337" s="1054" t="str">
        <f>'⑨応募者名簿(印刷用)'!AT12</f>
        <v xml:space="preserve"> </v>
      </c>
      <c r="BI337" s="1055"/>
      <c r="BJ337" s="1055"/>
      <c r="BK337" s="1055"/>
      <c r="BL337" s="1055"/>
      <c r="BM337" s="1055"/>
      <c r="BN337" s="1055"/>
      <c r="BO337" s="1055"/>
      <c r="BP337" s="1055"/>
      <c r="BQ337" s="1055"/>
      <c r="BR337" s="1055"/>
      <c r="BS337" s="1055"/>
      <c r="BT337" s="1055"/>
      <c r="BU337" s="1055"/>
      <c r="BV337" s="1055"/>
      <c r="BW337" s="1055"/>
      <c r="BX337" s="1055"/>
      <c r="BY337" s="1055"/>
      <c r="BZ337" s="1055"/>
      <c r="CA337" s="1055"/>
      <c r="CB337" s="1055"/>
      <c r="CC337" s="1055"/>
      <c r="CD337" s="1055"/>
      <c r="CE337" s="1055"/>
      <c r="CF337" s="1055"/>
      <c r="CG337" s="1055"/>
      <c r="CH337" s="1056"/>
    </row>
    <row r="338" spans="1:86" ht="18" customHeight="1" x14ac:dyDescent="0.15">
      <c r="A338" s="1024"/>
      <c r="B338" s="1025"/>
      <c r="C338" s="1065"/>
      <c r="D338" s="1066"/>
      <c r="E338" s="1066"/>
      <c r="F338" s="1066"/>
      <c r="G338" s="1066"/>
      <c r="H338" s="1066"/>
      <c r="I338" s="1066"/>
      <c r="J338" s="1066"/>
      <c r="K338" s="1066"/>
      <c r="L338" s="1066"/>
      <c r="M338" s="1067"/>
      <c r="N338" s="1049"/>
      <c r="O338" s="1050"/>
      <c r="P338" s="1155"/>
      <c r="Q338" s="1156"/>
      <c r="R338" s="1156"/>
      <c r="S338" s="1156"/>
      <c r="T338" s="1156"/>
      <c r="U338" s="1156"/>
      <c r="V338" s="1156"/>
      <c r="W338" s="1156"/>
      <c r="X338" s="1156"/>
      <c r="Y338" s="1055"/>
      <c r="Z338" s="1055"/>
      <c r="AA338" s="1055"/>
      <c r="AB338" s="1055"/>
      <c r="AC338" s="1055"/>
      <c r="AD338" s="1055"/>
      <c r="AE338" s="1055"/>
      <c r="AF338" s="1055"/>
      <c r="AG338" s="1055"/>
      <c r="AH338" s="1055"/>
      <c r="AI338" s="1055"/>
      <c r="AJ338" s="1055"/>
      <c r="AK338" s="1055"/>
      <c r="AL338" s="1055"/>
      <c r="AM338" s="1055"/>
      <c r="AN338" s="1055"/>
      <c r="AO338" s="1055"/>
      <c r="AP338" s="1056"/>
      <c r="AQ338" s="150"/>
      <c r="AR338" s="157"/>
      <c r="AS338" s="1024"/>
      <c r="AT338" s="1025"/>
      <c r="AU338" s="1065"/>
      <c r="AV338" s="1066"/>
      <c r="AW338" s="1066"/>
      <c r="AX338" s="1066"/>
      <c r="AY338" s="1066"/>
      <c r="AZ338" s="1066"/>
      <c r="BA338" s="1066"/>
      <c r="BB338" s="1066"/>
      <c r="BC338" s="1066"/>
      <c r="BD338" s="1066"/>
      <c r="BE338" s="1067"/>
      <c r="BF338" s="1049"/>
      <c r="BG338" s="1050"/>
      <c r="BH338" s="1155"/>
      <c r="BI338" s="1156"/>
      <c r="BJ338" s="1156"/>
      <c r="BK338" s="1156"/>
      <c r="BL338" s="1156"/>
      <c r="BM338" s="1156"/>
      <c r="BN338" s="1156"/>
      <c r="BO338" s="1156"/>
      <c r="BP338" s="1156"/>
      <c r="BQ338" s="1055"/>
      <c r="BR338" s="1055"/>
      <c r="BS338" s="1055"/>
      <c r="BT338" s="1055"/>
      <c r="BU338" s="1055"/>
      <c r="BV338" s="1055"/>
      <c r="BW338" s="1055"/>
      <c r="BX338" s="1055"/>
      <c r="BY338" s="1055"/>
      <c r="BZ338" s="1055"/>
      <c r="CA338" s="1055"/>
      <c r="CB338" s="1055"/>
      <c r="CC338" s="1055"/>
      <c r="CD338" s="1055"/>
      <c r="CE338" s="1055"/>
      <c r="CF338" s="1055"/>
      <c r="CG338" s="1055"/>
      <c r="CH338" s="1056"/>
    </row>
    <row r="339" spans="1:86" ht="18" customHeight="1" x14ac:dyDescent="0.15">
      <c r="A339" s="1057" t="s">
        <v>43</v>
      </c>
      <c r="B339" s="1058"/>
      <c r="C339" s="1061" t="str">
        <f>'⑨応募者名簿(印刷用)'!AR11</f>
        <v/>
      </c>
      <c r="D339" s="1061"/>
      <c r="E339" s="1061"/>
      <c r="F339" s="1061"/>
      <c r="G339" s="1061"/>
      <c r="H339" s="1061"/>
      <c r="I339" s="1061"/>
      <c r="J339" s="1061"/>
      <c r="K339" s="1061"/>
      <c r="L339" s="1061"/>
      <c r="M339" s="1061"/>
      <c r="N339" s="1077" t="s">
        <v>23</v>
      </c>
      <c r="O339" s="1078"/>
      <c r="P339" s="1079" t="str">
        <f>""&amp;⑧入力シート!AL76</f>
        <v/>
      </c>
      <c r="Q339" s="1079"/>
      <c r="R339" s="1079"/>
      <c r="S339" s="1079"/>
      <c r="T339" s="1079"/>
      <c r="U339" s="1079"/>
      <c r="V339" s="1079"/>
      <c r="W339" s="1079"/>
      <c r="X339" s="1079"/>
      <c r="Y339" s="1080" t="s">
        <v>254</v>
      </c>
      <c r="Z339" s="1080"/>
      <c r="AA339" s="1080"/>
      <c r="AB339" s="1080"/>
      <c r="AC339" s="1080"/>
      <c r="AD339" s="1080"/>
      <c r="AE339" s="1080"/>
      <c r="AF339" s="1080"/>
      <c r="AG339" s="1080"/>
      <c r="AH339" s="1080"/>
      <c r="AI339" s="1080"/>
      <c r="AJ339" s="1080"/>
      <c r="AK339" s="1080"/>
      <c r="AL339" s="1080"/>
      <c r="AM339" s="1080"/>
      <c r="AN339" s="1080"/>
      <c r="AO339" s="1080"/>
      <c r="AP339" s="1080"/>
      <c r="AR339" s="47"/>
      <c r="AS339" s="1057" t="s">
        <v>43</v>
      </c>
      <c r="AT339" s="1058"/>
      <c r="AU339" s="1061" t="str">
        <f>'⑨応募者名簿(印刷用)'!AR12</f>
        <v/>
      </c>
      <c r="AV339" s="1061"/>
      <c r="AW339" s="1061"/>
      <c r="AX339" s="1061"/>
      <c r="AY339" s="1061"/>
      <c r="AZ339" s="1061"/>
      <c r="BA339" s="1061"/>
      <c r="BB339" s="1061"/>
      <c r="BC339" s="1061"/>
      <c r="BD339" s="1061"/>
      <c r="BE339" s="1061"/>
      <c r="BF339" s="1077" t="s">
        <v>23</v>
      </c>
      <c r="BG339" s="1078"/>
      <c r="BH339" s="1079" t="str">
        <f>""&amp;⑧入力シート!AL77</f>
        <v/>
      </c>
      <c r="BI339" s="1079"/>
      <c r="BJ339" s="1079"/>
      <c r="BK339" s="1079"/>
      <c r="BL339" s="1079"/>
      <c r="BM339" s="1079"/>
      <c r="BN339" s="1079"/>
      <c r="BO339" s="1079"/>
      <c r="BP339" s="1079"/>
      <c r="BQ339" s="1080" t="s">
        <v>254</v>
      </c>
      <c r="BR339" s="1080"/>
      <c r="BS339" s="1080"/>
      <c r="BT339" s="1080"/>
      <c r="BU339" s="1080"/>
      <c r="BV339" s="1080"/>
      <c r="BW339" s="1080"/>
      <c r="BX339" s="1080"/>
      <c r="BY339" s="1080"/>
      <c r="BZ339" s="1080"/>
      <c r="CA339" s="1080"/>
      <c r="CB339" s="1080"/>
      <c r="CC339" s="1080"/>
      <c r="CD339" s="1080"/>
      <c r="CE339" s="1080"/>
      <c r="CF339" s="1080"/>
      <c r="CG339" s="1080"/>
      <c r="CH339" s="1080"/>
    </row>
    <row r="340" spans="1:86" ht="18" customHeight="1" x14ac:dyDescent="0.15">
      <c r="A340" s="1059"/>
      <c r="B340" s="1060"/>
      <c r="C340" s="1061"/>
      <c r="D340" s="1061"/>
      <c r="E340" s="1061"/>
      <c r="F340" s="1061"/>
      <c r="G340" s="1061"/>
      <c r="H340" s="1061"/>
      <c r="I340" s="1061"/>
      <c r="J340" s="1061"/>
      <c r="K340" s="1061"/>
      <c r="L340" s="1061"/>
      <c r="M340" s="1061"/>
      <c r="N340" s="1077"/>
      <c r="O340" s="1078"/>
      <c r="P340" s="1079"/>
      <c r="Q340" s="1079"/>
      <c r="R340" s="1079"/>
      <c r="S340" s="1079"/>
      <c r="T340" s="1079"/>
      <c r="U340" s="1079"/>
      <c r="V340" s="1079"/>
      <c r="W340" s="1079"/>
      <c r="X340" s="1079"/>
      <c r="Y340" s="1080"/>
      <c r="Z340" s="1080"/>
      <c r="AA340" s="1080"/>
      <c r="AB340" s="1080"/>
      <c r="AC340" s="1080"/>
      <c r="AD340" s="1080"/>
      <c r="AE340" s="1080"/>
      <c r="AF340" s="1080"/>
      <c r="AG340" s="1080"/>
      <c r="AH340" s="1080"/>
      <c r="AI340" s="1080"/>
      <c r="AJ340" s="1080"/>
      <c r="AK340" s="1080"/>
      <c r="AL340" s="1080"/>
      <c r="AM340" s="1080"/>
      <c r="AN340" s="1080"/>
      <c r="AO340" s="1080"/>
      <c r="AP340" s="1080"/>
      <c r="AR340" s="47"/>
      <c r="AS340" s="1059"/>
      <c r="AT340" s="1060"/>
      <c r="AU340" s="1061"/>
      <c r="AV340" s="1061"/>
      <c r="AW340" s="1061"/>
      <c r="AX340" s="1061"/>
      <c r="AY340" s="1061"/>
      <c r="AZ340" s="1061"/>
      <c r="BA340" s="1061"/>
      <c r="BB340" s="1061"/>
      <c r="BC340" s="1061"/>
      <c r="BD340" s="1061"/>
      <c r="BE340" s="1061"/>
      <c r="BF340" s="1077"/>
      <c r="BG340" s="1078"/>
      <c r="BH340" s="1079"/>
      <c r="BI340" s="1079"/>
      <c r="BJ340" s="1079"/>
      <c r="BK340" s="1079"/>
      <c r="BL340" s="1079"/>
      <c r="BM340" s="1079"/>
      <c r="BN340" s="1079"/>
      <c r="BO340" s="1079"/>
      <c r="BP340" s="1079"/>
      <c r="BQ340" s="1080"/>
      <c r="BR340" s="1080"/>
      <c r="BS340" s="1080"/>
      <c r="BT340" s="1080"/>
      <c r="BU340" s="1080"/>
      <c r="BV340" s="1080"/>
      <c r="BW340" s="1080"/>
      <c r="BX340" s="1080"/>
      <c r="BY340" s="1080"/>
      <c r="BZ340" s="1080"/>
      <c r="CA340" s="1080"/>
      <c r="CB340" s="1080"/>
      <c r="CC340" s="1080"/>
      <c r="CD340" s="1080"/>
      <c r="CE340" s="1080"/>
      <c r="CF340" s="1080"/>
      <c r="CG340" s="1080"/>
      <c r="CH340" s="1080"/>
    </row>
  </sheetData>
  <sheetProtection sheet="1" objects="1" scenarios="1" selectLockedCells="1"/>
  <mergeCells count="1120">
    <mergeCell ref="BF336:BG338"/>
    <mergeCell ref="BH336:CH336"/>
    <mergeCell ref="P337:AP338"/>
    <mergeCell ref="BH337:CH338"/>
    <mergeCell ref="A339:B340"/>
    <mergeCell ref="C339:M340"/>
    <mergeCell ref="AS339:AT340"/>
    <mergeCell ref="AU339:BE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N339:O340"/>
    <mergeCell ref="P339:X340"/>
    <mergeCell ref="Y339:AP340"/>
    <mergeCell ref="BF339:BG340"/>
    <mergeCell ref="BH339:BP340"/>
    <mergeCell ref="BQ339:CH340"/>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325:M325"/>
    <mergeCell ref="N325:O328"/>
    <mergeCell ref="P325:Q325"/>
    <mergeCell ref="R325:AP325"/>
    <mergeCell ref="AS325:BE325"/>
    <mergeCell ref="BF325:BG328"/>
    <mergeCell ref="BF318:BG320"/>
    <mergeCell ref="BH318:CH318"/>
    <mergeCell ref="P319:AP320"/>
    <mergeCell ref="BH319:CH320"/>
    <mergeCell ref="A321:B322"/>
    <mergeCell ref="C321:M322"/>
    <mergeCell ref="AS321:AT322"/>
    <mergeCell ref="AU321:BE322"/>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21:O322"/>
    <mergeCell ref="P321:X322"/>
    <mergeCell ref="Y321:AP322"/>
    <mergeCell ref="BF321:BG322"/>
    <mergeCell ref="BH321:BP322"/>
    <mergeCell ref="BQ321:CH322"/>
    <mergeCell ref="N311:O314"/>
    <mergeCell ref="P311:S311"/>
    <mergeCell ref="T311:AP311"/>
    <mergeCell ref="BF311:BG314"/>
    <mergeCell ref="BH311:BK311"/>
    <mergeCell ref="BL311:CH311"/>
    <mergeCell ref="P312:AP312"/>
    <mergeCell ref="BH312:CH312"/>
    <mergeCell ref="P313:AP314"/>
    <mergeCell ref="BH313:CH314"/>
    <mergeCell ref="BH307:BI307"/>
    <mergeCell ref="BJ307:CH307"/>
    <mergeCell ref="A308:H311"/>
    <mergeCell ref="P308:AP308"/>
    <mergeCell ref="AS308:AZ311"/>
    <mergeCell ref="BH308:CH308"/>
    <mergeCell ref="P309:AP309"/>
    <mergeCell ref="BH309:CH309"/>
    <mergeCell ref="P310:AP310"/>
    <mergeCell ref="BH310:CH310"/>
    <mergeCell ref="A307:M307"/>
    <mergeCell ref="N307:O310"/>
    <mergeCell ref="P307:Q307"/>
    <mergeCell ref="R307:AP307"/>
    <mergeCell ref="AS307:BE307"/>
    <mergeCell ref="BF307:BG310"/>
    <mergeCell ref="BF302:BG304"/>
    <mergeCell ref="BH302:CH302"/>
    <mergeCell ref="P303:AP304"/>
    <mergeCell ref="BH303:CH304"/>
    <mergeCell ref="A305:B306"/>
    <mergeCell ref="C305:M306"/>
    <mergeCell ref="AS305:AT306"/>
    <mergeCell ref="AU305:BE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N305:O306"/>
    <mergeCell ref="P305:X306"/>
    <mergeCell ref="Y305:AP306"/>
    <mergeCell ref="BF305:BG306"/>
    <mergeCell ref="BH305:BP306"/>
    <mergeCell ref="BQ305:CH306"/>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A291:M291"/>
    <mergeCell ref="N291:O294"/>
    <mergeCell ref="P291:Q291"/>
    <mergeCell ref="R291:AP291"/>
    <mergeCell ref="AS291:BE291"/>
    <mergeCell ref="BF291:BG294"/>
    <mergeCell ref="BF284:BG286"/>
    <mergeCell ref="BH284:CH284"/>
    <mergeCell ref="P285:AP286"/>
    <mergeCell ref="BH285:CH286"/>
    <mergeCell ref="A287:B288"/>
    <mergeCell ref="C287:M288"/>
    <mergeCell ref="AS287:AT288"/>
    <mergeCell ref="AU287:BE288"/>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87:O288"/>
    <mergeCell ref="P287:X288"/>
    <mergeCell ref="Y287:AP288"/>
    <mergeCell ref="BF287:BG288"/>
    <mergeCell ref="BH287:BP288"/>
    <mergeCell ref="BQ287:CH288"/>
    <mergeCell ref="N277:O280"/>
    <mergeCell ref="P277:S277"/>
    <mergeCell ref="T277:AP277"/>
    <mergeCell ref="BF277:BG280"/>
    <mergeCell ref="BH277:BK277"/>
    <mergeCell ref="BL277:CH277"/>
    <mergeCell ref="P278:AP278"/>
    <mergeCell ref="BH278:CH278"/>
    <mergeCell ref="P279:AP280"/>
    <mergeCell ref="BH279:CH280"/>
    <mergeCell ref="BH273:BI273"/>
    <mergeCell ref="BJ273:CH273"/>
    <mergeCell ref="A274:H277"/>
    <mergeCell ref="P274:AP274"/>
    <mergeCell ref="AS274:AZ277"/>
    <mergeCell ref="BH274:CH274"/>
    <mergeCell ref="P275:AP275"/>
    <mergeCell ref="BH275:CH275"/>
    <mergeCell ref="P276:AP276"/>
    <mergeCell ref="BH276:CH276"/>
    <mergeCell ref="A273:M273"/>
    <mergeCell ref="N273:O276"/>
    <mergeCell ref="P273:Q273"/>
    <mergeCell ref="R273:AP273"/>
    <mergeCell ref="AS273:BE273"/>
    <mergeCell ref="BF273:BG276"/>
    <mergeCell ref="BF268:BG270"/>
    <mergeCell ref="BH268:CH268"/>
    <mergeCell ref="P269:AP270"/>
    <mergeCell ref="BH269:CH270"/>
    <mergeCell ref="A271:B272"/>
    <mergeCell ref="C271:M272"/>
    <mergeCell ref="AS271:AT272"/>
    <mergeCell ref="AU271:BE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N271:O272"/>
    <mergeCell ref="P271:X272"/>
    <mergeCell ref="Y271:AP272"/>
    <mergeCell ref="BF271:BG272"/>
    <mergeCell ref="BH271:BP272"/>
    <mergeCell ref="BQ271:CH272"/>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A257:M257"/>
    <mergeCell ref="N257:O260"/>
    <mergeCell ref="P257:Q257"/>
    <mergeCell ref="R257:AP257"/>
    <mergeCell ref="AS257:BE257"/>
    <mergeCell ref="BF257:BG260"/>
    <mergeCell ref="BF250:BG252"/>
    <mergeCell ref="BH250:CH250"/>
    <mergeCell ref="P251:AP252"/>
    <mergeCell ref="BH251:CH252"/>
    <mergeCell ref="A253:B254"/>
    <mergeCell ref="C253:M254"/>
    <mergeCell ref="AS253:AT254"/>
    <mergeCell ref="AU253:BE254"/>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53:O254"/>
    <mergeCell ref="P253:X254"/>
    <mergeCell ref="Y253:AP254"/>
    <mergeCell ref="BF253:BG254"/>
    <mergeCell ref="BH253:BP254"/>
    <mergeCell ref="BQ253:CH254"/>
    <mergeCell ref="N243:O246"/>
    <mergeCell ref="P243:S243"/>
    <mergeCell ref="T243:AP243"/>
    <mergeCell ref="BF243:BG246"/>
    <mergeCell ref="BH243:BK243"/>
    <mergeCell ref="BL243:CH243"/>
    <mergeCell ref="P244:AP244"/>
    <mergeCell ref="BH244:CH244"/>
    <mergeCell ref="P245:AP246"/>
    <mergeCell ref="BH245:CH246"/>
    <mergeCell ref="BH239:BI239"/>
    <mergeCell ref="BJ239:CH239"/>
    <mergeCell ref="A240:H243"/>
    <mergeCell ref="P240:AP240"/>
    <mergeCell ref="AS240:AZ243"/>
    <mergeCell ref="BH240:CH240"/>
    <mergeCell ref="P241:AP241"/>
    <mergeCell ref="BH241:CH241"/>
    <mergeCell ref="P242:AP242"/>
    <mergeCell ref="BH242:CH242"/>
    <mergeCell ref="A239:M239"/>
    <mergeCell ref="N239:O242"/>
    <mergeCell ref="P239:Q239"/>
    <mergeCell ref="R239:AP239"/>
    <mergeCell ref="AS239:BE239"/>
    <mergeCell ref="BF239:BG242"/>
    <mergeCell ref="BF234:BG236"/>
    <mergeCell ref="BH234:CH234"/>
    <mergeCell ref="P235:AP236"/>
    <mergeCell ref="BH235:CH236"/>
    <mergeCell ref="A237:B238"/>
    <mergeCell ref="C237:M238"/>
    <mergeCell ref="AS237:AT238"/>
    <mergeCell ref="AU237:BE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N237:O238"/>
    <mergeCell ref="P237:X238"/>
    <mergeCell ref="Y237:AP238"/>
    <mergeCell ref="BF237:BG238"/>
    <mergeCell ref="BH237:BP238"/>
    <mergeCell ref="BQ237:CH238"/>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A223:M223"/>
    <mergeCell ref="N223:O226"/>
    <mergeCell ref="P223:Q223"/>
    <mergeCell ref="R223:AP223"/>
    <mergeCell ref="AS223:BE223"/>
    <mergeCell ref="BF223:BG226"/>
    <mergeCell ref="BF216:BG218"/>
    <mergeCell ref="BH216:CH216"/>
    <mergeCell ref="P217:AP218"/>
    <mergeCell ref="BH217:CH218"/>
    <mergeCell ref="A219:B220"/>
    <mergeCell ref="C219:M220"/>
    <mergeCell ref="AS219:AT220"/>
    <mergeCell ref="AU219:BE220"/>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19:O220"/>
    <mergeCell ref="P219:X220"/>
    <mergeCell ref="Y219:AP220"/>
    <mergeCell ref="BF219:BG220"/>
    <mergeCell ref="BH219:BP220"/>
    <mergeCell ref="BQ219:CH220"/>
    <mergeCell ref="N209:O212"/>
    <mergeCell ref="P209:S209"/>
    <mergeCell ref="T209:AP209"/>
    <mergeCell ref="BF209:BG212"/>
    <mergeCell ref="BH209:BK209"/>
    <mergeCell ref="BL209:CH209"/>
    <mergeCell ref="P210:AP210"/>
    <mergeCell ref="BH210:CH210"/>
    <mergeCell ref="P211:AP212"/>
    <mergeCell ref="BH211:CH212"/>
    <mergeCell ref="BH205:BI205"/>
    <mergeCell ref="BJ205:CH205"/>
    <mergeCell ref="A206:H209"/>
    <mergeCell ref="P206:AP206"/>
    <mergeCell ref="AS206:AZ209"/>
    <mergeCell ref="BH206:CH206"/>
    <mergeCell ref="P207:AP207"/>
    <mergeCell ref="BH207:CH207"/>
    <mergeCell ref="P208:AP208"/>
    <mergeCell ref="BH208:CH208"/>
    <mergeCell ref="A205:M205"/>
    <mergeCell ref="N205:O208"/>
    <mergeCell ref="P205:Q205"/>
    <mergeCell ref="R205:AP205"/>
    <mergeCell ref="AS205:BE205"/>
    <mergeCell ref="BF205:BG208"/>
    <mergeCell ref="BF200:BG202"/>
    <mergeCell ref="BH200:CH200"/>
    <mergeCell ref="P201:AP202"/>
    <mergeCell ref="BH201:CH202"/>
    <mergeCell ref="A203:B204"/>
    <mergeCell ref="C203:M204"/>
    <mergeCell ref="AS203:AT204"/>
    <mergeCell ref="AU203:BE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N203:O204"/>
    <mergeCell ref="P203:X204"/>
    <mergeCell ref="Y203:AP204"/>
    <mergeCell ref="BF203:BG204"/>
    <mergeCell ref="BH203:BP204"/>
    <mergeCell ref="BQ203:CH204"/>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A189:M189"/>
    <mergeCell ref="N189:O192"/>
    <mergeCell ref="P189:Q189"/>
    <mergeCell ref="R189:AP189"/>
    <mergeCell ref="AS189:BE189"/>
    <mergeCell ref="BF189:BG192"/>
    <mergeCell ref="BF182:BG184"/>
    <mergeCell ref="BH182:CH182"/>
    <mergeCell ref="P183:AP184"/>
    <mergeCell ref="BH183:CH184"/>
    <mergeCell ref="A185:B186"/>
    <mergeCell ref="C185:M186"/>
    <mergeCell ref="AS185:AT186"/>
    <mergeCell ref="AU185:BE186"/>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85:O186"/>
    <mergeCell ref="P185:X186"/>
    <mergeCell ref="Y185:AP186"/>
    <mergeCell ref="BF185:BG186"/>
    <mergeCell ref="BH185:BP186"/>
    <mergeCell ref="BQ185:CH186"/>
    <mergeCell ref="N175:O178"/>
    <mergeCell ref="P175:S175"/>
    <mergeCell ref="T175:AP175"/>
    <mergeCell ref="BF175:BG178"/>
    <mergeCell ref="BH175:BK175"/>
    <mergeCell ref="BL175:CH175"/>
    <mergeCell ref="P176:AP176"/>
    <mergeCell ref="BH176:CH176"/>
    <mergeCell ref="P177:AP178"/>
    <mergeCell ref="BH177:CH178"/>
    <mergeCell ref="BH171:BI171"/>
    <mergeCell ref="BJ171:CH171"/>
    <mergeCell ref="A172:H175"/>
    <mergeCell ref="P172:AP172"/>
    <mergeCell ref="AS172:AZ175"/>
    <mergeCell ref="BH172:CH172"/>
    <mergeCell ref="P173:AP173"/>
    <mergeCell ref="BH173:CH173"/>
    <mergeCell ref="P174:AP174"/>
    <mergeCell ref="BH174:CH174"/>
    <mergeCell ref="A171:M171"/>
    <mergeCell ref="N171:O174"/>
    <mergeCell ref="P171:Q171"/>
    <mergeCell ref="R171:AP171"/>
    <mergeCell ref="AS171:BE171"/>
    <mergeCell ref="BF171:BG174"/>
    <mergeCell ref="BF166:BG168"/>
    <mergeCell ref="BH166:CH166"/>
    <mergeCell ref="P167:AP168"/>
    <mergeCell ref="BH167:CH168"/>
    <mergeCell ref="A169:B170"/>
    <mergeCell ref="C169:M170"/>
    <mergeCell ref="AS169:AT170"/>
    <mergeCell ref="AU169:BE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N169:O170"/>
    <mergeCell ref="P169:X170"/>
    <mergeCell ref="Y169:AP170"/>
    <mergeCell ref="BF169:BG170"/>
    <mergeCell ref="BH169:BP170"/>
    <mergeCell ref="BQ169:CH170"/>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A155:M155"/>
    <mergeCell ref="N155:O158"/>
    <mergeCell ref="P155:Q155"/>
    <mergeCell ref="R155:AP155"/>
    <mergeCell ref="AS155:BE155"/>
    <mergeCell ref="BF155:BG158"/>
    <mergeCell ref="BF148:BG150"/>
    <mergeCell ref="BH148:CH148"/>
    <mergeCell ref="P149:AP150"/>
    <mergeCell ref="BH149:CH150"/>
    <mergeCell ref="A151:B152"/>
    <mergeCell ref="C151:M152"/>
    <mergeCell ref="AS151:AT152"/>
    <mergeCell ref="AU151:BE152"/>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51:O152"/>
    <mergeCell ref="P151:X152"/>
    <mergeCell ref="Y151:AP152"/>
    <mergeCell ref="BF151:BG152"/>
    <mergeCell ref="BH151:BP152"/>
    <mergeCell ref="BQ151:CH152"/>
    <mergeCell ref="N141:O144"/>
    <mergeCell ref="P141:S141"/>
    <mergeCell ref="T141:AP141"/>
    <mergeCell ref="BF141:BG144"/>
    <mergeCell ref="BH141:BK141"/>
    <mergeCell ref="BL141:CH141"/>
    <mergeCell ref="P142:AP142"/>
    <mergeCell ref="BH142:CH142"/>
    <mergeCell ref="P143:AP144"/>
    <mergeCell ref="BH143:CH144"/>
    <mergeCell ref="BH137:BI137"/>
    <mergeCell ref="BJ137:CH137"/>
    <mergeCell ref="A138:H141"/>
    <mergeCell ref="P138:AP138"/>
    <mergeCell ref="AS138:AZ141"/>
    <mergeCell ref="BH138:CH138"/>
    <mergeCell ref="P139:AP139"/>
    <mergeCell ref="BH139:CH139"/>
    <mergeCell ref="P140:AP140"/>
    <mergeCell ref="BH140:CH140"/>
    <mergeCell ref="A137:M137"/>
    <mergeCell ref="N137:O140"/>
    <mergeCell ref="P137:Q137"/>
    <mergeCell ref="R137:AP137"/>
    <mergeCell ref="AS137:BE137"/>
    <mergeCell ref="BF137:BG140"/>
    <mergeCell ref="BF132:BG134"/>
    <mergeCell ref="BH132:CH132"/>
    <mergeCell ref="P133:AP134"/>
    <mergeCell ref="BH133:CH134"/>
    <mergeCell ref="A135:B136"/>
    <mergeCell ref="C135:M136"/>
    <mergeCell ref="AS135:AT136"/>
    <mergeCell ref="AU135:BE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N135:O136"/>
    <mergeCell ref="P135:X136"/>
    <mergeCell ref="Y135:AP136"/>
    <mergeCell ref="BF135:BG136"/>
    <mergeCell ref="BH135:BP136"/>
    <mergeCell ref="BQ135:CH136"/>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A121:M121"/>
    <mergeCell ref="N121:O124"/>
    <mergeCell ref="P121:Q121"/>
    <mergeCell ref="R121:AP121"/>
    <mergeCell ref="AS121:BE121"/>
    <mergeCell ref="BF121:BG124"/>
    <mergeCell ref="BF114:BG116"/>
    <mergeCell ref="BH114:CH114"/>
    <mergeCell ref="P115:AP116"/>
    <mergeCell ref="BH115:CH116"/>
    <mergeCell ref="A117:B118"/>
    <mergeCell ref="C117:M118"/>
    <mergeCell ref="AS117:AT118"/>
    <mergeCell ref="AU117:BE118"/>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17:O118"/>
    <mergeCell ref="P117:X118"/>
    <mergeCell ref="Y117:AP118"/>
    <mergeCell ref="BF117:BG118"/>
    <mergeCell ref="BH117:BP118"/>
    <mergeCell ref="BQ117:CH118"/>
    <mergeCell ref="N107:O110"/>
    <mergeCell ref="P107:S107"/>
    <mergeCell ref="T107:AP107"/>
    <mergeCell ref="BF107:BG110"/>
    <mergeCell ref="BH107:BK107"/>
    <mergeCell ref="BL107:CH107"/>
    <mergeCell ref="P108:AP108"/>
    <mergeCell ref="BH108:CH108"/>
    <mergeCell ref="P109:AP110"/>
    <mergeCell ref="BH109:CH110"/>
    <mergeCell ref="BH103:BI103"/>
    <mergeCell ref="BJ103:CH103"/>
    <mergeCell ref="A104:H107"/>
    <mergeCell ref="P104:AP104"/>
    <mergeCell ref="AS104:AZ107"/>
    <mergeCell ref="BH104:CH104"/>
    <mergeCell ref="P105:AP105"/>
    <mergeCell ref="BH105:CH105"/>
    <mergeCell ref="P106:AP106"/>
    <mergeCell ref="BH106:CH106"/>
    <mergeCell ref="A103:M103"/>
    <mergeCell ref="N103:O106"/>
    <mergeCell ref="P103:Q103"/>
    <mergeCell ref="R103:AP103"/>
    <mergeCell ref="AS103:BE103"/>
    <mergeCell ref="BF103:BG106"/>
    <mergeCell ref="BF98:BG100"/>
    <mergeCell ref="BH98:CH98"/>
    <mergeCell ref="P99:AP100"/>
    <mergeCell ref="BH99:CH100"/>
    <mergeCell ref="A101:B102"/>
    <mergeCell ref="C101:M102"/>
    <mergeCell ref="AS101:AT102"/>
    <mergeCell ref="AU101:BE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N101:O102"/>
    <mergeCell ref="P101:X102"/>
    <mergeCell ref="Y101:AP102"/>
    <mergeCell ref="BF101:BG102"/>
    <mergeCell ref="BH101:BP102"/>
    <mergeCell ref="BQ101:CH102"/>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A87:M87"/>
    <mergeCell ref="N87:O90"/>
    <mergeCell ref="P87:Q87"/>
    <mergeCell ref="R87:AP87"/>
    <mergeCell ref="AS87:BE87"/>
    <mergeCell ref="BF87:BG90"/>
    <mergeCell ref="BF80:BG82"/>
    <mergeCell ref="BH80:CH80"/>
    <mergeCell ref="P81:AP82"/>
    <mergeCell ref="BH81:CH82"/>
    <mergeCell ref="A83:B84"/>
    <mergeCell ref="C83:M84"/>
    <mergeCell ref="AS83:AT84"/>
    <mergeCell ref="AU83:BE84"/>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83:O84"/>
    <mergeCell ref="P83:X84"/>
    <mergeCell ref="Y83:AP84"/>
    <mergeCell ref="BF83:BG84"/>
    <mergeCell ref="BH83:BP84"/>
    <mergeCell ref="BQ83:CH84"/>
    <mergeCell ref="N73:O76"/>
    <mergeCell ref="P73:S73"/>
    <mergeCell ref="T73:AP73"/>
    <mergeCell ref="BF73:BG76"/>
    <mergeCell ref="BH73:BK73"/>
    <mergeCell ref="BL73:CH73"/>
    <mergeCell ref="P74:AP74"/>
    <mergeCell ref="BH74:CH74"/>
    <mergeCell ref="P75:AP76"/>
    <mergeCell ref="BH75:CH76"/>
    <mergeCell ref="BH69:BI69"/>
    <mergeCell ref="BJ69:CH69"/>
    <mergeCell ref="A70:H73"/>
    <mergeCell ref="P70:AP70"/>
    <mergeCell ref="AS70:AZ73"/>
    <mergeCell ref="BH70:CH70"/>
    <mergeCell ref="P71:AP71"/>
    <mergeCell ref="BH71:CH71"/>
    <mergeCell ref="P72:AP72"/>
    <mergeCell ref="BH72:CH72"/>
    <mergeCell ref="A69:M69"/>
    <mergeCell ref="N69:O72"/>
    <mergeCell ref="P69:Q69"/>
    <mergeCell ref="R69:AP69"/>
    <mergeCell ref="AS69:BE69"/>
    <mergeCell ref="BF69:BG72"/>
    <mergeCell ref="BF64:BG66"/>
    <mergeCell ref="BH64:CH64"/>
    <mergeCell ref="P65:AP66"/>
    <mergeCell ref="BH65:CH66"/>
    <mergeCell ref="A67:B68"/>
    <mergeCell ref="C67:M68"/>
    <mergeCell ref="AS67:AT68"/>
    <mergeCell ref="AU67:BE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N67:O68"/>
    <mergeCell ref="P67:X68"/>
    <mergeCell ref="Y67:AP68"/>
    <mergeCell ref="BF67:BG68"/>
    <mergeCell ref="BH67:BP68"/>
    <mergeCell ref="BQ67:CH68"/>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A53:M53"/>
    <mergeCell ref="N53:O56"/>
    <mergeCell ref="P53:Q53"/>
    <mergeCell ref="R53:AP53"/>
    <mergeCell ref="AS53:BE53"/>
    <mergeCell ref="BF53:BG56"/>
    <mergeCell ref="BF46:BG48"/>
    <mergeCell ref="BH46:CH46"/>
    <mergeCell ref="P47:AP48"/>
    <mergeCell ref="BH47:CH48"/>
    <mergeCell ref="A49:B50"/>
    <mergeCell ref="C49:M50"/>
    <mergeCell ref="AS49:AT50"/>
    <mergeCell ref="AU49:BE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49:O50"/>
    <mergeCell ref="P49:X50"/>
    <mergeCell ref="Y49:AP50"/>
    <mergeCell ref="BF49:BG50"/>
    <mergeCell ref="BH49:BP50"/>
    <mergeCell ref="BQ49:CH50"/>
    <mergeCell ref="N39:O42"/>
    <mergeCell ref="P39:S39"/>
    <mergeCell ref="T39:AP39"/>
    <mergeCell ref="BF39:BG42"/>
    <mergeCell ref="BH39:BK39"/>
    <mergeCell ref="BL39:CH39"/>
    <mergeCell ref="P40:AP40"/>
    <mergeCell ref="BH40:CH40"/>
    <mergeCell ref="P41:AP42"/>
    <mergeCell ref="BH41:CH42"/>
    <mergeCell ref="BH35:BI35"/>
    <mergeCell ref="BJ35:CH35"/>
    <mergeCell ref="A36:H39"/>
    <mergeCell ref="P36:AP36"/>
    <mergeCell ref="AS36:AZ39"/>
    <mergeCell ref="BH36:CH36"/>
    <mergeCell ref="P37:AP37"/>
    <mergeCell ref="BH37:CH37"/>
    <mergeCell ref="P38:AP38"/>
    <mergeCell ref="BH38:CH38"/>
    <mergeCell ref="A35:M35"/>
    <mergeCell ref="N35:O38"/>
    <mergeCell ref="P35:Q35"/>
    <mergeCell ref="R35:AP35"/>
    <mergeCell ref="AS35:BE35"/>
    <mergeCell ref="BF35:BG38"/>
    <mergeCell ref="A33:B34"/>
    <mergeCell ref="C33:M34"/>
    <mergeCell ref="AS33:AT34"/>
    <mergeCell ref="AU33:BE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N33:O34"/>
    <mergeCell ref="P33:X34"/>
    <mergeCell ref="Y33:AP34"/>
    <mergeCell ref="BF33:BG34"/>
    <mergeCell ref="BH33:BP34"/>
    <mergeCell ref="BQ33:CH34"/>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BF19:BG22"/>
    <mergeCell ref="BF30:BG32"/>
    <mergeCell ref="BH30:CH30"/>
    <mergeCell ref="P31:AP32"/>
    <mergeCell ref="BH31:CH32"/>
    <mergeCell ref="N23:O26"/>
    <mergeCell ref="P23:S23"/>
    <mergeCell ref="T23:AP23"/>
    <mergeCell ref="BF23:BG26"/>
    <mergeCell ref="BH23:BK23"/>
    <mergeCell ref="BL23:CH23"/>
    <mergeCell ref="P24:AP24"/>
    <mergeCell ref="BH24:CH24"/>
    <mergeCell ref="P25:AP26"/>
    <mergeCell ref="BH25:CH26"/>
    <mergeCell ref="BH19:BI19"/>
    <mergeCell ref="BF12:BG14"/>
    <mergeCell ref="BH12:CH12"/>
    <mergeCell ref="P13:AP14"/>
    <mergeCell ref="BH13:CH14"/>
    <mergeCell ref="A15:B16"/>
    <mergeCell ref="C15:M16"/>
    <mergeCell ref="AS15:AT16"/>
    <mergeCell ref="AU15:BE16"/>
    <mergeCell ref="BF9:BG11"/>
    <mergeCell ref="BH9:CH11"/>
    <mergeCell ref="C10:M11"/>
    <mergeCell ref="AU10:BE11"/>
    <mergeCell ref="A12:B14"/>
    <mergeCell ref="C12:M14"/>
    <mergeCell ref="N12:O14"/>
    <mergeCell ref="P12:AP12"/>
    <mergeCell ref="AS12:AT14"/>
    <mergeCell ref="AU12:BE14"/>
    <mergeCell ref="A9:B11"/>
    <mergeCell ref="C9:M9"/>
    <mergeCell ref="N9:O11"/>
    <mergeCell ref="P9:AP11"/>
    <mergeCell ref="AS9:AT11"/>
    <mergeCell ref="AU9:BE9"/>
    <mergeCell ref="N15:O16"/>
    <mergeCell ref="P15:X16"/>
    <mergeCell ref="Y15:AP16"/>
    <mergeCell ref="BF15:BG16"/>
    <mergeCell ref="BH15:BP16"/>
    <mergeCell ref="BQ15:CH16"/>
    <mergeCell ref="N5:O8"/>
    <mergeCell ref="P5:S5"/>
    <mergeCell ref="T5:AP5"/>
    <mergeCell ref="BF5:BG8"/>
    <mergeCell ref="BH5:BK5"/>
    <mergeCell ref="BL5:CH5"/>
    <mergeCell ref="P6:AP6"/>
    <mergeCell ref="BH6:CH6"/>
    <mergeCell ref="P7:AP8"/>
    <mergeCell ref="BH7:CH8"/>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fitToPage="1"/>
  </sheetPr>
  <dimension ref="A1:CI340"/>
  <sheetViews>
    <sheetView showGridLines="0" showRowColHeaders="0" workbookViewId="0">
      <selection activeCell="DB29" sqref="DB29"/>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171" t="s">
        <v>64</v>
      </c>
      <c r="B1" s="1172"/>
      <c r="C1" s="1172"/>
      <c r="D1" s="1172"/>
      <c r="E1" s="1172"/>
      <c r="F1" s="1172"/>
      <c r="G1" s="1172"/>
      <c r="H1" s="1172"/>
      <c r="I1" s="1172"/>
      <c r="J1" s="1172"/>
      <c r="K1" s="1172"/>
      <c r="L1" s="1172"/>
      <c r="M1" s="1173"/>
      <c r="N1" s="1174" t="s">
        <v>22</v>
      </c>
      <c r="O1" s="1174"/>
      <c r="P1" s="1161" t="s">
        <v>17</v>
      </c>
      <c r="Q1" s="1162"/>
      <c r="R1" s="1163" t="str">
        <f>IF('⑨応募者名簿(印刷用)'!$BX$40="","",'⑨応募者名簿(印刷用)'!$BX$40)</f>
        <v>-</v>
      </c>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4"/>
      <c r="AR1" s="47"/>
      <c r="AS1" s="1171" t="s">
        <v>64</v>
      </c>
      <c r="AT1" s="1172"/>
      <c r="AU1" s="1172"/>
      <c r="AV1" s="1172"/>
      <c r="AW1" s="1172"/>
      <c r="AX1" s="1172"/>
      <c r="AY1" s="1172"/>
      <c r="AZ1" s="1172"/>
      <c r="BA1" s="1172"/>
      <c r="BB1" s="1172"/>
      <c r="BC1" s="1172"/>
      <c r="BD1" s="1172"/>
      <c r="BE1" s="1173"/>
      <c r="BF1" s="1174" t="s">
        <v>22</v>
      </c>
      <c r="BG1" s="1174"/>
      <c r="BH1" s="1161" t="s">
        <v>17</v>
      </c>
      <c r="BI1" s="1162"/>
      <c r="BJ1" s="1163" t="str">
        <f>IF('⑨応募者名簿(印刷用)'!$BX$40="","",'⑨応募者名簿(印刷用)'!$BX$40)</f>
        <v>-</v>
      </c>
      <c r="BK1" s="1163"/>
      <c r="BL1" s="1163"/>
      <c r="BM1" s="1163"/>
      <c r="BN1" s="1163"/>
      <c r="BO1" s="1163"/>
      <c r="BP1" s="1163"/>
      <c r="BQ1" s="1163"/>
      <c r="BR1" s="1163"/>
      <c r="BS1" s="1163"/>
      <c r="BT1" s="1163"/>
      <c r="BU1" s="1163"/>
      <c r="BV1" s="1163"/>
      <c r="BW1" s="1163"/>
      <c r="BX1" s="1163"/>
      <c r="BY1" s="1163"/>
      <c r="BZ1" s="1163"/>
      <c r="CA1" s="1163"/>
      <c r="CB1" s="1163"/>
      <c r="CC1" s="1163"/>
      <c r="CD1" s="1163"/>
      <c r="CE1" s="1163"/>
      <c r="CF1" s="1163"/>
      <c r="CG1" s="1163"/>
      <c r="CH1" s="1164"/>
    </row>
    <row r="2" spans="1:86" ht="17.100000000000001" customHeight="1" x14ac:dyDescent="0.15">
      <c r="A2" s="653" t="str">
        <f>'⑨応募者名簿(印刷用)'!$A$36</f>
        <v/>
      </c>
      <c r="B2" s="654"/>
      <c r="C2" s="654"/>
      <c r="D2" s="654"/>
      <c r="E2" s="654"/>
      <c r="F2" s="654"/>
      <c r="G2" s="654"/>
      <c r="H2" s="654"/>
      <c r="I2" s="99"/>
      <c r="J2" s="99"/>
      <c r="K2" s="99"/>
      <c r="L2" s="99"/>
      <c r="M2" s="100"/>
      <c r="N2" s="1174"/>
      <c r="O2" s="1174"/>
      <c r="P2" s="1165" t="str">
        <f>IF('⑨応募者名簿(印刷用)'!$BV$42="","",'⑨応募者名簿(印刷用)'!$BV$42)</f>
        <v xml:space="preserve"> </v>
      </c>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7"/>
      <c r="AR2" s="47"/>
      <c r="AS2" s="653" t="str">
        <f>'⑨応募者名簿(印刷用)'!$A$36</f>
        <v/>
      </c>
      <c r="AT2" s="654"/>
      <c r="AU2" s="654"/>
      <c r="AV2" s="654"/>
      <c r="AW2" s="654"/>
      <c r="AX2" s="654"/>
      <c r="AY2" s="654"/>
      <c r="AZ2" s="654"/>
      <c r="BA2" s="99"/>
      <c r="BB2" s="99"/>
      <c r="BC2" s="99"/>
      <c r="BD2" s="99"/>
      <c r="BE2" s="100"/>
      <c r="BF2" s="1174"/>
      <c r="BG2" s="1174"/>
      <c r="BH2" s="1165" t="str">
        <f>IF('⑨応募者名簿(印刷用)'!$BV$42="","",'⑨応募者名簿(印刷用)'!$BV$42)</f>
        <v xml:space="preserve"> </v>
      </c>
      <c r="BI2" s="1166"/>
      <c r="BJ2" s="1166"/>
      <c r="BK2" s="1166"/>
      <c r="BL2" s="1166"/>
      <c r="BM2" s="1166"/>
      <c r="BN2" s="1166"/>
      <c r="BO2" s="1166"/>
      <c r="BP2" s="1166"/>
      <c r="BQ2" s="1166"/>
      <c r="BR2" s="1166"/>
      <c r="BS2" s="1166"/>
      <c r="BT2" s="1166"/>
      <c r="BU2" s="1166"/>
      <c r="BV2" s="1166"/>
      <c r="BW2" s="1166"/>
      <c r="BX2" s="1166"/>
      <c r="BY2" s="1166"/>
      <c r="BZ2" s="1166"/>
      <c r="CA2" s="1166"/>
      <c r="CB2" s="1166"/>
      <c r="CC2" s="1166"/>
      <c r="CD2" s="1166"/>
      <c r="CE2" s="1166"/>
      <c r="CF2" s="1166"/>
      <c r="CG2" s="1166"/>
      <c r="CH2" s="1167"/>
    </row>
    <row r="3" spans="1:86" ht="17.100000000000001" customHeight="1" x14ac:dyDescent="0.15">
      <c r="A3" s="653"/>
      <c r="B3" s="654"/>
      <c r="C3" s="654"/>
      <c r="D3" s="654"/>
      <c r="E3" s="654"/>
      <c r="F3" s="654"/>
      <c r="G3" s="654"/>
      <c r="H3" s="654"/>
      <c r="I3" s="99"/>
      <c r="J3" s="99"/>
      <c r="K3" s="99"/>
      <c r="L3" s="99"/>
      <c r="M3" s="100"/>
      <c r="N3" s="1174"/>
      <c r="O3" s="1174"/>
      <c r="P3" s="1165" t="str">
        <f>IF('⑨応募者名簿(印刷用)'!$BV$43="","",'⑨応募者名簿(印刷用)'!$BV$43)</f>
        <v xml:space="preserve"> </v>
      </c>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7"/>
      <c r="AR3" s="47"/>
      <c r="AS3" s="653"/>
      <c r="AT3" s="654"/>
      <c r="AU3" s="654"/>
      <c r="AV3" s="654"/>
      <c r="AW3" s="654"/>
      <c r="AX3" s="654"/>
      <c r="AY3" s="654"/>
      <c r="AZ3" s="654"/>
      <c r="BA3" s="99"/>
      <c r="BB3" s="99"/>
      <c r="BC3" s="99"/>
      <c r="BD3" s="99"/>
      <c r="BE3" s="100"/>
      <c r="BF3" s="1174"/>
      <c r="BG3" s="1174"/>
      <c r="BH3" s="1165" t="str">
        <f>IF('⑨応募者名簿(印刷用)'!$BV$43="","",'⑨応募者名簿(印刷用)'!$BV$43)</f>
        <v xml:space="preserve"> </v>
      </c>
      <c r="BI3" s="1166"/>
      <c r="BJ3" s="1166"/>
      <c r="BK3" s="1166"/>
      <c r="BL3" s="1166"/>
      <c r="BM3" s="1166"/>
      <c r="BN3" s="1166"/>
      <c r="BO3" s="1166"/>
      <c r="BP3" s="1166"/>
      <c r="BQ3" s="1166"/>
      <c r="BR3" s="1166"/>
      <c r="BS3" s="1166"/>
      <c r="BT3" s="1166"/>
      <c r="BU3" s="1166"/>
      <c r="BV3" s="1166"/>
      <c r="BW3" s="1166"/>
      <c r="BX3" s="1166"/>
      <c r="BY3" s="1166"/>
      <c r="BZ3" s="1166"/>
      <c r="CA3" s="1166"/>
      <c r="CB3" s="1166"/>
      <c r="CC3" s="1166"/>
      <c r="CD3" s="1166"/>
      <c r="CE3" s="1166"/>
      <c r="CF3" s="1166"/>
      <c r="CG3" s="1166"/>
      <c r="CH3" s="1167"/>
    </row>
    <row r="4" spans="1:86" ht="17.100000000000001" customHeight="1" x14ac:dyDescent="0.15">
      <c r="A4" s="653"/>
      <c r="B4" s="654"/>
      <c r="C4" s="654"/>
      <c r="D4" s="654"/>
      <c r="E4" s="654"/>
      <c r="F4" s="654"/>
      <c r="G4" s="654"/>
      <c r="H4" s="654"/>
      <c r="I4" s="99"/>
      <c r="J4" s="99"/>
      <c r="K4" s="99"/>
      <c r="L4" s="99"/>
      <c r="M4" s="100"/>
      <c r="N4" s="1174"/>
      <c r="O4" s="1174"/>
      <c r="P4" s="1168" t="str">
        <f>IF('⑨応募者名簿(印刷用)'!$BV$44="","",'⑨応募者名簿(印刷用)'!$BV$44)</f>
        <v xml:space="preserve"> </v>
      </c>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70"/>
      <c r="AR4" s="47"/>
      <c r="AS4" s="653"/>
      <c r="AT4" s="654"/>
      <c r="AU4" s="654"/>
      <c r="AV4" s="654"/>
      <c r="AW4" s="654"/>
      <c r="AX4" s="654"/>
      <c r="AY4" s="654"/>
      <c r="AZ4" s="654"/>
      <c r="BA4" s="99"/>
      <c r="BB4" s="99"/>
      <c r="BC4" s="99"/>
      <c r="BD4" s="99"/>
      <c r="BE4" s="100"/>
      <c r="BF4" s="1174"/>
      <c r="BG4" s="1174"/>
      <c r="BH4" s="1168" t="str">
        <f>IF('⑨応募者名簿(印刷用)'!$BV$44="","",'⑨応募者名簿(印刷用)'!$BV$44)</f>
        <v xml:space="preserve"> </v>
      </c>
      <c r="BI4" s="1169"/>
      <c r="BJ4" s="1169"/>
      <c r="BK4" s="1169"/>
      <c r="BL4" s="1169"/>
      <c r="BM4" s="1169"/>
      <c r="BN4" s="1169"/>
      <c r="BO4" s="1169"/>
      <c r="BP4" s="1169"/>
      <c r="BQ4" s="1169"/>
      <c r="BR4" s="1169"/>
      <c r="BS4" s="1169"/>
      <c r="BT4" s="1169"/>
      <c r="BU4" s="1169"/>
      <c r="BV4" s="1169"/>
      <c r="BW4" s="1169"/>
      <c r="BX4" s="1169"/>
      <c r="BY4" s="1169"/>
      <c r="BZ4" s="1169"/>
      <c r="CA4" s="1169"/>
      <c r="CB4" s="1169"/>
      <c r="CC4" s="1169"/>
      <c r="CD4" s="1169"/>
      <c r="CE4" s="1169"/>
      <c r="CF4" s="1169"/>
      <c r="CG4" s="1169"/>
      <c r="CH4" s="1170"/>
    </row>
    <row r="5" spans="1:86" ht="17.100000000000001" customHeight="1" x14ac:dyDescent="0.15">
      <c r="A5" s="653"/>
      <c r="B5" s="654"/>
      <c r="C5" s="654"/>
      <c r="D5" s="654"/>
      <c r="E5" s="654"/>
      <c r="F5" s="654"/>
      <c r="G5" s="654"/>
      <c r="H5" s="654"/>
      <c r="I5" s="99"/>
      <c r="J5" s="99"/>
      <c r="K5" s="99"/>
      <c r="L5" s="99"/>
      <c r="M5" s="100"/>
      <c r="N5" s="1177" t="s">
        <v>33</v>
      </c>
      <c r="O5" s="1178"/>
      <c r="P5" s="1183" t="s">
        <v>24</v>
      </c>
      <c r="Q5" s="1175"/>
      <c r="R5" s="1175"/>
      <c r="S5" s="1175"/>
      <c r="T5" s="1175" t="str">
        <f>""&amp;⑧入力シート!$D$21</f>
        <v/>
      </c>
      <c r="U5" s="1175"/>
      <c r="V5" s="1175"/>
      <c r="W5" s="1175"/>
      <c r="X5" s="1175"/>
      <c r="Y5" s="1175"/>
      <c r="Z5" s="1175"/>
      <c r="AA5" s="1175"/>
      <c r="AB5" s="1175"/>
      <c r="AC5" s="1175"/>
      <c r="AD5" s="1175"/>
      <c r="AE5" s="1175"/>
      <c r="AF5" s="1175"/>
      <c r="AG5" s="1175"/>
      <c r="AH5" s="1175"/>
      <c r="AI5" s="1175"/>
      <c r="AJ5" s="1175"/>
      <c r="AK5" s="1175"/>
      <c r="AL5" s="1175"/>
      <c r="AM5" s="1175"/>
      <c r="AN5" s="1175"/>
      <c r="AO5" s="1175"/>
      <c r="AP5" s="1176"/>
      <c r="AR5" s="47"/>
      <c r="AS5" s="653"/>
      <c r="AT5" s="654"/>
      <c r="AU5" s="654"/>
      <c r="AV5" s="654"/>
      <c r="AW5" s="654"/>
      <c r="AX5" s="654"/>
      <c r="AY5" s="654"/>
      <c r="AZ5" s="654"/>
      <c r="BA5" s="99"/>
      <c r="BB5" s="99"/>
      <c r="BC5" s="99"/>
      <c r="BD5" s="99"/>
      <c r="BE5" s="100"/>
      <c r="BF5" s="1177" t="s">
        <v>33</v>
      </c>
      <c r="BG5" s="1178"/>
      <c r="BH5" s="1183" t="s">
        <v>24</v>
      </c>
      <c r="BI5" s="1175"/>
      <c r="BJ5" s="1175"/>
      <c r="BK5" s="1175"/>
      <c r="BL5" s="1175" t="str">
        <f>""&amp;⑧入力シート!$D$21</f>
        <v/>
      </c>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6"/>
    </row>
    <row r="6" spans="1:86" ht="17.100000000000001" customHeight="1" x14ac:dyDescent="0.15">
      <c r="A6" s="101"/>
      <c r="B6" s="99"/>
      <c r="C6" s="99"/>
      <c r="D6" s="99"/>
      <c r="E6" s="99"/>
      <c r="F6" s="99"/>
      <c r="G6" s="99"/>
      <c r="H6" s="99"/>
      <c r="I6" s="99"/>
      <c r="J6" s="99"/>
      <c r="K6" s="99"/>
      <c r="L6" s="99"/>
      <c r="M6" s="100"/>
      <c r="N6" s="1179"/>
      <c r="O6" s="1180"/>
      <c r="P6" s="1029" t="str">
        <f>"　"&amp;⑧入力シート!$D$22</f>
        <v>　</v>
      </c>
      <c r="Q6" s="1030"/>
      <c r="R6" s="1030"/>
      <c r="S6" s="1030"/>
      <c r="T6" s="1030"/>
      <c r="U6" s="1030"/>
      <c r="V6" s="1030"/>
      <c r="W6" s="1030"/>
      <c r="X6" s="1030"/>
      <c r="Y6" s="1030"/>
      <c r="Z6" s="1030"/>
      <c r="AA6" s="1030"/>
      <c r="AB6" s="1030"/>
      <c r="AC6" s="1030"/>
      <c r="AD6" s="1030"/>
      <c r="AE6" s="1030"/>
      <c r="AF6" s="1030"/>
      <c r="AG6" s="1030"/>
      <c r="AH6" s="1030"/>
      <c r="AI6" s="1030"/>
      <c r="AJ6" s="1030"/>
      <c r="AK6" s="1030"/>
      <c r="AL6" s="1030"/>
      <c r="AM6" s="1030"/>
      <c r="AN6" s="1030"/>
      <c r="AO6" s="1030"/>
      <c r="AP6" s="1031"/>
      <c r="AR6" s="47"/>
      <c r="AS6" s="101"/>
      <c r="AT6" s="99"/>
      <c r="AU6" s="99"/>
      <c r="AV6" s="99"/>
      <c r="AW6" s="99"/>
      <c r="AX6" s="99"/>
      <c r="AY6" s="99"/>
      <c r="AZ6" s="99"/>
      <c r="BA6" s="99"/>
      <c r="BB6" s="99"/>
      <c r="BC6" s="99"/>
      <c r="BD6" s="99"/>
      <c r="BE6" s="100"/>
      <c r="BF6" s="1179"/>
      <c r="BG6" s="1180"/>
      <c r="BH6" s="1029" t="str">
        <f>"　"&amp;⑧入力シート!$D$22</f>
        <v>　</v>
      </c>
      <c r="BI6" s="1030"/>
      <c r="BJ6" s="1030"/>
      <c r="BK6" s="1030"/>
      <c r="BL6" s="1030"/>
      <c r="BM6" s="1030"/>
      <c r="BN6" s="1030"/>
      <c r="BO6" s="1030"/>
      <c r="BP6" s="1030"/>
      <c r="BQ6" s="1030"/>
      <c r="BR6" s="1030"/>
      <c r="BS6" s="1030"/>
      <c r="BT6" s="1030"/>
      <c r="BU6" s="1030"/>
      <c r="BV6" s="1030"/>
      <c r="BW6" s="1030"/>
      <c r="BX6" s="1030"/>
      <c r="BY6" s="1030"/>
      <c r="BZ6" s="1030"/>
      <c r="CA6" s="1030"/>
      <c r="CB6" s="1030"/>
      <c r="CC6" s="1030"/>
      <c r="CD6" s="1030"/>
      <c r="CE6" s="1030"/>
      <c r="CF6" s="1030"/>
      <c r="CG6" s="1030"/>
      <c r="CH6" s="1031"/>
    </row>
    <row r="7" spans="1:86" ht="17.100000000000001" customHeight="1" x14ac:dyDescent="0.15">
      <c r="A7" s="101"/>
      <c r="B7" s="99"/>
      <c r="C7" s="99"/>
      <c r="D7" s="99"/>
      <c r="E7" s="99"/>
      <c r="F7" s="99"/>
      <c r="G7" s="99"/>
      <c r="H7" s="99"/>
      <c r="I7" s="99"/>
      <c r="J7" s="99"/>
      <c r="K7" s="99"/>
      <c r="L7" s="99"/>
      <c r="M7" s="100"/>
      <c r="N7" s="1179"/>
      <c r="O7" s="1180"/>
      <c r="P7" s="1032" t="str">
        <f>"　"&amp;⑧入力シート!$D$23</f>
        <v>　</v>
      </c>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1033"/>
      <c r="AN7" s="1033"/>
      <c r="AO7" s="1033"/>
      <c r="AP7" s="1034"/>
      <c r="AR7" s="47"/>
      <c r="AS7" s="101"/>
      <c r="AT7" s="99"/>
      <c r="AU7" s="99"/>
      <c r="AV7" s="99"/>
      <c r="AW7" s="99"/>
      <c r="AX7" s="99"/>
      <c r="AY7" s="99"/>
      <c r="AZ7" s="99"/>
      <c r="BA7" s="99"/>
      <c r="BB7" s="99"/>
      <c r="BC7" s="99"/>
      <c r="BD7" s="99"/>
      <c r="BE7" s="100"/>
      <c r="BF7" s="1179"/>
      <c r="BG7" s="1180"/>
      <c r="BH7" s="1032" t="str">
        <f>"　"&amp;⑧入力シート!$D$23</f>
        <v>　</v>
      </c>
      <c r="BI7" s="1033"/>
      <c r="BJ7" s="1033"/>
      <c r="BK7" s="1033"/>
      <c r="BL7" s="1033"/>
      <c r="BM7" s="1033"/>
      <c r="BN7" s="1033"/>
      <c r="BO7" s="1033"/>
      <c r="BP7" s="1033"/>
      <c r="BQ7" s="1033"/>
      <c r="BR7" s="1033"/>
      <c r="BS7" s="1033"/>
      <c r="BT7" s="1033"/>
      <c r="BU7" s="1033"/>
      <c r="BV7" s="1033"/>
      <c r="BW7" s="1033"/>
      <c r="BX7" s="1033"/>
      <c r="BY7" s="1033"/>
      <c r="BZ7" s="1033"/>
      <c r="CA7" s="1033"/>
      <c r="CB7" s="1033"/>
      <c r="CC7" s="1033"/>
      <c r="CD7" s="1033"/>
      <c r="CE7" s="1033"/>
      <c r="CF7" s="1033"/>
      <c r="CG7" s="1033"/>
      <c r="CH7" s="1034"/>
    </row>
    <row r="8" spans="1:86" ht="17.100000000000001" customHeight="1" x14ac:dyDescent="0.15">
      <c r="A8" s="102"/>
      <c r="B8" s="103"/>
      <c r="C8" s="103"/>
      <c r="D8" s="103"/>
      <c r="E8" s="103"/>
      <c r="F8" s="103"/>
      <c r="G8" s="103"/>
      <c r="H8" s="103"/>
      <c r="I8" s="103"/>
      <c r="J8" s="103"/>
      <c r="K8" s="103"/>
      <c r="L8" s="103"/>
      <c r="M8" s="104"/>
      <c r="N8" s="1179"/>
      <c r="O8" s="1180"/>
      <c r="P8" s="1032"/>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1033"/>
      <c r="AN8" s="1033"/>
      <c r="AO8" s="1033"/>
      <c r="AP8" s="1034"/>
      <c r="AR8" s="47"/>
      <c r="AS8" s="102"/>
      <c r="AT8" s="103"/>
      <c r="AU8" s="103"/>
      <c r="AV8" s="103"/>
      <c r="AW8" s="103"/>
      <c r="AX8" s="103"/>
      <c r="AY8" s="103"/>
      <c r="AZ8" s="103"/>
      <c r="BA8" s="103"/>
      <c r="BB8" s="103"/>
      <c r="BC8" s="103"/>
      <c r="BD8" s="103"/>
      <c r="BE8" s="104"/>
      <c r="BF8" s="1179"/>
      <c r="BG8" s="1180"/>
      <c r="BH8" s="1032"/>
      <c r="BI8" s="1033"/>
      <c r="BJ8" s="1033"/>
      <c r="BK8" s="1033"/>
      <c r="BL8" s="1033"/>
      <c r="BM8" s="1033"/>
      <c r="BN8" s="1033"/>
      <c r="BO8" s="1033"/>
      <c r="BP8" s="1033"/>
      <c r="BQ8" s="1033"/>
      <c r="BR8" s="1033"/>
      <c r="BS8" s="1033"/>
      <c r="BT8" s="1033"/>
      <c r="BU8" s="1033"/>
      <c r="BV8" s="1033"/>
      <c r="BW8" s="1033"/>
      <c r="BX8" s="1033"/>
      <c r="BY8" s="1033"/>
      <c r="BZ8" s="1033"/>
      <c r="CA8" s="1033"/>
      <c r="CB8" s="1033"/>
      <c r="CC8" s="1033"/>
      <c r="CD8" s="1033"/>
      <c r="CE8" s="1033"/>
      <c r="CF8" s="1033"/>
      <c r="CG8" s="1033"/>
      <c r="CH8" s="1034"/>
    </row>
    <row r="9" spans="1:86" ht="18" customHeight="1" x14ac:dyDescent="0.15">
      <c r="A9" s="1177" t="s">
        <v>38</v>
      </c>
      <c r="B9" s="1178"/>
      <c r="C9" s="1183" t="s">
        <v>32</v>
      </c>
      <c r="D9" s="1175"/>
      <c r="E9" s="1175"/>
      <c r="F9" s="1175"/>
      <c r="G9" s="1175"/>
      <c r="H9" s="1175"/>
      <c r="I9" s="1175"/>
      <c r="J9" s="1175"/>
      <c r="K9" s="1175"/>
      <c r="L9" s="1175"/>
      <c r="M9" s="1175"/>
      <c r="N9" s="1184" t="s">
        <v>35</v>
      </c>
      <c r="O9" s="1184"/>
      <c r="P9" s="1187" t="str">
        <f>""&amp;⑧入力シート!Q78</f>
        <v/>
      </c>
      <c r="Q9" s="1187"/>
      <c r="R9" s="1187"/>
      <c r="S9" s="1187"/>
      <c r="T9" s="1187"/>
      <c r="U9" s="1187"/>
      <c r="V9" s="1187"/>
      <c r="W9" s="1187"/>
      <c r="X9" s="1187"/>
      <c r="Y9" s="1187"/>
      <c r="Z9" s="1187"/>
      <c r="AA9" s="1187"/>
      <c r="AB9" s="1187"/>
      <c r="AC9" s="1187"/>
      <c r="AD9" s="1187"/>
      <c r="AE9" s="1187"/>
      <c r="AF9" s="1187"/>
      <c r="AG9" s="1187"/>
      <c r="AH9" s="1187"/>
      <c r="AI9" s="1187"/>
      <c r="AJ9" s="1187"/>
      <c r="AK9" s="1187"/>
      <c r="AL9" s="1187"/>
      <c r="AM9" s="1187"/>
      <c r="AN9" s="1187"/>
      <c r="AO9" s="1187"/>
      <c r="AP9" s="1187"/>
      <c r="AR9" s="47"/>
      <c r="AS9" s="1177" t="s">
        <v>38</v>
      </c>
      <c r="AT9" s="1178"/>
      <c r="AU9" s="1183" t="s">
        <v>32</v>
      </c>
      <c r="AV9" s="1175"/>
      <c r="AW9" s="1175"/>
      <c r="AX9" s="1175"/>
      <c r="AY9" s="1175"/>
      <c r="AZ9" s="1175"/>
      <c r="BA9" s="1175"/>
      <c r="BB9" s="1175"/>
      <c r="BC9" s="1175"/>
      <c r="BD9" s="1175"/>
      <c r="BE9" s="1175"/>
      <c r="BF9" s="1174" t="s">
        <v>35</v>
      </c>
      <c r="BG9" s="1174"/>
      <c r="BH9" s="1187" t="str">
        <f>""&amp;⑧入力シート!Q79</f>
        <v/>
      </c>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row>
    <row r="10" spans="1:86" ht="18" customHeight="1" x14ac:dyDescent="0.15">
      <c r="A10" s="1179"/>
      <c r="B10" s="1180"/>
      <c r="C10" s="1202">
        <f>⑧入力シート!B78</f>
        <v>41</v>
      </c>
      <c r="D10" s="1203"/>
      <c r="E10" s="1203"/>
      <c r="F10" s="1203"/>
      <c r="G10" s="1203"/>
      <c r="H10" s="1203"/>
      <c r="I10" s="1203"/>
      <c r="J10" s="1203"/>
      <c r="K10" s="1203"/>
      <c r="L10" s="1203"/>
      <c r="M10" s="1204"/>
      <c r="N10" s="1185"/>
      <c r="O10" s="1185"/>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R10" s="47"/>
      <c r="AS10" s="1179"/>
      <c r="AT10" s="1180"/>
      <c r="AU10" s="1202">
        <f>⑧入力シート!B79</f>
        <v>42</v>
      </c>
      <c r="AV10" s="1203"/>
      <c r="AW10" s="1203"/>
      <c r="AX10" s="1203"/>
      <c r="AY10" s="1203"/>
      <c r="AZ10" s="1203"/>
      <c r="BA10" s="1203"/>
      <c r="BB10" s="1203"/>
      <c r="BC10" s="1203"/>
      <c r="BD10" s="1203"/>
      <c r="BE10" s="1203"/>
      <c r="BF10" s="1174"/>
      <c r="BG10" s="1174"/>
      <c r="BH10" s="1188"/>
      <c r="BI10" s="1188"/>
      <c r="BJ10" s="1188"/>
      <c r="BK10" s="1188"/>
      <c r="BL10" s="1188"/>
      <c r="BM10" s="1188"/>
      <c r="BN10" s="1188"/>
      <c r="BO10" s="1188"/>
      <c r="BP10" s="1188"/>
      <c r="BQ10" s="1188"/>
      <c r="BR10" s="1188"/>
      <c r="BS10" s="1188"/>
      <c r="BT10" s="1188"/>
      <c r="BU10" s="1188"/>
      <c r="BV10" s="1188"/>
      <c r="BW10" s="1188"/>
      <c r="BX10" s="1188"/>
      <c r="BY10" s="1188"/>
      <c r="BZ10" s="1188"/>
      <c r="CA10" s="1188"/>
      <c r="CB10" s="1188"/>
      <c r="CC10" s="1188"/>
      <c r="CD10" s="1188"/>
      <c r="CE10" s="1188"/>
      <c r="CF10" s="1188"/>
      <c r="CG10" s="1188"/>
      <c r="CH10" s="1188"/>
    </row>
    <row r="11" spans="1:86" ht="18" customHeight="1" x14ac:dyDescent="0.15">
      <c r="A11" s="1181"/>
      <c r="B11" s="1182"/>
      <c r="C11" s="1205"/>
      <c r="D11" s="1206"/>
      <c r="E11" s="1206"/>
      <c r="F11" s="1206"/>
      <c r="G11" s="1206"/>
      <c r="H11" s="1206"/>
      <c r="I11" s="1206"/>
      <c r="J11" s="1206"/>
      <c r="K11" s="1206"/>
      <c r="L11" s="1206"/>
      <c r="M11" s="1207"/>
      <c r="N11" s="1186"/>
      <c r="O11" s="1186"/>
      <c r="P11" s="1189"/>
      <c r="Q11" s="1189"/>
      <c r="R11" s="1189"/>
      <c r="S11" s="1189"/>
      <c r="T11" s="1189"/>
      <c r="U11" s="1189"/>
      <c r="V11" s="1189"/>
      <c r="W11" s="1189"/>
      <c r="X11" s="1189"/>
      <c r="Y11" s="1189"/>
      <c r="Z11" s="1189"/>
      <c r="AA11" s="1189"/>
      <c r="AB11" s="1189"/>
      <c r="AC11" s="1189"/>
      <c r="AD11" s="1189"/>
      <c r="AE11" s="1189"/>
      <c r="AF11" s="1189"/>
      <c r="AG11" s="1189"/>
      <c r="AH11" s="1189"/>
      <c r="AI11" s="1189"/>
      <c r="AJ11" s="1189"/>
      <c r="AK11" s="1189"/>
      <c r="AL11" s="1189"/>
      <c r="AM11" s="1189"/>
      <c r="AN11" s="1189"/>
      <c r="AO11" s="1189"/>
      <c r="AP11" s="1189"/>
      <c r="AR11" s="47"/>
      <c r="AS11" s="1181"/>
      <c r="AT11" s="1182"/>
      <c r="AU11" s="1202"/>
      <c r="AV11" s="1203"/>
      <c r="AW11" s="1203"/>
      <c r="AX11" s="1203"/>
      <c r="AY11" s="1203"/>
      <c r="AZ11" s="1203"/>
      <c r="BA11" s="1203"/>
      <c r="BB11" s="1203"/>
      <c r="BC11" s="1203"/>
      <c r="BD11" s="1203"/>
      <c r="BE11" s="1203"/>
      <c r="BF11" s="1174"/>
      <c r="BG11" s="1174"/>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row>
    <row r="12" spans="1:86" ht="18" customHeight="1" x14ac:dyDescent="0.15">
      <c r="A12" s="1177" t="s">
        <v>37</v>
      </c>
      <c r="B12" s="1178"/>
      <c r="C12" s="1199" t="str">
        <f>""&amp;⑧入力シート!C78</f>
        <v/>
      </c>
      <c r="D12" s="1200"/>
      <c r="E12" s="1200"/>
      <c r="F12" s="1200"/>
      <c r="G12" s="1200"/>
      <c r="H12" s="1200"/>
      <c r="I12" s="1200"/>
      <c r="J12" s="1200"/>
      <c r="K12" s="1200"/>
      <c r="L12" s="1200"/>
      <c r="M12" s="1201"/>
      <c r="N12" s="1179" t="s">
        <v>36</v>
      </c>
      <c r="O12" s="1180"/>
      <c r="P12" s="1193" t="s">
        <v>34</v>
      </c>
      <c r="Q12" s="1194"/>
      <c r="R12" s="1194"/>
      <c r="S12" s="1194"/>
      <c r="T12" s="1194"/>
      <c r="U12" s="1194"/>
      <c r="V12" s="1194"/>
      <c r="W12" s="1194"/>
      <c r="X12" s="1194"/>
      <c r="Y12" s="1194"/>
      <c r="Z12" s="1194"/>
      <c r="AA12" s="1194"/>
      <c r="AB12" s="1194"/>
      <c r="AC12" s="1194"/>
      <c r="AD12" s="1194"/>
      <c r="AE12" s="1194"/>
      <c r="AF12" s="1194"/>
      <c r="AG12" s="1194"/>
      <c r="AH12" s="1194"/>
      <c r="AI12" s="1194"/>
      <c r="AJ12" s="1194"/>
      <c r="AK12" s="1194"/>
      <c r="AL12" s="1194"/>
      <c r="AM12" s="1194"/>
      <c r="AN12" s="1194"/>
      <c r="AO12" s="1194"/>
      <c r="AP12" s="1195"/>
      <c r="AR12" s="47"/>
      <c r="AS12" s="1177" t="s">
        <v>37</v>
      </c>
      <c r="AT12" s="1178"/>
      <c r="AU12" s="1199" t="str">
        <f>""&amp;⑧入力シート!C79</f>
        <v/>
      </c>
      <c r="AV12" s="1200"/>
      <c r="AW12" s="1200"/>
      <c r="AX12" s="1200"/>
      <c r="AY12" s="1200"/>
      <c r="AZ12" s="1200"/>
      <c r="BA12" s="1200"/>
      <c r="BB12" s="1200"/>
      <c r="BC12" s="1200"/>
      <c r="BD12" s="1200"/>
      <c r="BE12" s="1201"/>
      <c r="BF12" s="1179" t="s">
        <v>36</v>
      </c>
      <c r="BG12" s="1180"/>
      <c r="BH12" s="1193" t="s">
        <v>34</v>
      </c>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5"/>
    </row>
    <row r="13" spans="1:86" ht="18" customHeight="1" x14ac:dyDescent="0.15">
      <c r="A13" s="1179"/>
      <c r="B13" s="1180"/>
      <c r="C13" s="1202"/>
      <c r="D13" s="1203"/>
      <c r="E13" s="1203"/>
      <c r="F13" s="1203"/>
      <c r="G13" s="1203"/>
      <c r="H13" s="1203"/>
      <c r="I13" s="1203"/>
      <c r="J13" s="1203"/>
      <c r="K13" s="1203"/>
      <c r="L13" s="1203"/>
      <c r="M13" s="1204"/>
      <c r="N13" s="1179"/>
      <c r="O13" s="1180"/>
      <c r="P13" s="1196" t="str">
        <f>'⑨応募者名簿(印刷用)'!AT13</f>
        <v xml:space="preserve"> </v>
      </c>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8"/>
      <c r="AR13" s="47"/>
      <c r="AS13" s="1179"/>
      <c r="AT13" s="1180"/>
      <c r="AU13" s="1202"/>
      <c r="AV13" s="1203"/>
      <c r="AW13" s="1203"/>
      <c r="AX13" s="1203"/>
      <c r="AY13" s="1203"/>
      <c r="AZ13" s="1203"/>
      <c r="BA13" s="1203"/>
      <c r="BB13" s="1203"/>
      <c r="BC13" s="1203"/>
      <c r="BD13" s="1203"/>
      <c r="BE13" s="1204"/>
      <c r="BF13" s="1179"/>
      <c r="BG13" s="1180"/>
      <c r="BH13" s="1196" t="str">
        <f>'⑨応募者名簿(印刷用)'!AT14</f>
        <v xml:space="preserve"> </v>
      </c>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8"/>
    </row>
    <row r="14" spans="1:86" ht="18" customHeight="1" x14ac:dyDescent="0.15">
      <c r="A14" s="1179"/>
      <c r="B14" s="1180"/>
      <c r="C14" s="1202"/>
      <c r="D14" s="1203"/>
      <c r="E14" s="1203"/>
      <c r="F14" s="1203"/>
      <c r="G14" s="1203"/>
      <c r="H14" s="1203"/>
      <c r="I14" s="1203"/>
      <c r="J14" s="1203"/>
      <c r="K14" s="1203"/>
      <c r="L14" s="1203"/>
      <c r="M14" s="1204"/>
      <c r="N14" s="1181"/>
      <c r="O14" s="1182"/>
      <c r="P14" s="1196"/>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8"/>
      <c r="AR14" s="47"/>
      <c r="AS14" s="1179"/>
      <c r="AT14" s="1180"/>
      <c r="AU14" s="1202"/>
      <c r="AV14" s="1203"/>
      <c r="AW14" s="1203"/>
      <c r="AX14" s="1203"/>
      <c r="AY14" s="1203"/>
      <c r="AZ14" s="1203"/>
      <c r="BA14" s="1203"/>
      <c r="BB14" s="1203"/>
      <c r="BC14" s="1203"/>
      <c r="BD14" s="1203"/>
      <c r="BE14" s="1204"/>
      <c r="BF14" s="1181"/>
      <c r="BG14" s="1182"/>
      <c r="BH14" s="1196"/>
      <c r="BI14" s="1197"/>
      <c r="BJ14" s="1197"/>
      <c r="BK14" s="1197"/>
      <c r="BL14" s="1197"/>
      <c r="BM14" s="1197"/>
      <c r="BN14" s="1197"/>
      <c r="BO14" s="1197"/>
      <c r="BP14" s="1197"/>
      <c r="BQ14" s="1197"/>
      <c r="BR14" s="1197"/>
      <c r="BS14" s="1197"/>
      <c r="BT14" s="1197"/>
      <c r="BU14" s="1197"/>
      <c r="BV14" s="1197"/>
      <c r="BW14" s="1197"/>
      <c r="BX14" s="1197"/>
      <c r="BY14" s="1197"/>
      <c r="BZ14" s="1197"/>
      <c r="CA14" s="1197"/>
      <c r="CB14" s="1197"/>
      <c r="CC14" s="1197"/>
      <c r="CD14" s="1197"/>
      <c r="CE14" s="1197"/>
      <c r="CF14" s="1197"/>
      <c r="CG14" s="1197"/>
      <c r="CH14" s="1198"/>
    </row>
    <row r="15" spans="1:86" ht="18" customHeight="1" x14ac:dyDescent="0.15">
      <c r="A15" s="1057" t="s">
        <v>43</v>
      </c>
      <c r="B15" s="1058"/>
      <c r="C15" s="1144" t="str">
        <f>'⑨応募者名簿(印刷用)'!AR13</f>
        <v/>
      </c>
      <c r="D15" s="1144"/>
      <c r="E15" s="1144"/>
      <c r="F15" s="1144"/>
      <c r="G15" s="1144"/>
      <c r="H15" s="1144"/>
      <c r="I15" s="1144"/>
      <c r="J15" s="1144"/>
      <c r="K15" s="1144"/>
      <c r="L15" s="1144"/>
      <c r="M15" s="1144"/>
      <c r="N15" s="1152" t="s">
        <v>23</v>
      </c>
      <c r="O15" s="1153"/>
      <c r="P15" s="1079" t="str">
        <f>""&amp;⑧入力シート!AL78</f>
        <v/>
      </c>
      <c r="Q15" s="1079"/>
      <c r="R15" s="1079"/>
      <c r="S15" s="1079"/>
      <c r="T15" s="1079"/>
      <c r="U15" s="1079"/>
      <c r="V15" s="1079"/>
      <c r="W15" s="1079"/>
      <c r="X15" s="1079"/>
      <c r="Y15" s="1115" t="s">
        <v>82</v>
      </c>
      <c r="Z15" s="1115"/>
      <c r="AA15" s="1115"/>
      <c r="AB15" s="1115"/>
      <c r="AC15" s="1115"/>
      <c r="AD15" s="1115"/>
      <c r="AE15" s="1115"/>
      <c r="AF15" s="1115"/>
      <c r="AG15" s="1115"/>
      <c r="AH15" s="1115"/>
      <c r="AI15" s="1115"/>
      <c r="AJ15" s="1115"/>
      <c r="AK15" s="1115"/>
      <c r="AL15" s="1115"/>
      <c r="AM15" s="1115"/>
      <c r="AN15" s="1115"/>
      <c r="AO15" s="1115"/>
      <c r="AP15" s="1190"/>
      <c r="AR15" s="47"/>
      <c r="AS15" s="1057" t="s">
        <v>43</v>
      </c>
      <c r="AT15" s="1058"/>
      <c r="AU15" s="1144" t="str">
        <f>'⑨応募者名簿(印刷用)'!AR14</f>
        <v/>
      </c>
      <c r="AV15" s="1144"/>
      <c r="AW15" s="1144"/>
      <c r="AX15" s="1144"/>
      <c r="AY15" s="1144"/>
      <c r="AZ15" s="1144"/>
      <c r="BA15" s="1144"/>
      <c r="BB15" s="1144"/>
      <c r="BC15" s="1144"/>
      <c r="BD15" s="1144"/>
      <c r="BE15" s="1144"/>
      <c r="BF15" s="1152" t="s">
        <v>23</v>
      </c>
      <c r="BG15" s="1153"/>
      <c r="BH15" s="1079" t="str">
        <f>""&amp;⑧入力シート!AL79</f>
        <v/>
      </c>
      <c r="BI15" s="1079"/>
      <c r="BJ15" s="1079"/>
      <c r="BK15" s="1079"/>
      <c r="BL15" s="1079"/>
      <c r="BM15" s="1079"/>
      <c r="BN15" s="1079"/>
      <c r="BO15" s="1079"/>
      <c r="BP15" s="1079"/>
      <c r="BQ15" s="1115" t="s">
        <v>82</v>
      </c>
      <c r="BR15" s="1115"/>
      <c r="BS15" s="1115"/>
      <c r="BT15" s="1115"/>
      <c r="BU15" s="1115"/>
      <c r="BV15" s="1115"/>
      <c r="BW15" s="1115"/>
      <c r="BX15" s="1115"/>
      <c r="BY15" s="1115"/>
      <c r="BZ15" s="1115"/>
      <c r="CA15" s="1115"/>
      <c r="CB15" s="1115"/>
      <c r="CC15" s="1115"/>
      <c r="CD15" s="1115"/>
      <c r="CE15" s="1115"/>
      <c r="CF15" s="1115"/>
      <c r="CG15" s="1115"/>
      <c r="CH15" s="1190"/>
    </row>
    <row r="16" spans="1:86" ht="18" customHeight="1" x14ac:dyDescent="0.15">
      <c r="A16" s="1059"/>
      <c r="B16" s="1060"/>
      <c r="C16" s="1144"/>
      <c r="D16" s="1144"/>
      <c r="E16" s="1144"/>
      <c r="F16" s="1144"/>
      <c r="G16" s="1144"/>
      <c r="H16" s="1144"/>
      <c r="I16" s="1144"/>
      <c r="J16" s="1144"/>
      <c r="K16" s="1144"/>
      <c r="L16" s="1144"/>
      <c r="M16" s="1144"/>
      <c r="N16" s="1152"/>
      <c r="O16" s="1153"/>
      <c r="P16" s="1079"/>
      <c r="Q16" s="1079"/>
      <c r="R16" s="1079"/>
      <c r="S16" s="1079"/>
      <c r="T16" s="1079"/>
      <c r="U16" s="1079"/>
      <c r="V16" s="1079"/>
      <c r="W16" s="1079"/>
      <c r="X16" s="1079"/>
      <c r="Y16" s="1191"/>
      <c r="Z16" s="1191"/>
      <c r="AA16" s="1191"/>
      <c r="AB16" s="1191"/>
      <c r="AC16" s="1191"/>
      <c r="AD16" s="1191"/>
      <c r="AE16" s="1191"/>
      <c r="AF16" s="1191"/>
      <c r="AG16" s="1191"/>
      <c r="AH16" s="1191"/>
      <c r="AI16" s="1191"/>
      <c r="AJ16" s="1191"/>
      <c r="AK16" s="1191"/>
      <c r="AL16" s="1191"/>
      <c r="AM16" s="1191"/>
      <c r="AN16" s="1191"/>
      <c r="AO16" s="1191"/>
      <c r="AP16" s="1192"/>
      <c r="AR16" s="47"/>
      <c r="AS16" s="1059"/>
      <c r="AT16" s="1060"/>
      <c r="AU16" s="1144"/>
      <c r="AV16" s="1144"/>
      <c r="AW16" s="1144"/>
      <c r="AX16" s="1144"/>
      <c r="AY16" s="1144"/>
      <c r="AZ16" s="1144"/>
      <c r="BA16" s="1144"/>
      <c r="BB16" s="1144"/>
      <c r="BC16" s="1144"/>
      <c r="BD16" s="1144"/>
      <c r="BE16" s="1144"/>
      <c r="BF16" s="1152"/>
      <c r="BG16" s="1153"/>
      <c r="BH16" s="1079"/>
      <c r="BI16" s="1079"/>
      <c r="BJ16" s="1079"/>
      <c r="BK16" s="1079"/>
      <c r="BL16" s="1079"/>
      <c r="BM16" s="1079"/>
      <c r="BN16" s="1079"/>
      <c r="BO16" s="1079"/>
      <c r="BP16" s="1079"/>
      <c r="BQ16" s="1191"/>
      <c r="BR16" s="1191"/>
      <c r="BS16" s="1191"/>
      <c r="BT16" s="1191"/>
      <c r="BU16" s="1191"/>
      <c r="BV16" s="1191"/>
      <c r="BW16" s="1191"/>
      <c r="BX16" s="1191"/>
      <c r="BY16" s="1191"/>
      <c r="BZ16" s="1191"/>
      <c r="CA16" s="1191"/>
      <c r="CB16" s="1191"/>
      <c r="CC16" s="1191"/>
      <c r="CD16" s="1191"/>
      <c r="CE16" s="1191"/>
      <c r="CF16" s="1191"/>
      <c r="CG16" s="1191"/>
      <c r="CH16" s="1192"/>
    </row>
    <row r="17" spans="1:87" ht="15" customHeight="1" x14ac:dyDescent="0.15">
      <c r="A17" s="105"/>
      <c r="B17" s="105"/>
      <c r="C17" s="106"/>
      <c r="D17" s="106"/>
      <c r="E17" s="106"/>
      <c r="F17" s="106"/>
      <c r="G17" s="106"/>
      <c r="H17" s="106"/>
      <c r="I17" s="106"/>
      <c r="J17" s="106"/>
      <c r="K17" s="106"/>
      <c r="L17" s="106"/>
      <c r="M17" s="106"/>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R17" s="47"/>
      <c r="AS17" s="105"/>
      <c r="AT17" s="105"/>
      <c r="AU17" s="106"/>
      <c r="AV17" s="106"/>
      <c r="AW17" s="106"/>
      <c r="AX17" s="106"/>
      <c r="AY17" s="106"/>
      <c r="AZ17" s="106"/>
      <c r="BA17" s="106"/>
      <c r="BB17" s="106"/>
      <c r="BC17" s="106"/>
      <c r="BD17" s="106"/>
      <c r="BE17" s="106"/>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132" t="s">
        <v>64</v>
      </c>
      <c r="B19" s="1133"/>
      <c r="C19" s="1133"/>
      <c r="D19" s="1133"/>
      <c r="E19" s="1133"/>
      <c r="F19" s="1133"/>
      <c r="G19" s="1133"/>
      <c r="H19" s="1133"/>
      <c r="I19" s="1133"/>
      <c r="J19" s="1133"/>
      <c r="K19" s="1133"/>
      <c r="L19" s="1133"/>
      <c r="M19" s="1134"/>
      <c r="N19" s="1174" t="s">
        <v>22</v>
      </c>
      <c r="O19" s="1174"/>
      <c r="P19" s="1161" t="s">
        <v>17</v>
      </c>
      <c r="Q19" s="1162"/>
      <c r="R19" s="1163" t="str">
        <f>IF('⑨応募者名簿(印刷用)'!$BX$40="","",'⑨応募者名簿(印刷用)'!$BX$40)</f>
        <v>-</v>
      </c>
      <c r="S19" s="1163"/>
      <c r="T19" s="1163"/>
      <c r="U19" s="1163"/>
      <c r="V19" s="1163"/>
      <c r="W19" s="1163"/>
      <c r="X19" s="1163"/>
      <c r="Y19" s="1163"/>
      <c r="Z19" s="1163"/>
      <c r="AA19" s="1163"/>
      <c r="AB19" s="1163"/>
      <c r="AC19" s="1163"/>
      <c r="AD19" s="1163"/>
      <c r="AE19" s="1163"/>
      <c r="AF19" s="1163"/>
      <c r="AG19" s="1163"/>
      <c r="AH19" s="1163"/>
      <c r="AI19" s="1163"/>
      <c r="AJ19" s="1163"/>
      <c r="AK19" s="1163"/>
      <c r="AL19" s="1163"/>
      <c r="AM19" s="1163"/>
      <c r="AN19" s="1163"/>
      <c r="AO19" s="1163"/>
      <c r="AP19" s="1164"/>
      <c r="AR19" s="47"/>
      <c r="AS19" s="1132" t="s">
        <v>64</v>
      </c>
      <c r="AT19" s="1133"/>
      <c r="AU19" s="1133"/>
      <c r="AV19" s="1133"/>
      <c r="AW19" s="1133"/>
      <c r="AX19" s="1133"/>
      <c r="AY19" s="1133"/>
      <c r="AZ19" s="1133"/>
      <c r="BA19" s="1133"/>
      <c r="BB19" s="1133"/>
      <c r="BC19" s="1133"/>
      <c r="BD19" s="1133"/>
      <c r="BE19" s="1134"/>
      <c r="BF19" s="1174" t="s">
        <v>22</v>
      </c>
      <c r="BG19" s="1174"/>
      <c r="BH19" s="1161" t="s">
        <v>17</v>
      </c>
      <c r="BI19" s="1162"/>
      <c r="BJ19" s="1163" t="str">
        <f>IF('⑨応募者名簿(印刷用)'!$BX$40="","",'⑨応募者名簿(印刷用)'!$BX$40)</f>
        <v>-</v>
      </c>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4"/>
    </row>
    <row r="20" spans="1:87" ht="17.100000000000001" customHeight="1" x14ac:dyDescent="0.15">
      <c r="A20" s="653" t="str">
        <f>'⑨応募者名簿(印刷用)'!$A$36</f>
        <v/>
      </c>
      <c r="B20" s="654"/>
      <c r="C20" s="654"/>
      <c r="D20" s="654"/>
      <c r="E20" s="654"/>
      <c r="F20" s="654"/>
      <c r="G20" s="654"/>
      <c r="H20" s="654"/>
      <c r="I20" s="99"/>
      <c r="J20" s="99"/>
      <c r="K20" s="99"/>
      <c r="L20" s="99"/>
      <c r="M20" s="100"/>
      <c r="N20" s="1174"/>
      <c r="O20" s="1174"/>
      <c r="P20" s="1165" t="str">
        <f>IF('⑨応募者名簿(印刷用)'!$BV$42="","",'⑨応募者名簿(印刷用)'!$BV$42)</f>
        <v xml:space="preserve"> </v>
      </c>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c r="AP20" s="1167"/>
      <c r="AR20" s="47"/>
      <c r="AS20" s="653" t="str">
        <f>'⑨応募者名簿(印刷用)'!$A$36</f>
        <v/>
      </c>
      <c r="AT20" s="654"/>
      <c r="AU20" s="654"/>
      <c r="AV20" s="654"/>
      <c r="AW20" s="654"/>
      <c r="AX20" s="654"/>
      <c r="AY20" s="654"/>
      <c r="AZ20" s="654"/>
      <c r="BA20" s="99"/>
      <c r="BB20" s="99"/>
      <c r="BC20" s="99"/>
      <c r="BD20" s="99"/>
      <c r="BE20" s="100"/>
      <c r="BF20" s="1174"/>
      <c r="BG20" s="1174"/>
      <c r="BH20" s="1165" t="str">
        <f>IF('⑨応募者名簿(印刷用)'!$BV$42="","",'⑨応募者名簿(印刷用)'!$BV$42)</f>
        <v xml:space="preserve"> </v>
      </c>
      <c r="BI20" s="1166"/>
      <c r="BJ20" s="1166"/>
      <c r="BK20" s="1166"/>
      <c r="BL20" s="1166"/>
      <c r="BM20" s="1166"/>
      <c r="BN20" s="1166"/>
      <c r="BO20" s="1166"/>
      <c r="BP20" s="1166"/>
      <c r="BQ20" s="1166"/>
      <c r="BR20" s="1166"/>
      <c r="BS20" s="1166"/>
      <c r="BT20" s="1166"/>
      <c r="BU20" s="1166"/>
      <c r="BV20" s="1166"/>
      <c r="BW20" s="1166"/>
      <c r="BX20" s="1166"/>
      <c r="BY20" s="1166"/>
      <c r="BZ20" s="1166"/>
      <c r="CA20" s="1166"/>
      <c r="CB20" s="1166"/>
      <c r="CC20" s="1166"/>
      <c r="CD20" s="1166"/>
      <c r="CE20" s="1166"/>
      <c r="CF20" s="1166"/>
      <c r="CG20" s="1166"/>
      <c r="CH20" s="1167"/>
    </row>
    <row r="21" spans="1:87" ht="17.100000000000001" customHeight="1" x14ac:dyDescent="0.15">
      <c r="A21" s="653"/>
      <c r="B21" s="654"/>
      <c r="C21" s="654"/>
      <c r="D21" s="654"/>
      <c r="E21" s="654"/>
      <c r="F21" s="654"/>
      <c r="G21" s="654"/>
      <c r="H21" s="654"/>
      <c r="I21" s="99"/>
      <c r="J21" s="99"/>
      <c r="K21" s="99"/>
      <c r="L21" s="99"/>
      <c r="M21" s="100"/>
      <c r="N21" s="1174"/>
      <c r="O21" s="1174"/>
      <c r="P21" s="1165" t="str">
        <f>IF('⑨応募者名簿(印刷用)'!$BV$43="","",'⑨応募者名簿(印刷用)'!$BV$43)</f>
        <v xml:space="preserve"> </v>
      </c>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7"/>
      <c r="AR21" s="47"/>
      <c r="AS21" s="653"/>
      <c r="AT21" s="654"/>
      <c r="AU21" s="654"/>
      <c r="AV21" s="654"/>
      <c r="AW21" s="654"/>
      <c r="AX21" s="654"/>
      <c r="AY21" s="654"/>
      <c r="AZ21" s="654"/>
      <c r="BA21" s="99"/>
      <c r="BB21" s="99"/>
      <c r="BC21" s="99"/>
      <c r="BD21" s="99"/>
      <c r="BE21" s="100"/>
      <c r="BF21" s="1174"/>
      <c r="BG21" s="1174"/>
      <c r="BH21" s="1165" t="str">
        <f>IF('⑨応募者名簿(印刷用)'!$BV$43="","",'⑨応募者名簿(印刷用)'!$BV$43)</f>
        <v xml:space="preserve"> </v>
      </c>
      <c r="BI21" s="1166"/>
      <c r="BJ21" s="1166"/>
      <c r="BK21" s="1166"/>
      <c r="BL21" s="1166"/>
      <c r="BM21" s="1166"/>
      <c r="BN21" s="1166"/>
      <c r="BO21" s="1166"/>
      <c r="BP21" s="1166"/>
      <c r="BQ21" s="1166"/>
      <c r="BR21" s="1166"/>
      <c r="BS21" s="1166"/>
      <c r="BT21" s="1166"/>
      <c r="BU21" s="1166"/>
      <c r="BV21" s="1166"/>
      <c r="BW21" s="1166"/>
      <c r="BX21" s="1166"/>
      <c r="BY21" s="1166"/>
      <c r="BZ21" s="1166"/>
      <c r="CA21" s="1166"/>
      <c r="CB21" s="1166"/>
      <c r="CC21" s="1166"/>
      <c r="CD21" s="1166"/>
      <c r="CE21" s="1166"/>
      <c r="CF21" s="1166"/>
      <c r="CG21" s="1166"/>
      <c r="CH21" s="1167"/>
    </row>
    <row r="22" spans="1:87" ht="17.100000000000001" customHeight="1" x14ac:dyDescent="0.15">
      <c r="A22" s="653"/>
      <c r="B22" s="654"/>
      <c r="C22" s="654"/>
      <c r="D22" s="654"/>
      <c r="E22" s="654"/>
      <c r="F22" s="654"/>
      <c r="G22" s="654"/>
      <c r="H22" s="654"/>
      <c r="I22" s="99"/>
      <c r="J22" s="99"/>
      <c r="K22" s="99"/>
      <c r="L22" s="99"/>
      <c r="M22" s="100"/>
      <c r="N22" s="1174"/>
      <c r="O22" s="1174"/>
      <c r="P22" s="1168" t="str">
        <f>IF('⑨応募者名簿(印刷用)'!$BV$44="","",'⑨応募者名簿(印刷用)'!$BV$44)</f>
        <v xml:space="preserve"> </v>
      </c>
      <c r="Q22" s="1169"/>
      <c r="R22" s="1169"/>
      <c r="S22" s="1169"/>
      <c r="T22" s="1169"/>
      <c r="U22" s="1169"/>
      <c r="V22" s="1169"/>
      <c r="W22" s="1169"/>
      <c r="X22" s="1169"/>
      <c r="Y22" s="1169"/>
      <c r="Z22" s="1169"/>
      <c r="AA22" s="1169"/>
      <c r="AB22" s="1169"/>
      <c r="AC22" s="1169"/>
      <c r="AD22" s="1169"/>
      <c r="AE22" s="1169"/>
      <c r="AF22" s="1169"/>
      <c r="AG22" s="1169"/>
      <c r="AH22" s="1169"/>
      <c r="AI22" s="1169"/>
      <c r="AJ22" s="1169"/>
      <c r="AK22" s="1169"/>
      <c r="AL22" s="1169"/>
      <c r="AM22" s="1169"/>
      <c r="AN22" s="1169"/>
      <c r="AO22" s="1169"/>
      <c r="AP22" s="1170"/>
      <c r="AR22" s="47"/>
      <c r="AS22" s="653"/>
      <c r="AT22" s="654"/>
      <c r="AU22" s="654"/>
      <c r="AV22" s="654"/>
      <c r="AW22" s="654"/>
      <c r="AX22" s="654"/>
      <c r="AY22" s="654"/>
      <c r="AZ22" s="654"/>
      <c r="BA22" s="99"/>
      <c r="BB22" s="99"/>
      <c r="BC22" s="99"/>
      <c r="BD22" s="99"/>
      <c r="BE22" s="100"/>
      <c r="BF22" s="1174"/>
      <c r="BG22" s="1174"/>
      <c r="BH22" s="1168" t="str">
        <f>IF('⑨応募者名簿(印刷用)'!$BV$44="","",'⑨応募者名簿(印刷用)'!$BV$44)</f>
        <v xml:space="preserve"> </v>
      </c>
      <c r="BI22" s="1169"/>
      <c r="BJ22" s="1169"/>
      <c r="BK22" s="1169"/>
      <c r="BL22" s="1169"/>
      <c r="BM22" s="1169"/>
      <c r="BN22" s="1169"/>
      <c r="BO22" s="1169"/>
      <c r="BP22" s="1169"/>
      <c r="BQ22" s="1169"/>
      <c r="BR22" s="1169"/>
      <c r="BS22" s="1169"/>
      <c r="BT22" s="1169"/>
      <c r="BU22" s="1169"/>
      <c r="BV22" s="1169"/>
      <c r="BW22" s="1169"/>
      <c r="BX22" s="1169"/>
      <c r="BY22" s="1169"/>
      <c r="BZ22" s="1169"/>
      <c r="CA22" s="1169"/>
      <c r="CB22" s="1169"/>
      <c r="CC22" s="1169"/>
      <c r="CD22" s="1169"/>
      <c r="CE22" s="1169"/>
      <c r="CF22" s="1169"/>
      <c r="CG22" s="1169"/>
      <c r="CH22" s="1170"/>
    </row>
    <row r="23" spans="1:87" ht="17.100000000000001" customHeight="1" x14ac:dyDescent="0.15">
      <c r="A23" s="653"/>
      <c r="B23" s="654"/>
      <c r="C23" s="654"/>
      <c r="D23" s="654"/>
      <c r="E23" s="654"/>
      <c r="F23" s="654"/>
      <c r="G23" s="654"/>
      <c r="H23" s="654"/>
      <c r="I23" s="99"/>
      <c r="J23" s="99"/>
      <c r="K23" s="99"/>
      <c r="L23" s="99"/>
      <c r="M23" s="100"/>
      <c r="N23" s="1177" t="s">
        <v>33</v>
      </c>
      <c r="O23" s="1178"/>
      <c r="P23" s="1183" t="s">
        <v>24</v>
      </c>
      <c r="Q23" s="1175"/>
      <c r="R23" s="1175"/>
      <c r="S23" s="1175"/>
      <c r="T23" s="1175" t="str">
        <f>""&amp;⑧入力シート!$D$21</f>
        <v/>
      </c>
      <c r="U23" s="1175"/>
      <c r="V23" s="1175"/>
      <c r="W23" s="1175"/>
      <c r="X23" s="1175"/>
      <c r="Y23" s="1175"/>
      <c r="Z23" s="1175"/>
      <c r="AA23" s="1175"/>
      <c r="AB23" s="1175"/>
      <c r="AC23" s="1175"/>
      <c r="AD23" s="1175"/>
      <c r="AE23" s="1175"/>
      <c r="AF23" s="1175"/>
      <c r="AG23" s="1175"/>
      <c r="AH23" s="1175"/>
      <c r="AI23" s="1175"/>
      <c r="AJ23" s="1175"/>
      <c r="AK23" s="1175"/>
      <c r="AL23" s="1175"/>
      <c r="AM23" s="1175"/>
      <c r="AN23" s="1175"/>
      <c r="AO23" s="1175"/>
      <c r="AP23" s="1176"/>
      <c r="AR23" s="47"/>
      <c r="AS23" s="653"/>
      <c r="AT23" s="654"/>
      <c r="AU23" s="654"/>
      <c r="AV23" s="654"/>
      <c r="AW23" s="654"/>
      <c r="AX23" s="654"/>
      <c r="AY23" s="654"/>
      <c r="AZ23" s="654"/>
      <c r="BA23" s="99"/>
      <c r="BB23" s="99"/>
      <c r="BC23" s="99"/>
      <c r="BD23" s="99"/>
      <c r="BE23" s="100"/>
      <c r="BF23" s="1177" t="s">
        <v>33</v>
      </c>
      <c r="BG23" s="1178"/>
      <c r="BH23" s="1183" t="s">
        <v>24</v>
      </c>
      <c r="BI23" s="1175"/>
      <c r="BJ23" s="1175"/>
      <c r="BK23" s="1175"/>
      <c r="BL23" s="1175" t="str">
        <f>""&amp;⑧入力シート!$D$21</f>
        <v/>
      </c>
      <c r="BM23" s="1175"/>
      <c r="BN23" s="1175"/>
      <c r="BO23" s="1175"/>
      <c r="BP23" s="1175"/>
      <c r="BQ23" s="1175"/>
      <c r="BR23" s="1175"/>
      <c r="BS23" s="1175"/>
      <c r="BT23" s="1175"/>
      <c r="BU23" s="1175"/>
      <c r="BV23" s="1175"/>
      <c r="BW23" s="1175"/>
      <c r="BX23" s="1175"/>
      <c r="BY23" s="1175"/>
      <c r="BZ23" s="1175"/>
      <c r="CA23" s="1175"/>
      <c r="CB23" s="1175"/>
      <c r="CC23" s="1175"/>
      <c r="CD23" s="1175"/>
      <c r="CE23" s="1175"/>
      <c r="CF23" s="1175"/>
      <c r="CG23" s="1175"/>
      <c r="CH23" s="1176"/>
    </row>
    <row r="24" spans="1:87" ht="17.100000000000001" customHeight="1" x14ac:dyDescent="0.15">
      <c r="A24" s="101"/>
      <c r="B24" s="99"/>
      <c r="C24" s="99"/>
      <c r="D24" s="99"/>
      <c r="E24" s="99"/>
      <c r="F24" s="99"/>
      <c r="G24" s="99"/>
      <c r="H24" s="99"/>
      <c r="I24" s="99"/>
      <c r="J24" s="99"/>
      <c r="K24" s="99"/>
      <c r="L24" s="99"/>
      <c r="M24" s="100"/>
      <c r="N24" s="1179"/>
      <c r="O24" s="1180"/>
      <c r="P24" s="1029" t="str">
        <f>"　"&amp;⑧入力シート!$D$22</f>
        <v>　</v>
      </c>
      <c r="Q24" s="1030"/>
      <c r="R24" s="1030"/>
      <c r="S24" s="1030"/>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1"/>
      <c r="AR24" s="47"/>
      <c r="AS24" s="101"/>
      <c r="AT24" s="99"/>
      <c r="AU24" s="99"/>
      <c r="AV24" s="99"/>
      <c r="AW24" s="99"/>
      <c r="AX24" s="99"/>
      <c r="AY24" s="99"/>
      <c r="AZ24" s="99"/>
      <c r="BA24" s="99"/>
      <c r="BB24" s="99"/>
      <c r="BC24" s="99"/>
      <c r="BD24" s="99"/>
      <c r="BE24" s="100"/>
      <c r="BF24" s="1179"/>
      <c r="BG24" s="1180"/>
      <c r="BH24" s="1029" t="str">
        <f>"　"&amp;⑧入力シート!$D$22</f>
        <v>　</v>
      </c>
      <c r="BI24" s="1030"/>
      <c r="BJ24" s="1030"/>
      <c r="BK24" s="1030"/>
      <c r="BL24" s="1030"/>
      <c r="BM24" s="1030"/>
      <c r="BN24" s="1030"/>
      <c r="BO24" s="1030"/>
      <c r="BP24" s="1030"/>
      <c r="BQ24" s="1030"/>
      <c r="BR24" s="1030"/>
      <c r="BS24" s="1030"/>
      <c r="BT24" s="1030"/>
      <c r="BU24" s="1030"/>
      <c r="BV24" s="1030"/>
      <c r="BW24" s="1030"/>
      <c r="BX24" s="1030"/>
      <c r="BY24" s="1030"/>
      <c r="BZ24" s="1030"/>
      <c r="CA24" s="1030"/>
      <c r="CB24" s="1030"/>
      <c r="CC24" s="1030"/>
      <c r="CD24" s="1030"/>
      <c r="CE24" s="1030"/>
      <c r="CF24" s="1030"/>
      <c r="CG24" s="1030"/>
      <c r="CH24" s="1031"/>
    </row>
    <row r="25" spans="1:87" ht="17.100000000000001" customHeight="1" x14ac:dyDescent="0.15">
      <c r="A25" s="101"/>
      <c r="B25" s="99"/>
      <c r="C25" s="99"/>
      <c r="D25" s="99"/>
      <c r="E25" s="99"/>
      <c r="F25" s="99"/>
      <c r="G25" s="99"/>
      <c r="H25" s="99"/>
      <c r="I25" s="99"/>
      <c r="J25" s="99"/>
      <c r="K25" s="99"/>
      <c r="L25" s="99"/>
      <c r="M25" s="100"/>
      <c r="N25" s="1179"/>
      <c r="O25" s="1180"/>
      <c r="P25" s="1032" t="str">
        <f>"　"&amp;⑧入力シート!$D$23</f>
        <v>　</v>
      </c>
      <c r="Q25" s="1033"/>
      <c r="R25" s="1033"/>
      <c r="S25" s="1033"/>
      <c r="T25" s="1033"/>
      <c r="U25" s="1033"/>
      <c r="V25" s="1033"/>
      <c r="W25" s="1033"/>
      <c r="X25" s="1033"/>
      <c r="Y25" s="1033"/>
      <c r="Z25" s="1033"/>
      <c r="AA25" s="1033"/>
      <c r="AB25" s="1033"/>
      <c r="AC25" s="1033"/>
      <c r="AD25" s="1033"/>
      <c r="AE25" s="1033"/>
      <c r="AF25" s="1033"/>
      <c r="AG25" s="1033"/>
      <c r="AH25" s="1033"/>
      <c r="AI25" s="1033"/>
      <c r="AJ25" s="1033"/>
      <c r="AK25" s="1033"/>
      <c r="AL25" s="1033"/>
      <c r="AM25" s="1033"/>
      <c r="AN25" s="1033"/>
      <c r="AO25" s="1033"/>
      <c r="AP25" s="1034"/>
      <c r="AR25" s="47"/>
      <c r="AS25" s="101"/>
      <c r="AT25" s="99"/>
      <c r="AU25" s="99"/>
      <c r="AV25" s="99"/>
      <c r="AW25" s="99"/>
      <c r="AX25" s="99"/>
      <c r="AY25" s="99"/>
      <c r="AZ25" s="99"/>
      <c r="BA25" s="99"/>
      <c r="BB25" s="99"/>
      <c r="BC25" s="99"/>
      <c r="BD25" s="99"/>
      <c r="BE25" s="100"/>
      <c r="BF25" s="1179"/>
      <c r="BG25" s="1180"/>
      <c r="BH25" s="1032" t="str">
        <f>"　"&amp;⑧入力シート!$D$23</f>
        <v>　</v>
      </c>
      <c r="BI25" s="1033"/>
      <c r="BJ25" s="1033"/>
      <c r="BK25" s="1033"/>
      <c r="BL25" s="1033"/>
      <c r="BM25" s="1033"/>
      <c r="BN25" s="1033"/>
      <c r="BO25" s="1033"/>
      <c r="BP25" s="1033"/>
      <c r="BQ25" s="1033"/>
      <c r="BR25" s="1033"/>
      <c r="BS25" s="1033"/>
      <c r="BT25" s="1033"/>
      <c r="BU25" s="1033"/>
      <c r="BV25" s="1033"/>
      <c r="BW25" s="1033"/>
      <c r="BX25" s="1033"/>
      <c r="BY25" s="1033"/>
      <c r="BZ25" s="1033"/>
      <c r="CA25" s="1033"/>
      <c r="CB25" s="1033"/>
      <c r="CC25" s="1033"/>
      <c r="CD25" s="1033"/>
      <c r="CE25" s="1033"/>
      <c r="CF25" s="1033"/>
      <c r="CG25" s="1033"/>
      <c r="CH25" s="1034"/>
    </row>
    <row r="26" spans="1:87" ht="17.100000000000001" customHeight="1" x14ac:dyDescent="0.15">
      <c r="A26" s="102"/>
      <c r="B26" s="103"/>
      <c r="C26" s="103"/>
      <c r="D26" s="103"/>
      <c r="E26" s="103"/>
      <c r="F26" s="103"/>
      <c r="G26" s="103"/>
      <c r="H26" s="103"/>
      <c r="I26" s="103"/>
      <c r="J26" s="103"/>
      <c r="K26" s="103"/>
      <c r="L26" s="103"/>
      <c r="M26" s="104"/>
      <c r="N26" s="1179"/>
      <c r="O26" s="1180"/>
      <c r="P26" s="1032"/>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c r="AL26" s="1033"/>
      <c r="AM26" s="1033"/>
      <c r="AN26" s="1033"/>
      <c r="AO26" s="1033"/>
      <c r="AP26" s="1034"/>
      <c r="AR26" s="47"/>
      <c r="AS26" s="102"/>
      <c r="AT26" s="103"/>
      <c r="AU26" s="103"/>
      <c r="AV26" s="103"/>
      <c r="AW26" s="103"/>
      <c r="AX26" s="103"/>
      <c r="AY26" s="103"/>
      <c r="AZ26" s="103"/>
      <c r="BA26" s="103"/>
      <c r="BB26" s="103"/>
      <c r="BC26" s="103"/>
      <c r="BD26" s="103"/>
      <c r="BE26" s="104"/>
      <c r="BF26" s="1179"/>
      <c r="BG26" s="1180"/>
      <c r="BH26" s="1032"/>
      <c r="BI26" s="1033"/>
      <c r="BJ26" s="1033"/>
      <c r="BK26" s="1033"/>
      <c r="BL26" s="1033"/>
      <c r="BM26" s="1033"/>
      <c r="BN26" s="1033"/>
      <c r="BO26" s="1033"/>
      <c r="BP26" s="1033"/>
      <c r="BQ26" s="1033"/>
      <c r="BR26" s="1033"/>
      <c r="BS26" s="1033"/>
      <c r="BT26" s="1033"/>
      <c r="BU26" s="1033"/>
      <c r="BV26" s="1033"/>
      <c r="BW26" s="1033"/>
      <c r="BX26" s="1033"/>
      <c r="BY26" s="1033"/>
      <c r="BZ26" s="1033"/>
      <c r="CA26" s="1033"/>
      <c r="CB26" s="1033"/>
      <c r="CC26" s="1033"/>
      <c r="CD26" s="1033"/>
      <c r="CE26" s="1033"/>
      <c r="CF26" s="1033"/>
      <c r="CG26" s="1033"/>
      <c r="CH26" s="1034"/>
    </row>
    <row r="27" spans="1:87" ht="18" customHeight="1" x14ac:dyDescent="0.15">
      <c r="A27" s="1177" t="s">
        <v>38</v>
      </c>
      <c r="B27" s="1178"/>
      <c r="C27" s="1183" t="s">
        <v>32</v>
      </c>
      <c r="D27" s="1175"/>
      <c r="E27" s="1175"/>
      <c r="F27" s="1175"/>
      <c r="G27" s="1175"/>
      <c r="H27" s="1175"/>
      <c r="I27" s="1175"/>
      <c r="J27" s="1175"/>
      <c r="K27" s="1175"/>
      <c r="L27" s="1175"/>
      <c r="M27" s="1176"/>
      <c r="N27" s="1177" t="s">
        <v>35</v>
      </c>
      <c r="O27" s="1178"/>
      <c r="P27" s="1215" t="str">
        <f>""&amp;⑧入力シート!Q80</f>
        <v/>
      </c>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216"/>
      <c r="AM27" s="1216"/>
      <c r="AN27" s="1216"/>
      <c r="AO27" s="1216"/>
      <c r="AP27" s="1217"/>
      <c r="AR27" s="47"/>
      <c r="AS27" s="1177" t="s">
        <v>38</v>
      </c>
      <c r="AT27" s="1178"/>
      <c r="AU27" s="1183" t="s">
        <v>32</v>
      </c>
      <c r="AV27" s="1175"/>
      <c r="AW27" s="1175"/>
      <c r="AX27" s="1175"/>
      <c r="AY27" s="1175"/>
      <c r="AZ27" s="1175"/>
      <c r="BA27" s="1175"/>
      <c r="BB27" s="1175"/>
      <c r="BC27" s="1175"/>
      <c r="BD27" s="1175"/>
      <c r="BE27" s="1176"/>
      <c r="BF27" s="1177" t="s">
        <v>35</v>
      </c>
      <c r="BG27" s="1178"/>
      <c r="BH27" s="1215" t="str">
        <f>""&amp;⑧入力シート!Q81</f>
        <v/>
      </c>
      <c r="BI27" s="1216"/>
      <c r="BJ27" s="1216"/>
      <c r="BK27" s="1216"/>
      <c r="BL27" s="1216"/>
      <c r="BM27" s="1216"/>
      <c r="BN27" s="1216"/>
      <c r="BO27" s="1216"/>
      <c r="BP27" s="1216"/>
      <c r="BQ27" s="1216"/>
      <c r="BR27" s="1216"/>
      <c r="BS27" s="1216"/>
      <c r="BT27" s="1216"/>
      <c r="BU27" s="1216"/>
      <c r="BV27" s="1216"/>
      <c r="BW27" s="1216"/>
      <c r="BX27" s="1216"/>
      <c r="BY27" s="1216"/>
      <c r="BZ27" s="1216"/>
      <c r="CA27" s="1216"/>
      <c r="CB27" s="1216"/>
      <c r="CC27" s="1216"/>
      <c r="CD27" s="1216"/>
      <c r="CE27" s="1216"/>
      <c r="CF27" s="1216"/>
      <c r="CG27" s="1216"/>
      <c r="CH27" s="1217"/>
    </row>
    <row r="28" spans="1:87" ht="18" customHeight="1" x14ac:dyDescent="0.15">
      <c r="A28" s="1179"/>
      <c r="B28" s="1180"/>
      <c r="C28" s="1202">
        <f>⑧入力シート!B80</f>
        <v>43</v>
      </c>
      <c r="D28" s="1203"/>
      <c r="E28" s="1203"/>
      <c r="F28" s="1203"/>
      <c r="G28" s="1203"/>
      <c r="H28" s="1203"/>
      <c r="I28" s="1203"/>
      <c r="J28" s="1203"/>
      <c r="K28" s="1203"/>
      <c r="L28" s="1203"/>
      <c r="M28" s="1204"/>
      <c r="N28" s="1179"/>
      <c r="O28" s="1180"/>
      <c r="P28" s="1218"/>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219"/>
      <c r="AM28" s="1219"/>
      <c r="AN28" s="1219"/>
      <c r="AO28" s="1219"/>
      <c r="AP28" s="1220"/>
      <c r="AR28" s="47"/>
      <c r="AS28" s="1179"/>
      <c r="AT28" s="1180"/>
      <c r="AU28" s="1202">
        <f>⑧入力シート!B81</f>
        <v>44</v>
      </c>
      <c r="AV28" s="1203"/>
      <c r="AW28" s="1203"/>
      <c r="AX28" s="1203"/>
      <c r="AY28" s="1203"/>
      <c r="AZ28" s="1203"/>
      <c r="BA28" s="1203"/>
      <c r="BB28" s="1203"/>
      <c r="BC28" s="1203"/>
      <c r="BD28" s="1203"/>
      <c r="BE28" s="1204"/>
      <c r="BF28" s="1179"/>
      <c r="BG28" s="1180"/>
      <c r="BH28" s="1218"/>
      <c r="BI28" s="1219"/>
      <c r="BJ28" s="1219"/>
      <c r="BK28" s="1219"/>
      <c r="BL28" s="1219"/>
      <c r="BM28" s="1219"/>
      <c r="BN28" s="1219"/>
      <c r="BO28" s="1219"/>
      <c r="BP28" s="1219"/>
      <c r="BQ28" s="1219"/>
      <c r="BR28" s="1219"/>
      <c r="BS28" s="1219"/>
      <c r="BT28" s="1219"/>
      <c r="BU28" s="1219"/>
      <c r="BV28" s="1219"/>
      <c r="BW28" s="1219"/>
      <c r="BX28" s="1219"/>
      <c r="BY28" s="1219"/>
      <c r="BZ28" s="1219"/>
      <c r="CA28" s="1219"/>
      <c r="CB28" s="1219"/>
      <c r="CC28" s="1219"/>
      <c r="CD28" s="1219"/>
      <c r="CE28" s="1219"/>
      <c r="CF28" s="1219"/>
      <c r="CG28" s="1219"/>
      <c r="CH28" s="1220"/>
    </row>
    <row r="29" spans="1:87" ht="18" customHeight="1" x14ac:dyDescent="0.15">
      <c r="A29" s="1181"/>
      <c r="B29" s="1182"/>
      <c r="C29" s="1205"/>
      <c r="D29" s="1206"/>
      <c r="E29" s="1206"/>
      <c r="F29" s="1206"/>
      <c r="G29" s="1206"/>
      <c r="H29" s="1206"/>
      <c r="I29" s="1206"/>
      <c r="J29" s="1206"/>
      <c r="K29" s="1206"/>
      <c r="L29" s="1206"/>
      <c r="M29" s="1207"/>
      <c r="N29" s="1181"/>
      <c r="O29" s="1182"/>
      <c r="P29" s="1221"/>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222"/>
      <c r="AM29" s="1222"/>
      <c r="AN29" s="1222"/>
      <c r="AO29" s="1222"/>
      <c r="AP29" s="1223"/>
      <c r="AR29" s="47"/>
      <c r="AS29" s="1181"/>
      <c r="AT29" s="1182"/>
      <c r="AU29" s="1205"/>
      <c r="AV29" s="1206"/>
      <c r="AW29" s="1206"/>
      <c r="AX29" s="1206"/>
      <c r="AY29" s="1206"/>
      <c r="AZ29" s="1206"/>
      <c r="BA29" s="1206"/>
      <c r="BB29" s="1206"/>
      <c r="BC29" s="1206"/>
      <c r="BD29" s="1206"/>
      <c r="BE29" s="1207"/>
      <c r="BF29" s="1181"/>
      <c r="BG29" s="1182"/>
      <c r="BH29" s="1221"/>
      <c r="BI29" s="1222"/>
      <c r="BJ29" s="1222"/>
      <c r="BK29" s="1222"/>
      <c r="BL29" s="1222"/>
      <c r="BM29" s="1222"/>
      <c r="BN29" s="1222"/>
      <c r="BO29" s="1222"/>
      <c r="BP29" s="1222"/>
      <c r="BQ29" s="1222"/>
      <c r="BR29" s="1222"/>
      <c r="BS29" s="1222"/>
      <c r="BT29" s="1222"/>
      <c r="BU29" s="1222"/>
      <c r="BV29" s="1222"/>
      <c r="BW29" s="1222"/>
      <c r="BX29" s="1222"/>
      <c r="BY29" s="1222"/>
      <c r="BZ29" s="1222"/>
      <c r="CA29" s="1222"/>
      <c r="CB29" s="1222"/>
      <c r="CC29" s="1222"/>
      <c r="CD29" s="1222"/>
      <c r="CE29" s="1222"/>
      <c r="CF29" s="1222"/>
      <c r="CG29" s="1222"/>
      <c r="CH29" s="1223"/>
    </row>
    <row r="30" spans="1:87" ht="18" customHeight="1" x14ac:dyDescent="0.15">
      <c r="A30" s="1177" t="s">
        <v>37</v>
      </c>
      <c r="B30" s="1178"/>
      <c r="C30" s="1199" t="str">
        <f>""&amp;⑧入力シート!C80</f>
        <v/>
      </c>
      <c r="D30" s="1200"/>
      <c r="E30" s="1200"/>
      <c r="F30" s="1200"/>
      <c r="G30" s="1200"/>
      <c r="H30" s="1200"/>
      <c r="I30" s="1200"/>
      <c r="J30" s="1200"/>
      <c r="K30" s="1200"/>
      <c r="L30" s="1200"/>
      <c r="M30" s="1201"/>
      <c r="N30" s="1177" t="s">
        <v>36</v>
      </c>
      <c r="O30" s="1178"/>
      <c r="P30" s="1183" t="s">
        <v>34</v>
      </c>
      <c r="Q30" s="1175"/>
      <c r="R30" s="1175"/>
      <c r="S30" s="1175"/>
      <c r="T30" s="1175"/>
      <c r="U30" s="1175"/>
      <c r="V30" s="1175"/>
      <c r="W30" s="1175"/>
      <c r="X30" s="1175"/>
      <c r="Y30" s="1175"/>
      <c r="Z30" s="1175"/>
      <c r="AA30" s="1175"/>
      <c r="AB30" s="1175"/>
      <c r="AC30" s="1175"/>
      <c r="AD30" s="1175"/>
      <c r="AE30" s="1175"/>
      <c r="AF30" s="1175"/>
      <c r="AG30" s="1175"/>
      <c r="AH30" s="1175"/>
      <c r="AI30" s="1175"/>
      <c r="AJ30" s="1175"/>
      <c r="AK30" s="1175"/>
      <c r="AL30" s="1175"/>
      <c r="AM30" s="1175"/>
      <c r="AN30" s="1175"/>
      <c r="AO30" s="1175"/>
      <c r="AP30" s="1176"/>
      <c r="AR30" s="47"/>
      <c r="AS30" s="1177" t="s">
        <v>37</v>
      </c>
      <c r="AT30" s="1178"/>
      <c r="AU30" s="1199" t="str">
        <f>""&amp;⑧入力シート!C81</f>
        <v/>
      </c>
      <c r="AV30" s="1200"/>
      <c r="AW30" s="1200"/>
      <c r="AX30" s="1200"/>
      <c r="AY30" s="1200"/>
      <c r="AZ30" s="1200"/>
      <c r="BA30" s="1200"/>
      <c r="BB30" s="1200"/>
      <c r="BC30" s="1200"/>
      <c r="BD30" s="1200"/>
      <c r="BE30" s="1201"/>
      <c r="BF30" s="1177" t="s">
        <v>36</v>
      </c>
      <c r="BG30" s="1178"/>
      <c r="BH30" s="1183" t="s">
        <v>34</v>
      </c>
      <c r="BI30" s="1175"/>
      <c r="BJ30" s="1175"/>
      <c r="BK30" s="1175"/>
      <c r="BL30" s="1175"/>
      <c r="BM30" s="1175"/>
      <c r="BN30" s="1175"/>
      <c r="BO30" s="1175"/>
      <c r="BP30" s="1175"/>
      <c r="BQ30" s="1175"/>
      <c r="BR30" s="1175"/>
      <c r="BS30" s="1175"/>
      <c r="BT30" s="1175"/>
      <c r="BU30" s="1175"/>
      <c r="BV30" s="1175"/>
      <c r="BW30" s="1175"/>
      <c r="BX30" s="1175"/>
      <c r="BY30" s="1175"/>
      <c r="BZ30" s="1175"/>
      <c r="CA30" s="1175"/>
      <c r="CB30" s="1175"/>
      <c r="CC30" s="1175"/>
      <c r="CD30" s="1175"/>
      <c r="CE30" s="1175"/>
      <c r="CF30" s="1175"/>
      <c r="CG30" s="1175"/>
      <c r="CH30" s="1176"/>
    </row>
    <row r="31" spans="1:87" ht="18" customHeight="1" x14ac:dyDescent="0.15">
      <c r="A31" s="1179"/>
      <c r="B31" s="1180"/>
      <c r="C31" s="1202"/>
      <c r="D31" s="1203"/>
      <c r="E31" s="1203"/>
      <c r="F31" s="1203"/>
      <c r="G31" s="1203"/>
      <c r="H31" s="1203"/>
      <c r="I31" s="1203"/>
      <c r="J31" s="1203"/>
      <c r="K31" s="1203"/>
      <c r="L31" s="1203"/>
      <c r="M31" s="1204"/>
      <c r="N31" s="1179"/>
      <c r="O31" s="1180"/>
      <c r="P31" s="1196" t="str">
        <f>'⑨応募者名簿(印刷用)'!AT15</f>
        <v xml:space="preserve"> </v>
      </c>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8"/>
      <c r="AR31" s="47"/>
      <c r="AS31" s="1179"/>
      <c r="AT31" s="1180"/>
      <c r="AU31" s="1202"/>
      <c r="AV31" s="1203"/>
      <c r="AW31" s="1203"/>
      <c r="AX31" s="1203"/>
      <c r="AY31" s="1203"/>
      <c r="AZ31" s="1203"/>
      <c r="BA31" s="1203"/>
      <c r="BB31" s="1203"/>
      <c r="BC31" s="1203"/>
      <c r="BD31" s="1203"/>
      <c r="BE31" s="1204"/>
      <c r="BF31" s="1179"/>
      <c r="BG31" s="1180"/>
      <c r="BH31" s="1196" t="str">
        <f>'⑨応募者名簿(印刷用)'!AT16</f>
        <v xml:space="preserve"> </v>
      </c>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8"/>
    </row>
    <row r="32" spans="1:87" ht="18" customHeight="1" x14ac:dyDescent="0.15">
      <c r="A32" s="1181"/>
      <c r="B32" s="1182"/>
      <c r="C32" s="1205"/>
      <c r="D32" s="1206"/>
      <c r="E32" s="1206"/>
      <c r="F32" s="1206"/>
      <c r="G32" s="1206"/>
      <c r="H32" s="1206"/>
      <c r="I32" s="1206"/>
      <c r="J32" s="1206"/>
      <c r="K32" s="1206"/>
      <c r="L32" s="1206"/>
      <c r="M32" s="1207"/>
      <c r="N32" s="1181"/>
      <c r="O32" s="1182"/>
      <c r="P32" s="1196"/>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8"/>
      <c r="AR32" s="47"/>
      <c r="AS32" s="1181"/>
      <c r="AT32" s="1182"/>
      <c r="AU32" s="1205"/>
      <c r="AV32" s="1206"/>
      <c r="AW32" s="1206"/>
      <c r="AX32" s="1206"/>
      <c r="AY32" s="1206"/>
      <c r="AZ32" s="1206"/>
      <c r="BA32" s="1206"/>
      <c r="BB32" s="1206"/>
      <c r="BC32" s="1206"/>
      <c r="BD32" s="1206"/>
      <c r="BE32" s="1207"/>
      <c r="BF32" s="1181"/>
      <c r="BG32" s="1182"/>
      <c r="BH32" s="1196"/>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8"/>
    </row>
    <row r="33" spans="1:86" ht="18" customHeight="1" x14ac:dyDescent="0.15">
      <c r="A33" s="1081" t="s">
        <v>43</v>
      </c>
      <c r="B33" s="1082"/>
      <c r="C33" s="1208" t="str">
        <f>'⑨応募者名簿(印刷用)'!AR15</f>
        <v/>
      </c>
      <c r="D33" s="1209"/>
      <c r="E33" s="1209"/>
      <c r="F33" s="1209"/>
      <c r="G33" s="1209"/>
      <c r="H33" s="1209"/>
      <c r="I33" s="1209"/>
      <c r="J33" s="1209"/>
      <c r="K33" s="1209"/>
      <c r="L33" s="1209"/>
      <c r="M33" s="1210"/>
      <c r="N33" s="1211" t="s">
        <v>23</v>
      </c>
      <c r="O33" s="1212"/>
      <c r="P33" s="1099" t="str">
        <f>""&amp;⑧入力シート!AL80</f>
        <v/>
      </c>
      <c r="Q33" s="1100"/>
      <c r="R33" s="1100"/>
      <c r="S33" s="1100"/>
      <c r="T33" s="1100"/>
      <c r="U33" s="1100"/>
      <c r="V33" s="1100"/>
      <c r="W33" s="1100"/>
      <c r="X33" s="1101"/>
      <c r="Y33" s="1080" t="s">
        <v>82</v>
      </c>
      <c r="Z33" s="1080"/>
      <c r="AA33" s="1080"/>
      <c r="AB33" s="1080"/>
      <c r="AC33" s="1080"/>
      <c r="AD33" s="1080"/>
      <c r="AE33" s="1080"/>
      <c r="AF33" s="1080"/>
      <c r="AG33" s="1080"/>
      <c r="AH33" s="1080"/>
      <c r="AI33" s="1080"/>
      <c r="AJ33" s="1080"/>
      <c r="AK33" s="1080"/>
      <c r="AL33" s="1080"/>
      <c r="AM33" s="1080"/>
      <c r="AN33" s="1080"/>
      <c r="AO33" s="1080"/>
      <c r="AP33" s="1080"/>
      <c r="AR33" s="47"/>
      <c r="AS33" s="1081" t="s">
        <v>43</v>
      </c>
      <c r="AT33" s="1082"/>
      <c r="AU33" s="1208" t="str">
        <f>'⑨応募者名簿(印刷用)'!AR16</f>
        <v/>
      </c>
      <c r="AV33" s="1209"/>
      <c r="AW33" s="1209"/>
      <c r="AX33" s="1209"/>
      <c r="AY33" s="1209"/>
      <c r="AZ33" s="1209"/>
      <c r="BA33" s="1209"/>
      <c r="BB33" s="1209"/>
      <c r="BC33" s="1209"/>
      <c r="BD33" s="1209"/>
      <c r="BE33" s="1210"/>
      <c r="BF33" s="1211" t="s">
        <v>23</v>
      </c>
      <c r="BG33" s="1212"/>
      <c r="BH33" s="1099" t="str">
        <f>""&amp;⑧入力シート!AL81</f>
        <v/>
      </c>
      <c r="BI33" s="1100"/>
      <c r="BJ33" s="1100"/>
      <c r="BK33" s="1100"/>
      <c r="BL33" s="1100"/>
      <c r="BM33" s="1100"/>
      <c r="BN33" s="1100"/>
      <c r="BO33" s="1100"/>
      <c r="BP33" s="1101"/>
      <c r="BQ33" s="1224" t="s">
        <v>82</v>
      </c>
      <c r="BR33" s="1115"/>
      <c r="BS33" s="1115"/>
      <c r="BT33" s="1115"/>
      <c r="BU33" s="1115"/>
      <c r="BV33" s="1115"/>
      <c r="BW33" s="1115"/>
      <c r="BX33" s="1115"/>
      <c r="BY33" s="1115"/>
      <c r="BZ33" s="1115"/>
      <c r="CA33" s="1115"/>
      <c r="CB33" s="1115"/>
      <c r="CC33" s="1115"/>
      <c r="CD33" s="1115"/>
      <c r="CE33" s="1115"/>
      <c r="CF33" s="1115"/>
      <c r="CG33" s="1115"/>
      <c r="CH33" s="1190"/>
    </row>
    <row r="34" spans="1:86" ht="18" customHeight="1" x14ac:dyDescent="0.15">
      <c r="A34" s="1081"/>
      <c r="B34" s="1082"/>
      <c r="C34" s="1208"/>
      <c r="D34" s="1209"/>
      <c r="E34" s="1209"/>
      <c r="F34" s="1209"/>
      <c r="G34" s="1209"/>
      <c r="H34" s="1209"/>
      <c r="I34" s="1209"/>
      <c r="J34" s="1209"/>
      <c r="K34" s="1209"/>
      <c r="L34" s="1209"/>
      <c r="M34" s="1210"/>
      <c r="N34" s="1213"/>
      <c r="O34" s="1214"/>
      <c r="P34" s="1102"/>
      <c r="Q34" s="1103"/>
      <c r="R34" s="1103"/>
      <c r="S34" s="1103"/>
      <c r="T34" s="1103"/>
      <c r="U34" s="1103"/>
      <c r="V34" s="1103"/>
      <c r="W34" s="1103"/>
      <c r="X34" s="1104"/>
      <c r="Y34" s="1080"/>
      <c r="Z34" s="1080"/>
      <c r="AA34" s="1080"/>
      <c r="AB34" s="1080"/>
      <c r="AC34" s="1080"/>
      <c r="AD34" s="1080"/>
      <c r="AE34" s="1080"/>
      <c r="AF34" s="1080"/>
      <c r="AG34" s="1080"/>
      <c r="AH34" s="1080"/>
      <c r="AI34" s="1080"/>
      <c r="AJ34" s="1080"/>
      <c r="AK34" s="1080"/>
      <c r="AL34" s="1080"/>
      <c r="AM34" s="1080"/>
      <c r="AN34" s="1080"/>
      <c r="AO34" s="1080"/>
      <c r="AP34" s="1080"/>
      <c r="AR34" s="47"/>
      <c r="AS34" s="1081"/>
      <c r="AT34" s="1082"/>
      <c r="AU34" s="1208"/>
      <c r="AV34" s="1209"/>
      <c r="AW34" s="1209"/>
      <c r="AX34" s="1209"/>
      <c r="AY34" s="1209"/>
      <c r="AZ34" s="1209"/>
      <c r="BA34" s="1209"/>
      <c r="BB34" s="1209"/>
      <c r="BC34" s="1209"/>
      <c r="BD34" s="1209"/>
      <c r="BE34" s="1210"/>
      <c r="BF34" s="1213"/>
      <c r="BG34" s="1214"/>
      <c r="BH34" s="1102"/>
      <c r="BI34" s="1103"/>
      <c r="BJ34" s="1103"/>
      <c r="BK34" s="1103"/>
      <c r="BL34" s="1103"/>
      <c r="BM34" s="1103"/>
      <c r="BN34" s="1103"/>
      <c r="BO34" s="1103"/>
      <c r="BP34" s="1104"/>
      <c r="BQ34" s="1225"/>
      <c r="BR34" s="1191"/>
      <c r="BS34" s="1191"/>
      <c r="BT34" s="1191"/>
      <c r="BU34" s="1191"/>
      <c r="BV34" s="1191"/>
      <c r="BW34" s="1191"/>
      <c r="BX34" s="1191"/>
      <c r="BY34" s="1191"/>
      <c r="BZ34" s="1191"/>
      <c r="CA34" s="1191"/>
      <c r="CB34" s="1191"/>
      <c r="CC34" s="1191"/>
      <c r="CD34" s="1191"/>
      <c r="CE34" s="1191"/>
      <c r="CF34" s="1191"/>
      <c r="CG34" s="1191"/>
      <c r="CH34" s="1192"/>
    </row>
    <row r="35" spans="1:86" ht="17.100000000000001" customHeight="1" x14ac:dyDescent="0.15">
      <c r="A35" s="1132" t="s">
        <v>64</v>
      </c>
      <c r="B35" s="1133"/>
      <c r="C35" s="1133"/>
      <c r="D35" s="1133"/>
      <c r="E35" s="1133"/>
      <c r="F35" s="1133"/>
      <c r="G35" s="1133"/>
      <c r="H35" s="1133"/>
      <c r="I35" s="1133"/>
      <c r="J35" s="1133"/>
      <c r="K35" s="1133"/>
      <c r="L35" s="1133"/>
      <c r="M35" s="1134"/>
      <c r="N35" s="1174" t="s">
        <v>22</v>
      </c>
      <c r="O35" s="1174"/>
      <c r="P35" s="1161" t="s">
        <v>17</v>
      </c>
      <c r="Q35" s="1162"/>
      <c r="R35" s="1163" t="str">
        <f>IF('⑨応募者名簿(印刷用)'!$BX$40="","",'⑨応募者名簿(印刷用)'!$BX$40)</f>
        <v>-</v>
      </c>
      <c r="S35" s="1163"/>
      <c r="T35" s="1163"/>
      <c r="U35" s="1163"/>
      <c r="V35" s="1163"/>
      <c r="W35" s="1163"/>
      <c r="X35" s="1163"/>
      <c r="Y35" s="1226"/>
      <c r="Z35" s="1226"/>
      <c r="AA35" s="1226"/>
      <c r="AB35" s="1226"/>
      <c r="AC35" s="1226"/>
      <c r="AD35" s="1226"/>
      <c r="AE35" s="1226"/>
      <c r="AF35" s="1226"/>
      <c r="AG35" s="1226"/>
      <c r="AH35" s="1226"/>
      <c r="AI35" s="1226"/>
      <c r="AJ35" s="1226"/>
      <c r="AK35" s="1226"/>
      <c r="AL35" s="1226"/>
      <c r="AM35" s="1226"/>
      <c r="AN35" s="1226"/>
      <c r="AO35" s="1226"/>
      <c r="AP35" s="1227"/>
      <c r="AR35" s="47"/>
      <c r="AS35" s="1132" t="s">
        <v>64</v>
      </c>
      <c r="AT35" s="1133"/>
      <c r="AU35" s="1133"/>
      <c r="AV35" s="1133"/>
      <c r="AW35" s="1133"/>
      <c r="AX35" s="1133"/>
      <c r="AY35" s="1133"/>
      <c r="AZ35" s="1133"/>
      <c r="BA35" s="1133"/>
      <c r="BB35" s="1133"/>
      <c r="BC35" s="1133"/>
      <c r="BD35" s="1133"/>
      <c r="BE35" s="1134"/>
      <c r="BF35" s="1174" t="s">
        <v>22</v>
      </c>
      <c r="BG35" s="1174"/>
      <c r="BH35" s="1161" t="s">
        <v>17</v>
      </c>
      <c r="BI35" s="1162"/>
      <c r="BJ35" s="1163" t="str">
        <f>IF('⑨応募者名簿(印刷用)'!$BX$40="","",'⑨応募者名簿(印刷用)'!$BX$40)</f>
        <v>-</v>
      </c>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4"/>
    </row>
    <row r="36" spans="1:86" ht="17.100000000000001" customHeight="1" x14ac:dyDescent="0.15">
      <c r="A36" s="653" t="str">
        <f>'⑨応募者名簿(印刷用)'!$A$36</f>
        <v/>
      </c>
      <c r="B36" s="654"/>
      <c r="C36" s="654"/>
      <c r="D36" s="654"/>
      <c r="E36" s="654"/>
      <c r="F36" s="654"/>
      <c r="G36" s="654"/>
      <c r="H36" s="654"/>
      <c r="I36" s="99"/>
      <c r="J36" s="99"/>
      <c r="K36" s="99"/>
      <c r="L36" s="99"/>
      <c r="M36" s="100"/>
      <c r="N36" s="1174"/>
      <c r="O36" s="1174"/>
      <c r="P36" s="1165" t="str">
        <f>IF('⑨応募者名簿(印刷用)'!$BV$42="","",'⑨応募者名簿(印刷用)'!$BV$42)</f>
        <v xml:space="preserve"> </v>
      </c>
      <c r="Q36" s="1166"/>
      <c r="R36" s="1166"/>
      <c r="S36" s="1166"/>
      <c r="T36" s="1166"/>
      <c r="U36" s="1166"/>
      <c r="V36" s="1166"/>
      <c r="W36" s="1166"/>
      <c r="X36" s="1166"/>
      <c r="Y36" s="1166"/>
      <c r="Z36" s="1166"/>
      <c r="AA36" s="1166"/>
      <c r="AB36" s="1166"/>
      <c r="AC36" s="1166"/>
      <c r="AD36" s="1166"/>
      <c r="AE36" s="1166"/>
      <c r="AF36" s="1166"/>
      <c r="AG36" s="1166"/>
      <c r="AH36" s="1166"/>
      <c r="AI36" s="1166"/>
      <c r="AJ36" s="1166"/>
      <c r="AK36" s="1166"/>
      <c r="AL36" s="1166"/>
      <c r="AM36" s="1166"/>
      <c r="AN36" s="1166"/>
      <c r="AO36" s="1166"/>
      <c r="AP36" s="1167"/>
      <c r="AR36" s="47"/>
      <c r="AS36" s="653" t="str">
        <f>'⑨応募者名簿(印刷用)'!$A$36</f>
        <v/>
      </c>
      <c r="AT36" s="654"/>
      <c r="AU36" s="654"/>
      <c r="AV36" s="654"/>
      <c r="AW36" s="654"/>
      <c r="AX36" s="654"/>
      <c r="AY36" s="654"/>
      <c r="AZ36" s="654"/>
      <c r="BA36" s="99"/>
      <c r="BB36" s="99"/>
      <c r="BC36" s="99"/>
      <c r="BD36" s="99"/>
      <c r="BE36" s="100"/>
      <c r="BF36" s="1174"/>
      <c r="BG36" s="1174"/>
      <c r="BH36" s="1165" t="str">
        <f>IF('⑨応募者名簿(印刷用)'!$BV$42="","",'⑨応募者名簿(印刷用)'!$BV$42)</f>
        <v xml:space="preserve"> </v>
      </c>
      <c r="BI36" s="1166"/>
      <c r="BJ36" s="1166"/>
      <c r="BK36" s="1166"/>
      <c r="BL36" s="1166"/>
      <c r="BM36" s="1166"/>
      <c r="BN36" s="1166"/>
      <c r="BO36" s="1166"/>
      <c r="BP36" s="1166"/>
      <c r="BQ36" s="1166"/>
      <c r="BR36" s="1166"/>
      <c r="BS36" s="1166"/>
      <c r="BT36" s="1166"/>
      <c r="BU36" s="1166"/>
      <c r="BV36" s="1166"/>
      <c r="BW36" s="1166"/>
      <c r="BX36" s="1166"/>
      <c r="BY36" s="1166"/>
      <c r="BZ36" s="1166"/>
      <c r="CA36" s="1166"/>
      <c r="CB36" s="1166"/>
      <c r="CC36" s="1166"/>
      <c r="CD36" s="1166"/>
      <c r="CE36" s="1166"/>
      <c r="CF36" s="1166"/>
      <c r="CG36" s="1166"/>
      <c r="CH36" s="1167"/>
    </row>
    <row r="37" spans="1:86" ht="17.100000000000001" customHeight="1" x14ac:dyDescent="0.15">
      <c r="A37" s="653"/>
      <c r="B37" s="654"/>
      <c r="C37" s="654"/>
      <c r="D37" s="654"/>
      <c r="E37" s="654"/>
      <c r="F37" s="654"/>
      <c r="G37" s="654"/>
      <c r="H37" s="654"/>
      <c r="I37" s="99"/>
      <c r="J37" s="99"/>
      <c r="K37" s="99"/>
      <c r="L37" s="99"/>
      <c r="M37" s="100"/>
      <c r="N37" s="1174"/>
      <c r="O37" s="1174"/>
      <c r="P37" s="1165" t="str">
        <f>IF('⑨応募者名簿(印刷用)'!$BV$43="","",'⑨応募者名簿(印刷用)'!$BV$43)</f>
        <v xml:space="preserve"> </v>
      </c>
      <c r="Q37" s="1166"/>
      <c r="R37" s="1166"/>
      <c r="S37" s="1166"/>
      <c r="T37" s="1166"/>
      <c r="U37" s="1166"/>
      <c r="V37" s="1166"/>
      <c r="W37" s="1166"/>
      <c r="X37" s="1166"/>
      <c r="Y37" s="1166"/>
      <c r="Z37" s="1166"/>
      <c r="AA37" s="1166"/>
      <c r="AB37" s="1166"/>
      <c r="AC37" s="1166"/>
      <c r="AD37" s="1166"/>
      <c r="AE37" s="1166"/>
      <c r="AF37" s="1166"/>
      <c r="AG37" s="1166"/>
      <c r="AH37" s="1166"/>
      <c r="AI37" s="1166"/>
      <c r="AJ37" s="1166"/>
      <c r="AK37" s="1166"/>
      <c r="AL37" s="1166"/>
      <c r="AM37" s="1166"/>
      <c r="AN37" s="1166"/>
      <c r="AO37" s="1166"/>
      <c r="AP37" s="1167"/>
      <c r="AR37" s="47"/>
      <c r="AS37" s="653"/>
      <c r="AT37" s="654"/>
      <c r="AU37" s="654"/>
      <c r="AV37" s="654"/>
      <c r="AW37" s="654"/>
      <c r="AX37" s="654"/>
      <c r="AY37" s="654"/>
      <c r="AZ37" s="654"/>
      <c r="BA37" s="99"/>
      <c r="BB37" s="99"/>
      <c r="BC37" s="99"/>
      <c r="BD37" s="99"/>
      <c r="BE37" s="100"/>
      <c r="BF37" s="1174"/>
      <c r="BG37" s="1174"/>
      <c r="BH37" s="1165" t="str">
        <f>IF('⑨応募者名簿(印刷用)'!$BV$43="","",'⑨応募者名簿(印刷用)'!$BV$43)</f>
        <v xml:space="preserve"> </v>
      </c>
      <c r="BI37" s="1166"/>
      <c r="BJ37" s="1166"/>
      <c r="BK37" s="1166"/>
      <c r="BL37" s="1166"/>
      <c r="BM37" s="1166"/>
      <c r="BN37" s="1166"/>
      <c r="BO37" s="1166"/>
      <c r="BP37" s="1166"/>
      <c r="BQ37" s="1166"/>
      <c r="BR37" s="1166"/>
      <c r="BS37" s="1166"/>
      <c r="BT37" s="1166"/>
      <c r="BU37" s="1166"/>
      <c r="BV37" s="1166"/>
      <c r="BW37" s="1166"/>
      <c r="BX37" s="1166"/>
      <c r="BY37" s="1166"/>
      <c r="BZ37" s="1166"/>
      <c r="CA37" s="1166"/>
      <c r="CB37" s="1166"/>
      <c r="CC37" s="1166"/>
      <c r="CD37" s="1166"/>
      <c r="CE37" s="1166"/>
      <c r="CF37" s="1166"/>
      <c r="CG37" s="1166"/>
      <c r="CH37" s="1167"/>
    </row>
    <row r="38" spans="1:86" ht="17.100000000000001" customHeight="1" x14ac:dyDescent="0.15">
      <c r="A38" s="653"/>
      <c r="B38" s="654"/>
      <c r="C38" s="654"/>
      <c r="D38" s="654"/>
      <c r="E38" s="654"/>
      <c r="F38" s="654"/>
      <c r="G38" s="654"/>
      <c r="H38" s="654"/>
      <c r="I38" s="99"/>
      <c r="J38" s="99"/>
      <c r="K38" s="99"/>
      <c r="L38" s="99"/>
      <c r="M38" s="100"/>
      <c r="N38" s="1174"/>
      <c r="O38" s="1174"/>
      <c r="P38" s="1168" t="str">
        <f>IF('⑨応募者名簿(印刷用)'!$BV$44="","",'⑨応募者名簿(印刷用)'!$BV$44)</f>
        <v xml:space="preserve"> </v>
      </c>
      <c r="Q38" s="1169"/>
      <c r="R38" s="1169"/>
      <c r="S38" s="1169"/>
      <c r="T38" s="1169"/>
      <c r="U38" s="1169"/>
      <c r="V38" s="1169"/>
      <c r="W38" s="1169"/>
      <c r="X38" s="1169"/>
      <c r="Y38" s="1169"/>
      <c r="Z38" s="1169"/>
      <c r="AA38" s="1169"/>
      <c r="AB38" s="1169"/>
      <c r="AC38" s="1169"/>
      <c r="AD38" s="1169"/>
      <c r="AE38" s="1169"/>
      <c r="AF38" s="1169"/>
      <c r="AG38" s="1169"/>
      <c r="AH38" s="1169"/>
      <c r="AI38" s="1169"/>
      <c r="AJ38" s="1169"/>
      <c r="AK38" s="1169"/>
      <c r="AL38" s="1169"/>
      <c r="AM38" s="1169"/>
      <c r="AN38" s="1169"/>
      <c r="AO38" s="1169"/>
      <c r="AP38" s="1170"/>
      <c r="AR38" s="47"/>
      <c r="AS38" s="653"/>
      <c r="AT38" s="654"/>
      <c r="AU38" s="654"/>
      <c r="AV38" s="654"/>
      <c r="AW38" s="654"/>
      <c r="AX38" s="654"/>
      <c r="AY38" s="654"/>
      <c r="AZ38" s="654"/>
      <c r="BA38" s="99"/>
      <c r="BB38" s="99"/>
      <c r="BC38" s="99"/>
      <c r="BD38" s="99"/>
      <c r="BE38" s="100"/>
      <c r="BF38" s="1174"/>
      <c r="BG38" s="1174"/>
      <c r="BH38" s="1168" t="str">
        <f>IF('⑨応募者名簿(印刷用)'!$BV$44="","",'⑨応募者名簿(印刷用)'!$BV$44)</f>
        <v xml:space="preserve"> </v>
      </c>
      <c r="BI38" s="1169"/>
      <c r="BJ38" s="1169"/>
      <c r="BK38" s="1169"/>
      <c r="BL38" s="1169"/>
      <c r="BM38" s="1169"/>
      <c r="BN38" s="1169"/>
      <c r="BO38" s="1169"/>
      <c r="BP38" s="1169"/>
      <c r="BQ38" s="1169"/>
      <c r="BR38" s="1169"/>
      <c r="BS38" s="1169"/>
      <c r="BT38" s="1169"/>
      <c r="BU38" s="1169"/>
      <c r="BV38" s="1169"/>
      <c r="BW38" s="1169"/>
      <c r="BX38" s="1169"/>
      <c r="BY38" s="1169"/>
      <c r="BZ38" s="1169"/>
      <c r="CA38" s="1169"/>
      <c r="CB38" s="1169"/>
      <c r="CC38" s="1169"/>
      <c r="CD38" s="1169"/>
      <c r="CE38" s="1169"/>
      <c r="CF38" s="1169"/>
      <c r="CG38" s="1169"/>
      <c r="CH38" s="1170"/>
    </row>
    <row r="39" spans="1:86" ht="17.100000000000001" customHeight="1" x14ac:dyDescent="0.15">
      <c r="A39" s="653"/>
      <c r="B39" s="654"/>
      <c r="C39" s="654"/>
      <c r="D39" s="654"/>
      <c r="E39" s="654"/>
      <c r="F39" s="654"/>
      <c r="G39" s="654"/>
      <c r="H39" s="654"/>
      <c r="I39" s="99"/>
      <c r="J39" s="99"/>
      <c r="K39" s="99"/>
      <c r="L39" s="99"/>
      <c r="M39" s="100"/>
      <c r="N39" s="1177" t="s">
        <v>33</v>
      </c>
      <c r="O39" s="1178"/>
      <c r="P39" s="1183" t="s">
        <v>24</v>
      </c>
      <c r="Q39" s="1175"/>
      <c r="R39" s="1175"/>
      <c r="S39" s="1175"/>
      <c r="T39" s="1175" t="str">
        <f>""&amp;⑧入力シート!$D$21</f>
        <v/>
      </c>
      <c r="U39" s="1175"/>
      <c r="V39" s="1175"/>
      <c r="W39" s="1175"/>
      <c r="X39" s="1175"/>
      <c r="Y39" s="1175"/>
      <c r="Z39" s="1175"/>
      <c r="AA39" s="1175"/>
      <c r="AB39" s="1175"/>
      <c r="AC39" s="1175"/>
      <c r="AD39" s="1175"/>
      <c r="AE39" s="1175"/>
      <c r="AF39" s="1175"/>
      <c r="AG39" s="1175"/>
      <c r="AH39" s="1175"/>
      <c r="AI39" s="1175"/>
      <c r="AJ39" s="1175"/>
      <c r="AK39" s="1175"/>
      <c r="AL39" s="1175"/>
      <c r="AM39" s="1175"/>
      <c r="AN39" s="1175"/>
      <c r="AO39" s="1175"/>
      <c r="AP39" s="1176"/>
      <c r="AR39" s="47"/>
      <c r="AS39" s="653"/>
      <c r="AT39" s="654"/>
      <c r="AU39" s="654"/>
      <c r="AV39" s="654"/>
      <c r="AW39" s="654"/>
      <c r="AX39" s="654"/>
      <c r="AY39" s="654"/>
      <c r="AZ39" s="654"/>
      <c r="BA39" s="99"/>
      <c r="BB39" s="99"/>
      <c r="BC39" s="99"/>
      <c r="BD39" s="99"/>
      <c r="BE39" s="100"/>
      <c r="BF39" s="1177" t="s">
        <v>33</v>
      </c>
      <c r="BG39" s="1178"/>
      <c r="BH39" s="1183" t="s">
        <v>24</v>
      </c>
      <c r="BI39" s="1175"/>
      <c r="BJ39" s="1175"/>
      <c r="BK39" s="1175"/>
      <c r="BL39" s="1175" t="str">
        <f>""&amp;⑧入力シート!$D$21</f>
        <v/>
      </c>
      <c r="BM39" s="1175"/>
      <c r="BN39" s="1175"/>
      <c r="BO39" s="1175"/>
      <c r="BP39" s="1175"/>
      <c r="BQ39" s="1175"/>
      <c r="BR39" s="1175"/>
      <c r="BS39" s="1175"/>
      <c r="BT39" s="1175"/>
      <c r="BU39" s="1175"/>
      <c r="BV39" s="1175"/>
      <c r="BW39" s="1175"/>
      <c r="BX39" s="1175"/>
      <c r="BY39" s="1175"/>
      <c r="BZ39" s="1175"/>
      <c r="CA39" s="1175"/>
      <c r="CB39" s="1175"/>
      <c r="CC39" s="1175"/>
      <c r="CD39" s="1175"/>
      <c r="CE39" s="1175"/>
      <c r="CF39" s="1175"/>
      <c r="CG39" s="1175"/>
      <c r="CH39" s="1176"/>
    </row>
    <row r="40" spans="1:86" ht="17.100000000000001" customHeight="1" x14ac:dyDescent="0.15">
      <c r="A40" s="101"/>
      <c r="B40" s="99"/>
      <c r="C40" s="99"/>
      <c r="D40" s="99"/>
      <c r="E40" s="99"/>
      <c r="F40" s="99"/>
      <c r="G40" s="99"/>
      <c r="H40" s="99"/>
      <c r="I40" s="99"/>
      <c r="J40" s="99"/>
      <c r="K40" s="99"/>
      <c r="L40" s="99"/>
      <c r="M40" s="100"/>
      <c r="N40" s="1179"/>
      <c r="O40" s="1180"/>
      <c r="P40" s="1029" t="str">
        <f>"　"&amp;⑧入力シート!$D$22</f>
        <v>　</v>
      </c>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1"/>
      <c r="AR40" s="47"/>
      <c r="AS40" s="101"/>
      <c r="AT40" s="99"/>
      <c r="AU40" s="99"/>
      <c r="AV40" s="99"/>
      <c r="AW40" s="99"/>
      <c r="AX40" s="99"/>
      <c r="AY40" s="99"/>
      <c r="AZ40" s="99"/>
      <c r="BA40" s="99"/>
      <c r="BB40" s="99"/>
      <c r="BC40" s="99"/>
      <c r="BD40" s="99"/>
      <c r="BE40" s="100"/>
      <c r="BF40" s="1179"/>
      <c r="BG40" s="1180"/>
      <c r="BH40" s="1029" t="str">
        <f>"　"&amp;⑧入力シート!$D$22</f>
        <v>　</v>
      </c>
      <c r="BI40" s="1030"/>
      <c r="BJ40" s="1030"/>
      <c r="BK40" s="1030"/>
      <c r="BL40" s="1030"/>
      <c r="BM40" s="1030"/>
      <c r="BN40" s="1030"/>
      <c r="BO40" s="1030"/>
      <c r="BP40" s="1030"/>
      <c r="BQ40" s="1030"/>
      <c r="BR40" s="1030"/>
      <c r="BS40" s="1030"/>
      <c r="BT40" s="1030"/>
      <c r="BU40" s="1030"/>
      <c r="BV40" s="1030"/>
      <c r="BW40" s="1030"/>
      <c r="BX40" s="1030"/>
      <c r="BY40" s="1030"/>
      <c r="BZ40" s="1030"/>
      <c r="CA40" s="1030"/>
      <c r="CB40" s="1030"/>
      <c r="CC40" s="1030"/>
      <c r="CD40" s="1030"/>
      <c r="CE40" s="1030"/>
      <c r="CF40" s="1030"/>
      <c r="CG40" s="1030"/>
      <c r="CH40" s="1031"/>
    </row>
    <row r="41" spans="1:86" ht="17.100000000000001" customHeight="1" x14ac:dyDescent="0.15">
      <c r="A41" s="101"/>
      <c r="B41" s="99"/>
      <c r="C41" s="99"/>
      <c r="D41" s="99"/>
      <c r="E41" s="99"/>
      <c r="F41" s="99"/>
      <c r="G41" s="99"/>
      <c r="H41" s="99"/>
      <c r="I41" s="99"/>
      <c r="J41" s="99"/>
      <c r="K41" s="99"/>
      <c r="L41" s="99"/>
      <c r="M41" s="100"/>
      <c r="N41" s="1179"/>
      <c r="O41" s="1180"/>
      <c r="P41" s="1032" t="str">
        <f>"　"&amp;⑧入力シート!$D$23</f>
        <v>　</v>
      </c>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4"/>
      <c r="AR41" s="47"/>
      <c r="AS41" s="101"/>
      <c r="AT41" s="99"/>
      <c r="AU41" s="99"/>
      <c r="AV41" s="99"/>
      <c r="AW41" s="99"/>
      <c r="AX41" s="99"/>
      <c r="AY41" s="99"/>
      <c r="AZ41" s="99"/>
      <c r="BA41" s="99"/>
      <c r="BB41" s="99"/>
      <c r="BC41" s="99"/>
      <c r="BD41" s="99"/>
      <c r="BE41" s="100"/>
      <c r="BF41" s="1179"/>
      <c r="BG41" s="1180"/>
      <c r="BH41" s="1032" t="str">
        <f>"　"&amp;⑧入力シート!$D$23</f>
        <v>　</v>
      </c>
      <c r="BI41" s="1033"/>
      <c r="BJ41" s="1033"/>
      <c r="BK41" s="1033"/>
      <c r="BL41" s="1033"/>
      <c r="BM41" s="1033"/>
      <c r="BN41" s="1033"/>
      <c r="BO41" s="1033"/>
      <c r="BP41" s="1033"/>
      <c r="BQ41" s="1033"/>
      <c r="BR41" s="1033"/>
      <c r="BS41" s="1033"/>
      <c r="BT41" s="1033"/>
      <c r="BU41" s="1033"/>
      <c r="BV41" s="1033"/>
      <c r="BW41" s="1033"/>
      <c r="BX41" s="1033"/>
      <c r="BY41" s="1033"/>
      <c r="BZ41" s="1033"/>
      <c r="CA41" s="1033"/>
      <c r="CB41" s="1033"/>
      <c r="CC41" s="1033"/>
      <c r="CD41" s="1033"/>
      <c r="CE41" s="1033"/>
      <c r="CF41" s="1033"/>
      <c r="CG41" s="1033"/>
      <c r="CH41" s="1034"/>
    </row>
    <row r="42" spans="1:86" ht="17.100000000000001" customHeight="1" x14ac:dyDescent="0.15">
      <c r="A42" s="102"/>
      <c r="B42" s="103"/>
      <c r="C42" s="103"/>
      <c r="D42" s="103"/>
      <c r="E42" s="103"/>
      <c r="F42" s="103"/>
      <c r="G42" s="103"/>
      <c r="H42" s="103"/>
      <c r="I42" s="103"/>
      <c r="J42" s="103"/>
      <c r="K42" s="103"/>
      <c r="L42" s="103"/>
      <c r="M42" s="104"/>
      <c r="N42" s="1179"/>
      <c r="O42" s="1180"/>
      <c r="P42" s="1032"/>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4"/>
      <c r="AR42" s="47"/>
      <c r="AS42" s="102"/>
      <c r="AT42" s="103"/>
      <c r="AU42" s="103"/>
      <c r="AV42" s="103"/>
      <c r="AW42" s="103"/>
      <c r="AX42" s="103"/>
      <c r="AY42" s="103"/>
      <c r="AZ42" s="103"/>
      <c r="BA42" s="103"/>
      <c r="BB42" s="103"/>
      <c r="BC42" s="103"/>
      <c r="BD42" s="103"/>
      <c r="BE42" s="104"/>
      <c r="BF42" s="1179"/>
      <c r="BG42" s="1180"/>
      <c r="BH42" s="1032"/>
      <c r="BI42" s="1033"/>
      <c r="BJ42" s="1033"/>
      <c r="BK42" s="1033"/>
      <c r="BL42" s="1033"/>
      <c r="BM42" s="1033"/>
      <c r="BN42" s="1033"/>
      <c r="BO42" s="1033"/>
      <c r="BP42" s="1033"/>
      <c r="BQ42" s="1033"/>
      <c r="BR42" s="1033"/>
      <c r="BS42" s="1033"/>
      <c r="BT42" s="1033"/>
      <c r="BU42" s="1033"/>
      <c r="BV42" s="1033"/>
      <c r="BW42" s="1033"/>
      <c r="BX42" s="1033"/>
      <c r="BY42" s="1033"/>
      <c r="BZ42" s="1033"/>
      <c r="CA42" s="1033"/>
      <c r="CB42" s="1033"/>
      <c r="CC42" s="1033"/>
      <c r="CD42" s="1033"/>
      <c r="CE42" s="1033"/>
      <c r="CF42" s="1033"/>
      <c r="CG42" s="1033"/>
      <c r="CH42" s="1034"/>
    </row>
    <row r="43" spans="1:86" ht="18" customHeight="1" x14ac:dyDescent="0.15">
      <c r="A43" s="1177" t="s">
        <v>38</v>
      </c>
      <c r="B43" s="1178"/>
      <c r="C43" s="1183" t="s">
        <v>32</v>
      </c>
      <c r="D43" s="1175"/>
      <c r="E43" s="1175"/>
      <c r="F43" s="1175"/>
      <c r="G43" s="1175"/>
      <c r="H43" s="1175"/>
      <c r="I43" s="1175"/>
      <c r="J43" s="1175"/>
      <c r="K43" s="1175"/>
      <c r="L43" s="1175"/>
      <c r="M43" s="1175"/>
      <c r="N43" s="1174" t="s">
        <v>35</v>
      </c>
      <c r="O43" s="1174"/>
      <c r="P43" s="1145" t="str">
        <f>""&amp;⑧入力シート!Q82</f>
        <v/>
      </c>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R43" s="47"/>
      <c r="AS43" s="1177" t="s">
        <v>38</v>
      </c>
      <c r="AT43" s="1178"/>
      <c r="AU43" s="1183" t="s">
        <v>32</v>
      </c>
      <c r="AV43" s="1175"/>
      <c r="AW43" s="1175"/>
      <c r="AX43" s="1175"/>
      <c r="AY43" s="1175"/>
      <c r="AZ43" s="1175"/>
      <c r="BA43" s="1175"/>
      <c r="BB43" s="1175"/>
      <c r="BC43" s="1175"/>
      <c r="BD43" s="1175"/>
      <c r="BE43" s="1175"/>
      <c r="BF43" s="1174" t="s">
        <v>35</v>
      </c>
      <c r="BG43" s="1174"/>
      <c r="BH43" s="1145" t="str">
        <f>""&amp;⑧入力シート!Q83</f>
        <v/>
      </c>
      <c r="BI43" s="1145"/>
      <c r="BJ43" s="1145"/>
      <c r="BK43" s="1145"/>
      <c r="BL43" s="1145"/>
      <c r="BM43" s="1145"/>
      <c r="BN43" s="1145"/>
      <c r="BO43" s="1145"/>
      <c r="BP43" s="1145"/>
      <c r="BQ43" s="1145"/>
      <c r="BR43" s="1145"/>
      <c r="BS43" s="1145"/>
      <c r="BT43" s="1145"/>
      <c r="BU43" s="1145"/>
      <c r="BV43" s="1145"/>
      <c r="BW43" s="1145"/>
      <c r="BX43" s="1145"/>
      <c r="BY43" s="1145"/>
      <c r="BZ43" s="1145"/>
      <c r="CA43" s="1145"/>
      <c r="CB43" s="1145"/>
      <c r="CC43" s="1145"/>
      <c r="CD43" s="1145"/>
      <c r="CE43" s="1145"/>
      <c r="CF43" s="1145"/>
      <c r="CG43" s="1145"/>
      <c r="CH43" s="1145"/>
    </row>
    <row r="44" spans="1:86" ht="18" customHeight="1" x14ac:dyDescent="0.15">
      <c r="A44" s="1179"/>
      <c r="B44" s="1180"/>
      <c r="C44" s="1202">
        <f>⑧入力シート!B82</f>
        <v>45</v>
      </c>
      <c r="D44" s="1203"/>
      <c r="E44" s="1203"/>
      <c r="F44" s="1203"/>
      <c r="G44" s="1203"/>
      <c r="H44" s="1203"/>
      <c r="I44" s="1203"/>
      <c r="J44" s="1203"/>
      <c r="K44" s="1203"/>
      <c r="L44" s="1203"/>
      <c r="M44" s="1203"/>
      <c r="N44" s="1174"/>
      <c r="O44" s="1174"/>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R44" s="47"/>
      <c r="AS44" s="1179"/>
      <c r="AT44" s="1180"/>
      <c r="AU44" s="1202">
        <f>⑧入力シート!B83</f>
        <v>46</v>
      </c>
      <c r="AV44" s="1203"/>
      <c r="AW44" s="1203"/>
      <c r="AX44" s="1203"/>
      <c r="AY44" s="1203"/>
      <c r="AZ44" s="1203"/>
      <c r="BA44" s="1203"/>
      <c r="BB44" s="1203"/>
      <c r="BC44" s="1203"/>
      <c r="BD44" s="1203"/>
      <c r="BE44" s="1203"/>
      <c r="BF44" s="1174"/>
      <c r="BG44" s="1174"/>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c r="CB44" s="1145"/>
      <c r="CC44" s="1145"/>
      <c r="CD44" s="1145"/>
      <c r="CE44" s="1145"/>
      <c r="CF44" s="1145"/>
      <c r="CG44" s="1145"/>
      <c r="CH44" s="1145"/>
    </row>
    <row r="45" spans="1:86" ht="18" customHeight="1" x14ac:dyDescent="0.15">
      <c r="A45" s="1181"/>
      <c r="B45" s="1182"/>
      <c r="C45" s="1202"/>
      <c r="D45" s="1203"/>
      <c r="E45" s="1203"/>
      <c r="F45" s="1203"/>
      <c r="G45" s="1203"/>
      <c r="H45" s="1203"/>
      <c r="I45" s="1203"/>
      <c r="J45" s="1203"/>
      <c r="K45" s="1203"/>
      <c r="L45" s="1203"/>
      <c r="M45" s="1203"/>
      <c r="N45" s="1174"/>
      <c r="O45" s="1174"/>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R45" s="47"/>
      <c r="AS45" s="1181"/>
      <c r="AT45" s="1182"/>
      <c r="AU45" s="1202"/>
      <c r="AV45" s="1203"/>
      <c r="AW45" s="1203"/>
      <c r="AX45" s="1203"/>
      <c r="AY45" s="1203"/>
      <c r="AZ45" s="1203"/>
      <c r="BA45" s="1203"/>
      <c r="BB45" s="1203"/>
      <c r="BC45" s="1203"/>
      <c r="BD45" s="1203"/>
      <c r="BE45" s="1203"/>
      <c r="BF45" s="1174"/>
      <c r="BG45" s="1174"/>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c r="CB45" s="1145"/>
      <c r="CC45" s="1145"/>
      <c r="CD45" s="1145"/>
      <c r="CE45" s="1145"/>
      <c r="CF45" s="1145"/>
      <c r="CG45" s="1145"/>
      <c r="CH45" s="1145"/>
    </row>
    <row r="46" spans="1:86" ht="18" customHeight="1" x14ac:dyDescent="0.15">
      <c r="A46" s="1177" t="s">
        <v>37</v>
      </c>
      <c r="B46" s="1178"/>
      <c r="C46" s="1199" t="str">
        <f>""&amp;⑧入力シート!C82</f>
        <v/>
      </c>
      <c r="D46" s="1200"/>
      <c r="E46" s="1200"/>
      <c r="F46" s="1200"/>
      <c r="G46" s="1200"/>
      <c r="H46" s="1200"/>
      <c r="I46" s="1200"/>
      <c r="J46" s="1200"/>
      <c r="K46" s="1200"/>
      <c r="L46" s="1200"/>
      <c r="M46" s="1201"/>
      <c r="N46" s="1179" t="s">
        <v>36</v>
      </c>
      <c r="O46" s="1180"/>
      <c r="P46" s="1193" t="s">
        <v>34</v>
      </c>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c r="AM46" s="1194"/>
      <c r="AN46" s="1194"/>
      <c r="AO46" s="1194"/>
      <c r="AP46" s="1195"/>
      <c r="AR46" s="47"/>
      <c r="AS46" s="1177" t="s">
        <v>37</v>
      </c>
      <c r="AT46" s="1178"/>
      <c r="AU46" s="1199" t="str">
        <f>""&amp;⑧入力シート!C83</f>
        <v/>
      </c>
      <c r="AV46" s="1200"/>
      <c r="AW46" s="1200"/>
      <c r="AX46" s="1200"/>
      <c r="AY46" s="1200"/>
      <c r="AZ46" s="1200"/>
      <c r="BA46" s="1200"/>
      <c r="BB46" s="1200"/>
      <c r="BC46" s="1200"/>
      <c r="BD46" s="1200"/>
      <c r="BE46" s="1201"/>
      <c r="BF46" s="1179" t="s">
        <v>36</v>
      </c>
      <c r="BG46" s="1180"/>
      <c r="BH46" s="1193" t="s">
        <v>34</v>
      </c>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5"/>
    </row>
    <row r="47" spans="1:86" ht="18" customHeight="1" x14ac:dyDescent="0.15">
      <c r="A47" s="1179"/>
      <c r="B47" s="1180"/>
      <c r="C47" s="1202"/>
      <c r="D47" s="1203"/>
      <c r="E47" s="1203"/>
      <c r="F47" s="1203"/>
      <c r="G47" s="1203"/>
      <c r="H47" s="1203"/>
      <c r="I47" s="1203"/>
      <c r="J47" s="1203"/>
      <c r="K47" s="1203"/>
      <c r="L47" s="1203"/>
      <c r="M47" s="1204"/>
      <c r="N47" s="1179"/>
      <c r="O47" s="1180"/>
      <c r="P47" s="1228" t="str">
        <f>'⑨応募者名簿(印刷用)'!AT17</f>
        <v xml:space="preserve"> </v>
      </c>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c r="AM47" s="1228"/>
      <c r="AN47" s="1228"/>
      <c r="AO47" s="1228"/>
      <c r="AP47" s="1228"/>
      <c r="AR47" s="47"/>
      <c r="AS47" s="1179"/>
      <c r="AT47" s="1180"/>
      <c r="AU47" s="1202"/>
      <c r="AV47" s="1203"/>
      <c r="AW47" s="1203"/>
      <c r="AX47" s="1203"/>
      <c r="AY47" s="1203"/>
      <c r="AZ47" s="1203"/>
      <c r="BA47" s="1203"/>
      <c r="BB47" s="1203"/>
      <c r="BC47" s="1203"/>
      <c r="BD47" s="1203"/>
      <c r="BE47" s="1204"/>
      <c r="BF47" s="1179"/>
      <c r="BG47" s="1180"/>
      <c r="BH47" s="1228" t="str">
        <f>'⑨応募者名簿(印刷用)'!AT18</f>
        <v xml:space="preserve"> </v>
      </c>
      <c r="BI47" s="1228"/>
      <c r="BJ47" s="1228"/>
      <c r="BK47" s="1228"/>
      <c r="BL47" s="1228"/>
      <c r="BM47" s="1228"/>
      <c r="BN47" s="1228"/>
      <c r="BO47" s="1228"/>
      <c r="BP47" s="1228"/>
      <c r="BQ47" s="1228"/>
      <c r="BR47" s="1228"/>
      <c r="BS47" s="1228"/>
      <c r="BT47" s="1228"/>
      <c r="BU47" s="1228"/>
      <c r="BV47" s="1228"/>
      <c r="BW47" s="1228"/>
      <c r="BX47" s="1228"/>
      <c r="BY47" s="1228"/>
      <c r="BZ47" s="1228"/>
      <c r="CA47" s="1228"/>
      <c r="CB47" s="1228"/>
      <c r="CC47" s="1228"/>
      <c r="CD47" s="1228"/>
      <c r="CE47" s="1228"/>
      <c r="CF47" s="1228"/>
      <c r="CG47" s="1228"/>
      <c r="CH47" s="1228"/>
    </row>
    <row r="48" spans="1:86" ht="18" customHeight="1" x14ac:dyDescent="0.15">
      <c r="A48" s="1179"/>
      <c r="B48" s="1180"/>
      <c r="C48" s="1202"/>
      <c r="D48" s="1203"/>
      <c r="E48" s="1203"/>
      <c r="F48" s="1203"/>
      <c r="G48" s="1203"/>
      <c r="H48" s="1203"/>
      <c r="I48" s="1203"/>
      <c r="J48" s="1203"/>
      <c r="K48" s="1203"/>
      <c r="L48" s="1203"/>
      <c r="M48" s="1204"/>
      <c r="N48" s="1181"/>
      <c r="O48" s="1182"/>
      <c r="P48" s="1144"/>
      <c r="Q48" s="1144"/>
      <c r="R48" s="1144"/>
      <c r="S48" s="1144"/>
      <c r="T48" s="1144"/>
      <c r="U48" s="1144"/>
      <c r="V48" s="1144"/>
      <c r="W48" s="1144"/>
      <c r="X48" s="1144"/>
      <c r="Y48" s="1229"/>
      <c r="Z48" s="1229"/>
      <c r="AA48" s="1229"/>
      <c r="AB48" s="1229"/>
      <c r="AC48" s="1229"/>
      <c r="AD48" s="1229"/>
      <c r="AE48" s="1229"/>
      <c r="AF48" s="1229"/>
      <c r="AG48" s="1229"/>
      <c r="AH48" s="1229"/>
      <c r="AI48" s="1229"/>
      <c r="AJ48" s="1229"/>
      <c r="AK48" s="1229"/>
      <c r="AL48" s="1229"/>
      <c r="AM48" s="1229"/>
      <c r="AN48" s="1229"/>
      <c r="AO48" s="1229"/>
      <c r="AP48" s="1229"/>
      <c r="AR48" s="47"/>
      <c r="AS48" s="1179"/>
      <c r="AT48" s="1180"/>
      <c r="AU48" s="1202"/>
      <c r="AV48" s="1203"/>
      <c r="AW48" s="1203"/>
      <c r="AX48" s="1203"/>
      <c r="AY48" s="1203"/>
      <c r="AZ48" s="1203"/>
      <c r="BA48" s="1203"/>
      <c r="BB48" s="1203"/>
      <c r="BC48" s="1203"/>
      <c r="BD48" s="1203"/>
      <c r="BE48" s="1204"/>
      <c r="BF48" s="1181"/>
      <c r="BG48" s="1182"/>
      <c r="BH48" s="1144"/>
      <c r="BI48" s="1144"/>
      <c r="BJ48" s="1144"/>
      <c r="BK48" s="1144"/>
      <c r="BL48" s="1144"/>
      <c r="BM48" s="1144"/>
      <c r="BN48" s="1144"/>
      <c r="BO48" s="1144"/>
      <c r="BP48" s="1144"/>
      <c r="BQ48" s="1229"/>
      <c r="BR48" s="1229"/>
      <c r="BS48" s="1229"/>
      <c r="BT48" s="1229"/>
      <c r="BU48" s="1229"/>
      <c r="BV48" s="1229"/>
      <c r="BW48" s="1229"/>
      <c r="BX48" s="1229"/>
      <c r="BY48" s="1229"/>
      <c r="BZ48" s="1229"/>
      <c r="CA48" s="1229"/>
      <c r="CB48" s="1229"/>
      <c r="CC48" s="1229"/>
      <c r="CD48" s="1229"/>
      <c r="CE48" s="1229"/>
      <c r="CF48" s="1229"/>
      <c r="CG48" s="1229"/>
      <c r="CH48" s="1229"/>
    </row>
    <row r="49" spans="1:87" ht="18" customHeight="1" x14ac:dyDescent="0.15">
      <c r="A49" s="1057" t="s">
        <v>43</v>
      </c>
      <c r="B49" s="1058"/>
      <c r="C49" s="1144" t="str">
        <f>'⑨応募者名簿(印刷用)'!AR17</f>
        <v/>
      </c>
      <c r="D49" s="1144"/>
      <c r="E49" s="1144"/>
      <c r="F49" s="1144"/>
      <c r="G49" s="1144"/>
      <c r="H49" s="1144"/>
      <c r="I49" s="1144"/>
      <c r="J49" s="1144"/>
      <c r="K49" s="1144"/>
      <c r="L49" s="1144"/>
      <c r="M49" s="1144"/>
      <c r="N49" s="1152" t="s">
        <v>23</v>
      </c>
      <c r="O49" s="1153"/>
      <c r="P49" s="1079" t="str">
        <f>""&amp;⑧入力シート!AL82</f>
        <v/>
      </c>
      <c r="Q49" s="1079"/>
      <c r="R49" s="1079"/>
      <c r="S49" s="1079"/>
      <c r="T49" s="1079"/>
      <c r="U49" s="1079"/>
      <c r="V49" s="1079"/>
      <c r="W49" s="1079"/>
      <c r="X49" s="1079"/>
      <c r="Y49" s="1080" t="s">
        <v>82</v>
      </c>
      <c r="Z49" s="1080"/>
      <c r="AA49" s="1080"/>
      <c r="AB49" s="1080"/>
      <c r="AC49" s="1080"/>
      <c r="AD49" s="1080"/>
      <c r="AE49" s="1080"/>
      <c r="AF49" s="1080"/>
      <c r="AG49" s="1080"/>
      <c r="AH49" s="1080"/>
      <c r="AI49" s="1080"/>
      <c r="AJ49" s="1080"/>
      <c r="AK49" s="1080"/>
      <c r="AL49" s="1080"/>
      <c r="AM49" s="1080"/>
      <c r="AN49" s="1080"/>
      <c r="AO49" s="1080"/>
      <c r="AP49" s="1080"/>
      <c r="AR49" s="47"/>
      <c r="AS49" s="1057" t="s">
        <v>43</v>
      </c>
      <c r="AT49" s="1058"/>
      <c r="AU49" s="1144" t="str">
        <f>'⑨応募者名簿(印刷用)'!AR18</f>
        <v/>
      </c>
      <c r="AV49" s="1144"/>
      <c r="AW49" s="1144"/>
      <c r="AX49" s="1144"/>
      <c r="AY49" s="1144"/>
      <c r="AZ49" s="1144"/>
      <c r="BA49" s="1144"/>
      <c r="BB49" s="1144"/>
      <c r="BC49" s="1144"/>
      <c r="BD49" s="1144"/>
      <c r="BE49" s="1144"/>
      <c r="BF49" s="1152" t="s">
        <v>23</v>
      </c>
      <c r="BG49" s="1153"/>
      <c r="BH49" s="1079" t="str">
        <f>""&amp;⑧入力シート!AL83</f>
        <v/>
      </c>
      <c r="BI49" s="1079"/>
      <c r="BJ49" s="1079"/>
      <c r="BK49" s="1079"/>
      <c r="BL49" s="1079"/>
      <c r="BM49" s="1079"/>
      <c r="BN49" s="1079"/>
      <c r="BO49" s="1079"/>
      <c r="BP49" s="1079"/>
      <c r="BQ49" s="1080" t="s">
        <v>82</v>
      </c>
      <c r="BR49" s="1080"/>
      <c r="BS49" s="1080"/>
      <c r="BT49" s="1080"/>
      <c r="BU49" s="1080"/>
      <c r="BV49" s="1080"/>
      <c r="BW49" s="1080"/>
      <c r="BX49" s="1080"/>
      <c r="BY49" s="1080"/>
      <c r="BZ49" s="1080"/>
      <c r="CA49" s="1080"/>
      <c r="CB49" s="1080"/>
      <c r="CC49" s="1080"/>
      <c r="CD49" s="1080"/>
      <c r="CE49" s="1080"/>
      <c r="CF49" s="1080"/>
      <c r="CG49" s="1080"/>
      <c r="CH49" s="1080"/>
    </row>
    <row r="50" spans="1:87" ht="18" customHeight="1" x14ac:dyDescent="0.15">
      <c r="A50" s="1059"/>
      <c r="B50" s="1060"/>
      <c r="C50" s="1144"/>
      <c r="D50" s="1144"/>
      <c r="E50" s="1144"/>
      <c r="F50" s="1144"/>
      <c r="G50" s="1144"/>
      <c r="H50" s="1144"/>
      <c r="I50" s="1144"/>
      <c r="J50" s="1144"/>
      <c r="K50" s="1144"/>
      <c r="L50" s="1144"/>
      <c r="M50" s="1144"/>
      <c r="N50" s="1152"/>
      <c r="O50" s="1153"/>
      <c r="P50" s="1079"/>
      <c r="Q50" s="1079"/>
      <c r="R50" s="1079"/>
      <c r="S50" s="1079"/>
      <c r="T50" s="1079"/>
      <c r="U50" s="1079"/>
      <c r="V50" s="1079"/>
      <c r="W50" s="1079"/>
      <c r="X50" s="1079"/>
      <c r="Y50" s="1080"/>
      <c r="Z50" s="1080"/>
      <c r="AA50" s="1080"/>
      <c r="AB50" s="1080"/>
      <c r="AC50" s="1080"/>
      <c r="AD50" s="1080"/>
      <c r="AE50" s="1080"/>
      <c r="AF50" s="1080"/>
      <c r="AG50" s="1080"/>
      <c r="AH50" s="1080"/>
      <c r="AI50" s="1080"/>
      <c r="AJ50" s="1080"/>
      <c r="AK50" s="1080"/>
      <c r="AL50" s="1080"/>
      <c r="AM50" s="1080"/>
      <c r="AN50" s="1080"/>
      <c r="AO50" s="1080"/>
      <c r="AP50" s="1080"/>
      <c r="AR50" s="47"/>
      <c r="AS50" s="1059"/>
      <c r="AT50" s="1060"/>
      <c r="AU50" s="1144"/>
      <c r="AV50" s="1144"/>
      <c r="AW50" s="1144"/>
      <c r="AX50" s="1144"/>
      <c r="AY50" s="1144"/>
      <c r="AZ50" s="1144"/>
      <c r="BA50" s="1144"/>
      <c r="BB50" s="1144"/>
      <c r="BC50" s="1144"/>
      <c r="BD50" s="1144"/>
      <c r="BE50" s="1144"/>
      <c r="BF50" s="1152"/>
      <c r="BG50" s="1153"/>
      <c r="BH50" s="1079"/>
      <c r="BI50" s="1079"/>
      <c r="BJ50" s="1079"/>
      <c r="BK50" s="1079"/>
      <c r="BL50" s="1079"/>
      <c r="BM50" s="1079"/>
      <c r="BN50" s="1079"/>
      <c r="BO50" s="1079"/>
      <c r="BP50" s="1079"/>
      <c r="BQ50" s="1080"/>
      <c r="BR50" s="1080"/>
      <c r="BS50" s="1080"/>
      <c r="BT50" s="1080"/>
      <c r="BU50" s="1080"/>
      <c r="BV50" s="1080"/>
      <c r="BW50" s="1080"/>
      <c r="BX50" s="1080"/>
      <c r="BY50" s="1080"/>
      <c r="BZ50" s="1080"/>
      <c r="CA50" s="1080"/>
      <c r="CB50" s="1080"/>
      <c r="CC50" s="1080"/>
      <c r="CD50" s="1080"/>
      <c r="CE50" s="1080"/>
      <c r="CF50" s="1080"/>
      <c r="CG50" s="1080"/>
      <c r="CH50" s="1080"/>
    </row>
    <row r="51" spans="1:87" ht="15" customHeight="1" x14ac:dyDescent="0.15">
      <c r="A51" s="105"/>
      <c r="B51" s="105"/>
      <c r="C51" s="106"/>
      <c r="D51" s="106"/>
      <c r="E51" s="106"/>
      <c r="F51" s="106"/>
      <c r="G51" s="106"/>
      <c r="H51" s="106"/>
      <c r="I51" s="106"/>
      <c r="J51" s="106"/>
      <c r="K51" s="106"/>
      <c r="L51" s="106"/>
      <c r="M51" s="106"/>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R51" s="47"/>
      <c r="AS51" s="105"/>
      <c r="AT51" s="105"/>
      <c r="AU51" s="106"/>
      <c r="AV51" s="106"/>
      <c r="AW51" s="106"/>
      <c r="AX51" s="106"/>
      <c r="AY51" s="106"/>
      <c r="AZ51" s="106"/>
      <c r="BA51" s="106"/>
      <c r="BB51" s="106"/>
      <c r="BC51" s="106"/>
      <c r="BD51" s="106"/>
      <c r="BE51" s="106"/>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132" t="s">
        <v>64</v>
      </c>
      <c r="B53" s="1133"/>
      <c r="C53" s="1133"/>
      <c r="D53" s="1133"/>
      <c r="E53" s="1133"/>
      <c r="F53" s="1133"/>
      <c r="G53" s="1133"/>
      <c r="H53" s="1133"/>
      <c r="I53" s="1133"/>
      <c r="J53" s="1133"/>
      <c r="K53" s="1133"/>
      <c r="L53" s="1133"/>
      <c r="M53" s="1134"/>
      <c r="N53" s="1174" t="s">
        <v>22</v>
      </c>
      <c r="O53" s="1174"/>
      <c r="P53" s="1161" t="s">
        <v>17</v>
      </c>
      <c r="Q53" s="1162"/>
      <c r="R53" s="1163" t="str">
        <f>IF('⑨応募者名簿(印刷用)'!$BX$40="","",'⑨応募者名簿(印刷用)'!$BX$40)</f>
        <v>-</v>
      </c>
      <c r="S53" s="1163"/>
      <c r="T53" s="1163"/>
      <c r="U53" s="1163"/>
      <c r="V53" s="1163"/>
      <c r="W53" s="1163"/>
      <c r="X53" s="1163"/>
      <c r="Y53" s="1163"/>
      <c r="Z53" s="1163"/>
      <c r="AA53" s="1163"/>
      <c r="AB53" s="1163"/>
      <c r="AC53" s="1163"/>
      <c r="AD53" s="1163"/>
      <c r="AE53" s="1163"/>
      <c r="AF53" s="1163"/>
      <c r="AG53" s="1163"/>
      <c r="AH53" s="1163"/>
      <c r="AI53" s="1163"/>
      <c r="AJ53" s="1163"/>
      <c r="AK53" s="1163"/>
      <c r="AL53" s="1163"/>
      <c r="AM53" s="1163"/>
      <c r="AN53" s="1163"/>
      <c r="AO53" s="1163"/>
      <c r="AP53" s="1164"/>
      <c r="AR53" s="47"/>
      <c r="AS53" s="1132" t="s">
        <v>64</v>
      </c>
      <c r="AT53" s="1133"/>
      <c r="AU53" s="1133"/>
      <c r="AV53" s="1133"/>
      <c r="AW53" s="1133"/>
      <c r="AX53" s="1133"/>
      <c r="AY53" s="1133"/>
      <c r="AZ53" s="1133"/>
      <c r="BA53" s="1133"/>
      <c r="BB53" s="1133"/>
      <c r="BC53" s="1133"/>
      <c r="BD53" s="1133"/>
      <c r="BE53" s="1134"/>
      <c r="BF53" s="1174" t="s">
        <v>22</v>
      </c>
      <c r="BG53" s="1174"/>
      <c r="BH53" s="1161" t="s">
        <v>17</v>
      </c>
      <c r="BI53" s="1162"/>
      <c r="BJ53" s="1163" t="str">
        <f>IF('⑨応募者名簿(印刷用)'!$BX$40="","",'⑨応募者名簿(印刷用)'!$BX$40)</f>
        <v>-</v>
      </c>
      <c r="BK53" s="1163"/>
      <c r="BL53" s="1163"/>
      <c r="BM53" s="1163"/>
      <c r="BN53" s="1163"/>
      <c r="BO53" s="1163"/>
      <c r="BP53" s="1163"/>
      <c r="BQ53" s="1163"/>
      <c r="BR53" s="1163"/>
      <c r="BS53" s="1163"/>
      <c r="BT53" s="1163"/>
      <c r="BU53" s="1163"/>
      <c r="BV53" s="1163"/>
      <c r="BW53" s="1163"/>
      <c r="BX53" s="1163"/>
      <c r="BY53" s="1163"/>
      <c r="BZ53" s="1163"/>
      <c r="CA53" s="1163"/>
      <c r="CB53" s="1163"/>
      <c r="CC53" s="1163"/>
      <c r="CD53" s="1163"/>
      <c r="CE53" s="1163"/>
      <c r="CF53" s="1163"/>
      <c r="CG53" s="1163"/>
      <c r="CH53" s="1164"/>
    </row>
    <row r="54" spans="1:87" ht="17.100000000000001" customHeight="1" x14ac:dyDescent="0.15">
      <c r="A54" s="653" t="str">
        <f>'⑨応募者名簿(印刷用)'!$A$36</f>
        <v/>
      </c>
      <c r="B54" s="654"/>
      <c r="C54" s="654"/>
      <c r="D54" s="654"/>
      <c r="E54" s="654"/>
      <c r="F54" s="654"/>
      <c r="G54" s="654"/>
      <c r="H54" s="654"/>
      <c r="I54" s="99"/>
      <c r="J54" s="99"/>
      <c r="K54" s="99"/>
      <c r="L54" s="99"/>
      <c r="M54" s="100"/>
      <c r="N54" s="1174"/>
      <c r="O54" s="1174"/>
      <c r="P54" s="1165" t="str">
        <f>IF('⑨応募者名簿(印刷用)'!$BV$42="","",'⑨応募者名簿(印刷用)'!$BV$42)</f>
        <v xml:space="preserve"> </v>
      </c>
      <c r="Q54" s="1166"/>
      <c r="R54" s="1166"/>
      <c r="S54" s="1166"/>
      <c r="T54" s="1166"/>
      <c r="U54" s="1166"/>
      <c r="V54" s="1166"/>
      <c r="W54" s="1166"/>
      <c r="X54" s="1166"/>
      <c r="Y54" s="1166"/>
      <c r="Z54" s="1166"/>
      <c r="AA54" s="1166"/>
      <c r="AB54" s="1166"/>
      <c r="AC54" s="1166"/>
      <c r="AD54" s="1166"/>
      <c r="AE54" s="1166"/>
      <c r="AF54" s="1166"/>
      <c r="AG54" s="1166"/>
      <c r="AH54" s="1166"/>
      <c r="AI54" s="1166"/>
      <c r="AJ54" s="1166"/>
      <c r="AK54" s="1166"/>
      <c r="AL54" s="1166"/>
      <c r="AM54" s="1166"/>
      <c r="AN54" s="1166"/>
      <c r="AO54" s="1166"/>
      <c r="AP54" s="1167"/>
      <c r="AR54" s="47"/>
      <c r="AS54" s="653" t="str">
        <f>'⑨応募者名簿(印刷用)'!$A$36</f>
        <v/>
      </c>
      <c r="AT54" s="654"/>
      <c r="AU54" s="654"/>
      <c r="AV54" s="654"/>
      <c r="AW54" s="654"/>
      <c r="AX54" s="654"/>
      <c r="AY54" s="654"/>
      <c r="AZ54" s="654"/>
      <c r="BA54" s="99"/>
      <c r="BB54" s="99"/>
      <c r="BC54" s="99"/>
      <c r="BD54" s="99"/>
      <c r="BE54" s="100"/>
      <c r="BF54" s="1174"/>
      <c r="BG54" s="1174"/>
      <c r="BH54" s="1165" t="str">
        <f>IF('⑨応募者名簿(印刷用)'!$BV$42="","",'⑨応募者名簿(印刷用)'!$BV$42)</f>
        <v xml:space="preserve"> </v>
      </c>
      <c r="BI54" s="1166"/>
      <c r="BJ54" s="1166"/>
      <c r="BK54" s="1166"/>
      <c r="BL54" s="1166"/>
      <c r="BM54" s="1166"/>
      <c r="BN54" s="1166"/>
      <c r="BO54" s="1166"/>
      <c r="BP54" s="1166"/>
      <c r="BQ54" s="1166"/>
      <c r="BR54" s="1166"/>
      <c r="BS54" s="1166"/>
      <c r="BT54" s="1166"/>
      <c r="BU54" s="1166"/>
      <c r="BV54" s="1166"/>
      <c r="BW54" s="1166"/>
      <c r="BX54" s="1166"/>
      <c r="BY54" s="1166"/>
      <c r="BZ54" s="1166"/>
      <c r="CA54" s="1166"/>
      <c r="CB54" s="1166"/>
      <c r="CC54" s="1166"/>
      <c r="CD54" s="1166"/>
      <c r="CE54" s="1166"/>
      <c r="CF54" s="1166"/>
      <c r="CG54" s="1166"/>
      <c r="CH54" s="1167"/>
    </row>
    <row r="55" spans="1:87" ht="17.100000000000001" customHeight="1" x14ac:dyDescent="0.15">
      <c r="A55" s="653"/>
      <c r="B55" s="654"/>
      <c r="C55" s="654"/>
      <c r="D55" s="654"/>
      <c r="E55" s="654"/>
      <c r="F55" s="654"/>
      <c r="G55" s="654"/>
      <c r="H55" s="654"/>
      <c r="I55" s="99"/>
      <c r="J55" s="99"/>
      <c r="K55" s="99"/>
      <c r="L55" s="99"/>
      <c r="M55" s="100"/>
      <c r="N55" s="1174"/>
      <c r="O55" s="1174"/>
      <c r="P55" s="1165" t="str">
        <f>IF('⑨応募者名簿(印刷用)'!$BV$43="","",'⑨応募者名簿(印刷用)'!$BV$43)</f>
        <v xml:space="preserve"> </v>
      </c>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c r="AL55" s="1166"/>
      <c r="AM55" s="1166"/>
      <c r="AN55" s="1166"/>
      <c r="AO55" s="1166"/>
      <c r="AP55" s="1167"/>
      <c r="AR55" s="47"/>
      <c r="AS55" s="653"/>
      <c r="AT55" s="654"/>
      <c r="AU55" s="654"/>
      <c r="AV55" s="654"/>
      <c r="AW55" s="654"/>
      <c r="AX55" s="654"/>
      <c r="AY55" s="654"/>
      <c r="AZ55" s="654"/>
      <c r="BA55" s="99"/>
      <c r="BB55" s="99"/>
      <c r="BC55" s="99"/>
      <c r="BD55" s="99"/>
      <c r="BE55" s="100"/>
      <c r="BF55" s="1174"/>
      <c r="BG55" s="1174"/>
      <c r="BH55" s="1165" t="str">
        <f>IF('⑨応募者名簿(印刷用)'!$BV$43="","",'⑨応募者名簿(印刷用)'!$BV$43)</f>
        <v xml:space="preserve"> </v>
      </c>
      <c r="BI55" s="1166"/>
      <c r="BJ55" s="1166"/>
      <c r="BK55" s="1166"/>
      <c r="BL55" s="1166"/>
      <c r="BM55" s="1166"/>
      <c r="BN55" s="1166"/>
      <c r="BO55" s="1166"/>
      <c r="BP55" s="1166"/>
      <c r="BQ55" s="1166"/>
      <c r="BR55" s="1166"/>
      <c r="BS55" s="1166"/>
      <c r="BT55" s="1166"/>
      <c r="BU55" s="1166"/>
      <c r="BV55" s="1166"/>
      <c r="BW55" s="1166"/>
      <c r="BX55" s="1166"/>
      <c r="BY55" s="1166"/>
      <c r="BZ55" s="1166"/>
      <c r="CA55" s="1166"/>
      <c r="CB55" s="1166"/>
      <c r="CC55" s="1166"/>
      <c r="CD55" s="1166"/>
      <c r="CE55" s="1166"/>
      <c r="CF55" s="1166"/>
      <c r="CG55" s="1166"/>
      <c r="CH55" s="1167"/>
    </row>
    <row r="56" spans="1:87" ht="17.100000000000001" customHeight="1" x14ac:dyDescent="0.15">
      <c r="A56" s="653"/>
      <c r="B56" s="654"/>
      <c r="C56" s="654"/>
      <c r="D56" s="654"/>
      <c r="E56" s="654"/>
      <c r="F56" s="654"/>
      <c r="G56" s="654"/>
      <c r="H56" s="654"/>
      <c r="I56" s="99"/>
      <c r="J56" s="99"/>
      <c r="K56" s="99"/>
      <c r="L56" s="99"/>
      <c r="M56" s="100"/>
      <c r="N56" s="1174"/>
      <c r="O56" s="1174"/>
      <c r="P56" s="1168" t="str">
        <f>IF('⑨応募者名簿(印刷用)'!$BV$44="","",'⑨応募者名簿(印刷用)'!$BV$44)</f>
        <v xml:space="preserve"> </v>
      </c>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70"/>
      <c r="AR56" s="47"/>
      <c r="AS56" s="653"/>
      <c r="AT56" s="654"/>
      <c r="AU56" s="654"/>
      <c r="AV56" s="654"/>
      <c r="AW56" s="654"/>
      <c r="AX56" s="654"/>
      <c r="AY56" s="654"/>
      <c r="AZ56" s="654"/>
      <c r="BA56" s="99"/>
      <c r="BB56" s="99"/>
      <c r="BC56" s="99"/>
      <c r="BD56" s="99"/>
      <c r="BE56" s="100"/>
      <c r="BF56" s="1174"/>
      <c r="BG56" s="1174"/>
      <c r="BH56" s="1168" t="str">
        <f>IF('⑨応募者名簿(印刷用)'!$BV$44="","",'⑨応募者名簿(印刷用)'!$BV$44)</f>
        <v xml:space="preserve"> </v>
      </c>
      <c r="BI56" s="1169"/>
      <c r="BJ56" s="1169"/>
      <c r="BK56" s="1169"/>
      <c r="BL56" s="1169"/>
      <c r="BM56" s="1169"/>
      <c r="BN56" s="1169"/>
      <c r="BO56" s="1169"/>
      <c r="BP56" s="1169"/>
      <c r="BQ56" s="1169"/>
      <c r="BR56" s="1169"/>
      <c r="BS56" s="1169"/>
      <c r="BT56" s="1169"/>
      <c r="BU56" s="1169"/>
      <c r="BV56" s="1169"/>
      <c r="BW56" s="1169"/>
      <c r="BX56" s="1169"/>
      <c r="BY56" s="1169"/>
      <c r="BZ56" s="1169"/>
      <c r="CA56" s="1169"/>
      <c r="CB56" s="1169"/>
      <c r="CC56" s="1169"/>
      <c r="CD56" s="1169"/>
      <c r="CE56" s="1169"/>
      <c r="CF56" s="1169"/>
      <c r="CG56" s="1169"/>
      <c r="CH56" s="1170"/>
    </row>
    <row r="57" spans="1:87" ht="17.100000000000001" customHeight="1" x14ac:dyDescent="0.15">
      <c r="A57" s="653"/>
      <c r="B57" s="654"/>
      <c r="C57" s="654"/>
      <c r="D57" s="654"/>
      <c r="E57" s="654"/>
      <c r="F57" s="654"/>
      <c r="G57" s="654"/>
      <c r="H57" s="654"/>
      <c r="I57" s="99"/>
      <c r="J57" s="99"/>
      <c r="K57" s="99"/>
      <c r="L57" s="99"/>
      <c r="M57" s="100"/>
      <c r="N57" s="1177" t="s">
        <v>33</v>
      </c>
      <c r="O57" s="1178"/>
      <c r="P57" s="1183" t="s">
        <v>24</v>
      </c>
      <c r="Q57" s="1175"/>
      <c r="R57" s="1175"/>
      <c r="S57" s="1175"/>
      <c r="T57" s="1175" t="str">
        <f>""&amp;⑧入力シート!$D$21</f>
        <v/>
      </c>
      <c r="U57" s="1175"/>
      <c r="V57" s="1175"/>
      <c r="W57" s="1175"/>
      <c r="X57" s="1175"/>
      <c r="Y57" s="1175"/>
      <c r="Z57" s="1175"/>
      <c r="AA57" s="1175"/>
      <c r="AB57" s="1175"/>
      <c r="AC57" s="1175"/>
      <c r="AD57" s="1175"/>
      <c r="AE57" s="1175"/>
      <c r="AF57" s="1175"/>
      <c r="AG57" s="1175"/>
      <c r="AH57" s="1175"/>
      <c r="AI57" s="1175"/>
      <c r="AJ57" s="1175"/>
      <c r="AK57" s="1175"/>
      <c r="AL57" s="1175"/>
      <c r="AM57" s="1175"/>
      <c r="AN57" s="1175"/>
      <c r="AO57" s="1175"/>
      <c r="AP57" s="1176"/>
      <c r="AR57" s="47"/>
      <c r="AS57" s="653"/>
      <c r="AT57" s="654"/>
      <c r="AU57" s="654"/>
      <c r="AV57" s="654"/>
      <c r="AW57" s="654"/>
      <c r="AX57" s="654"/>
      <c r="AY57" s="654"/>
      <c r="AZ57" s="654"/>
      <c r="BA57" s="99"/>
      <c r="BB57" s="99"/>
      <c r="BC57" s="99"/>
      <c r="BD57" s="99"/>
      <c r="BE57" s="100"/>
      <c r="BF57" s="1177" t="s">
        <v>33</v>
      </c>
      <c r="BG57" s="1178"/>
      <c r="BH57" s="1183" t="s">
        <v>24</v>
      </c>
      <c r="BI57" s="1175"/>
      <c r="BJ57" s="1175"/>
      <c r="BK57" s="1175"/>
      <c r="BL57" s="1175" t="str">
        <f>""&amp;⑧入力シート!$D$21</f>
        <v/>
      </c>
      <c r="BM57" s="1175"/>
      <c r="BN57" s="1175"/>
      <c r="BO57" s="1175"/>
      <c r="BP57" s="1175"/>
      <c r="BQ57" s="1175"/>
      <c r="BR57" s="1175"/>
      <c r="BS57" s="1175"/>
      <c r="BT57" s="1175"/>
      <c r="BU57" s="1175"/>
      <c r="BV57" s="1175"/>
      <c r="BW57" s="1175"/>
      <c r="BX57" s="1175"/>
      <c r="BY57" s="1175"/>
      <c r="BZ57" s="1175"/>
      <c r="CA57" s="1175"/>
      <c r="CB57" s="1175"/>
      <c r="CC57" s="1175"/>
      <c r="CD57" s="1175"/>
      <c r="CE57" s="1175"/>
      <c r="CF57" s="1175"/>
      <c r="CG57" s="1175"/>
      <c r="CH57" s="1176"/>
    </row>
    <row r="58" spans="1:87" ht="17.100000000000001" customHeight="1" x14ac:dyDescent="0.15">
      <c r="A58" s="101"/>
      <c r="B58" s="99"/>
      <c r="C58" s="99"/>
      <c r="D58" s="99"/>
      <c r="E58" s="99"/>
      <c r="F58" s="99"/>
      <c r="G58" s="99"/>
      <c r="H58" s="99"/>
      <c r="I58" s="99"/>
      <c r="J58" s="99"/>
      <c r="K58" s="99"/>
      <c r="L58" s="99"/>
      <c r="M58" s="100"/>
      <c r="N58" s="1179"/>
      <c r="O58" s="1180"/>
      <c r="P58" s="1029" t="str">
        <f>"　"&amp;⑧入力シート!$D$22</f>
        <v>　</v>
      </c>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1"/>
      <c r="AR58" s="47"/>
      <c r="AS58" s="101"/>
      <c r="AT58" s="99"/>
      <c r="AU58" s="99"/>
      <c r="AV58" s="99"/>
      <c r="AW58" s="99"/>
      <c r="AX58" s="99"/>
      <c r="AY58" s="99"/>
      <c r="AZ58" s="99"/>
      <c r="BA58" s="99"/>
      <c r="BB58" s="99"/>
      <c r="BC58" s="99"/>
      <c r="BD58" s="99"/>
      <c r="BE58" s="100"/>
      <c r="BF58" s="1179"/>
      <c r="BG58" s="1180"/>
      <c r="BH58" s="1029" t="str">
        <f>"　"&amp;⑧入力シート!$D$22</f>
        <v>　</v>
      </c>
      <c r="BI58" s="1030"/>
      <c r="BJ58" s="1030"/>
      <c r="BK58" s="1030"/>
      <c r="BL58" s="1030"/>
      <c r="BM58" s="1030"/>
      <c r="BN58" s="1030"/>
      <c r="BO58" s="1030"/>
      <c r="BP58" s="1030"/>
      <c r="BQ58" s="1030"/>
      <c r="BR58" s="1030"/>
      <c r="BS58" s="1030"/>
      <c r="BT58" s="1030"/>
      <c r="BU58" s="1030"/>
      <c r="BV58" s="1030"/>
      <c r="BW58" s="1030"/>
      <c r="BX58" s="1030"/>
      <c r="BY58" s="1030"/>
      <c r="BZ58" s="1030"/>
      <c r="CA58" s="1030"/>
      <c r="CB58" s="1030"/>
      <c r="CC58" s="1030"/>
      <c r="CD58" s="1030"/>
      <c r="CE58" s="1030"/>
      <c r="CF58" s="1030"/>
      <c r="CG58" s="1030"/>
      <c r="CH58" s="1031"/>
    </row>
    <row r="59" spans="1:87" ht="17.100000000000001" customHeight="1" x14ac:dyDescent="0.15">
      <c r="A59" s="101"/>
      <c r="B59" s="99"/>
      <c r="C59" s="99"/>
      <c r="D59" s="99"/>
      <c r="E59" s="99"/>
      <c r="F59" s="99"/>
      <c r="G59" s="99"/>
      <c r="H59" s="99"/>
      <c r="I59" s="99"/>
      <c r="J59" s="99"/>
      <c r="K59" s="99"/>
      <c r="L59" s="99"/>
      <c r="M59" s="100"/>
      <c r="N59" s="1179"/>
      <c r="O59" s="1180"/>
      <c r="P59" s="1032" t="str">
        <f>"　"&amp;⑧入力シート!$D$23</f>
        <v>　</v>
      </c>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3"/>
      <c r="AN59" s="1033"/>
      <c r="AO59" s="1033"/>
      <c r="AP59" s="1034"/>
      <c r="AR59" s="47"/>
      <c r="AS59" s="101"/>
      <c r="AT59" s="99"/>
      <c r="AU59" s="99"/>
      <c r="AV59" s="99"/>
      <c r="AW59" s="99"/>
      <c r="AX59" s="99"/>
      <c r="AY59" s="99"/>
      <c r="AZ59" s="99"/>
      <c r="BA59" s="99"/>
      <c r="BB59" s="99"/>
      <c r="BC59" s="99"/>
      <c r="BD59" s="99"/>
      <c r="BE59" s="100"/>
      <c r="BF59" s="1179"/>
      <c r="BG59" s="1180"/>
      <c r="BH59" s="1032" t="str">
        <f>"　"&amp;⑧入力シート!$D$23</f>
        <v>　</v>
      </c>
      <c r="BI59" s="1033"/>
      <c r="BJ59" s="1033"/>
      <c r="BK59" s="1033"/>
      <c r="BL59" s="1033"/>
      <c r="BM59" s="1033"/>
      <c r="BN59" s="1033"/>
      <c r="BO59" s="1033"/>
      <c r="BP59" s="1033"/>
      <c r="BQ59" s="1033"/>
      <c r="BR59" s="1033"/>
      <c r="BS59" s="1033"/>
      <c r="BT59" s="1033"/>
      <c r="BU59" s="1033"/>
      <c r="BV59" s="1033"/>
      <c r="BW59" s="1033"/>
      <c r="BX59" s="1033"/>
      <c r="BY59" s="1033"/>
      <c r="BZ59" s="1033"/>
      <c r="CA59" s="1033"/>
      <c r="CB59" s="1033"/>
      <c r="CC59" s="1033"/>
      <c r="CD59" s="1033"/>
      <c r="CE59" s="1033"/>
      <c r="CF59" s="1033"/>
      <c r="CG59" s="1033"/>
      <c r="CH59" s="1034"/>
    </row>
    <row r="60" spans="1:87" ht="17.100000000000001" customHeight="1" x14ac:dyDescent="0.15">
      <c r="A60" s="102"/>
      <c r="B60" s="103"/>
      <c r="C60" s="103"/>
      <c r="D60" s="103"/>
      <c r="E60" s="103"/>
      <c r="F60" s="103"/>
      <c r="G60" s="103"/>
      <c r="H60" s="103"/>
      <c r="I60" s="103"/>
      <c r="J60" s="103"/>
      <c r="K60" s="103"/>
      <c r="L60" s="103"/>
      <c r="M60" s="104"/>
      <c r="N60" s="1179"/>
      <c r="O60" s="1180"/>
      <c r="P60" s="1032"/>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1033"/>
      <c r="AO60" s="1033"/>
      <c r="AP60" s="1034"/>
      <c r="AR60" s="47"/>
      <c r="AS60" s="102"/>
      <c r="AT60" s="103"/>
      <c r="AU60" s="103"/>
      <c r="AV60" s="103"/>
      <c r="AW60" s="103"/>
      <c r="AX60" s="103"/>
      <c r="AY60" s="103"/>
      <c r="AZ60" s="103"/>
      <c r="BA60" s="103"/>
      <c r="BB60" s="103"/>
      <c r="BC60" s="103"/>
      <c r="BD60" s="103"/>
      <c r="BE60" s="104"/>
      <c r="BF60" s="1179"/>
      <c r="BG60" s="1180"/>
      <c r="BH60" s="1032"/>
      <c r="BI60" s="1033"/>
      <c r="BJ60" s="1033"/>
      <c r="BK60" s="1033"/>
      <c r="BL60" s="1033"/>
      <c r="BM60" s="1033"/>
      <c r="BN60" s="1033"/>
      <c r="BO60" s="1033"/>
      <c r="BP60" s="1033"/>
      <c r="BQ60" s="1033"/>
      <c r="BR60" s="1033"/>
      <c r="BS60" s="1033"/>
      <c r="BT60" s="1033"/>
      <c r="BU60" s="1033"/>
      <c r="BV60" s="1033"/>
      <c r="BW60" s="1033"/>
      <c r="BX60" s="1033"/>
      <c r="BY60" s="1033"/>
      <c r="BZ60" s="1033"/>
      <c r="CA60" s="1033"/>
      <c r="CB60" s="1033"/>
      <c r="CC60" s="1033"/>
      <c r="CD60" s="1033"/>
      <c r="CE60" s="1033"/>
      <c r="CF60" s="1033"/>
      <c r="CG60" s="1033"/>
      <c r="CH60" s="1034"/>
    </row>
    <row r="61" spans="1:87" ht="18" customHeight="1" x14ac:dyDescent="0.15">
      <c r="A61" s="1177" t="s">
        <v>38</v>
      </c>
      <c r="B61" s="1178"/>
      <c r="C61" s="1183" t="s">
        <v>32</v>
      </c>
      <c r="D61" s="1175"/>
      <c r="E61" s="1175"/>
      <c r="F61" s="1175"/>
      <c r="G61" s="1175"/>
      <c r="H61" s="1175"/>
      <c r="I61" s="1175"/>
      <c r="J61" s="1175"/>
      <c r="K61" s="1175"/>
      <c r="L61" s="1175"/>
      <c r="M61" s="1175"/>
      <c r="N61" s="1174" t="s">
        <v>35</v>
      </c>
      <c r="O61" s="1174"/>
      <c r="P61" s="1145" t="str">
        <f>""&amp;⑧入力シート!Q84</f>
        <v/>
      </c>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R61" s="47"/>
      <c r="AS61" s="1177" t="s">
        <v>38</v>
      </c>
      <c r="AT61" s="1178"/>
      <c r="AU61" s="1183" t="s">
        <v>32</v>
      </c>
      <c r="AV61" s="1175"/>
      <c r="AW61" s="1175"/>
      <c r="AX61" s="1175"/>
      <c r="AY61" s="1175"/>
      <c r="AZ61" s="1175"/>
      <c r="BA61" s="1175"/>
      <c r="BB61" s="1175"/>
      <c r="BC61" s="1175"/>
      <c r="BD61" s="1175"/>
      <c r="BE61" s="1175"/>
      <c r="BF61" s="1174" t="s">
        <v>35</v>
      </c>
      <c r="BG61" s="1174"/>
      <c r="BH61" s="1145" t="str">
        <f>""&amp;⑧入力シート!Q85</f>
        <v/>
      </c>
      <c r="BI61" s="1145"/>
      <c r="BJ61" s="1145"/>
      <c r="BK61" s="1145"/>
      <c r="BL61" s="1145"/>
      <c r="BM61" s="1145"/>
      <c r="BN61" s="1145"/>
      <c r="BO61" s="1145"/>
      <c r="BP61" s="1145"/>
      <c r="BQ61" s="1145"/>
      <c r="BR61" s="1145"/>
      <c r="BS61" s="1145"/>
      <c r="BT61" s="1145"/>
      <c r="BU61" s="1145"/>
      <c r="BV61" s="1145"/>
      <c r="BW61" s="1145"/>
      <c r="BX61" s="1145"/>
      <c r="BY61" s="1145"/>
      <c r="BZ61" s="1145"/>
      <c r="CA61" s="1145"/>
      <c r="CB61" s="1145"/>
      <c r="CC61" s="1145"/>
      <c r="CD61" s="1145"/>
      <c r="CE61" s="1145"/>
      <c r="CF61" s="1145"/>
      <c r="CG61" s="1145"/>
      <c r="CH61" s="1145"/>
    </row>
    <row r="62" spans="1:87" ht="18" customHeight="1" x14ac:dyDescent="0.15">
      <c r="A62" s="1179"/>
      <c r="B62" s="1180"/>
      <c r="C62" s="1202">
        <f>⑧入力シート!B84</f>
        <v>47</v>
      </c>
      <c r="D62" s="1203"/>
      <c r="E62" s="1203"/>
      <c r="F62" s="1203"/>
      <c r="G62" s="1203"/>
      <c r="H62" s="1203"/>
      <c r="I62" s="1203"/>
      <c r="J62" s="1203"/>
      <c r="K62" s="1203"/>
      <c r="L62" s="1203"/>
      <c r="M62" s="1203"/>
      <c r="N62" s="1174"/>
      <c r="O62" s="1174"/>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R62" s="47"/>
      <c r="AS62" s="1179"/>
      <c r="AT62" s="1180"/>
      <c r="AU62" s="1202">
        <f>⑧入力シート!B85</f>
        <v>48</v>
      </c>
      <c r="AV62" s="1203"/>
      <c r="AW62" s="1203"/>
      <c r="AX62" s="1203"/>
      <c r="AY62" s="1203"/>
      <c r="AZ62" s="1203"/>
      <c r="BA62" s="1203"/>
      <c r="BB62" s="1203"/>
      <c r="BC62" s="1203"/>
      <c r="BD62" s="1203"/>
      <c r="BE62" s="1203"/>
      <c r="BF62" s="1174"/>
      <c r="BG62" s="1174"/>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c r="CB62" s="1145"/>
      <c r="CC62" s="1145"/>
      <c r="CD62" s="1145"/>
      <c r="CE62" s="1145"/>
      <c r="CF62" s="1145"/>
      <c r="CG62" s="1145"/>
      <c r="CH62" s="1145"/>
    </row>
    <row r="63" spans="1:87" ht="18" customHeight="1" x14ac:dyDescent="0.15">
      <c r="A63" s="1181"/>
      <c r="B63" s="1182"/>
      <c r="C63" s="1202"/>
      <c r="D63" s="1203"/>
      <c r="E63" s="1203"/>
      <c r="F63" s="1203"/>
      <c r="G63" s="1203"/>
      <c r="H63" s="1203"/>
      <c r="I63" s="1203"/>
      <c r="J63" s="1203"/>
      <c r="K63" s="1203"/>
      <c r="L63" s="1203"/>
      <c r="M63" s="1203"/>
      <c r="N63" s="1174"/>
      <c r="O63" s="1174"/>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R63" s="47"/>
      <c r="AS63" s="1181"/>
      <c r="AT63" s="1182"/>
      <c r="AU63" s="1202"/>
      <c r="AV63" s="1203"/>
      <c r="AW63" s="1203"/>
      <c r="AX63" s="1203"/>
      <c r="AY63" s="1203"/>
      <c r="AZ63" s="1203"/>
      <c r="BA63" s="1203"/>
      <c r="BB63" s="1203"/>
      <c r="BC63" s="1203"/>
      <c r="BD63" s="1203"/>
      <c r="BE63" s="1203"/>
      <c r="BF63" s="1174"/>
      <c r="BG63" s="1174"/>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c r="CB63" s="1145"/>
      <c r="CC63" s="1145"/>
      <c r="CD63" s="1145"/>
      <c r="CE63" s="1145"/>
      <c r="CF63" s="1145"/>
      <c r="CG63" s="1145"/>
      <c r="CH63" s="1145"/>
    </row>
    <row r="64" spans="1:87" ht="18" customHeight="1" x14ac:dyDescent="0.15">
      <c r="A64" s="1177" t="s">
        <v>37</v>
      </c>
      <c r="B64" s="1178"/>
      <c r="C64" s="1199" t="str">
        <f>""&amp;⑧入力シート!C84</f>
        <v/>
      </c>
      <c r="D64" s="1200"/>
      <c r="E64" s="1200"/>
      <c r="F64" s="1200"/>
      <c r="G64" s="1200"/>
      <c r="H64" s="1200"/>
      <c r="I64" s="1200"/>
      <c r="J64" s="1200"/>
      <c r="K64" s="1200"/>
      <c r="L64" s="1200"/>
      <c r="M64" s="1201"/>
      <c r="N64" s="1179" t="s">
        <v>36</v>
      </c>
      <c r="O64" s="1180"/>
      <c r="P64" s="1193" t="s">
        <v>34</v>
      </c>
      <c r="Q64" s="1194"/>
      <c r="R64" s="1194"/>
      <c r="S64" s="1194"/>
      <c r="T64" s="1194"/>
      <c r="U64" s="1194"/>
      <c r="V64" s="1194"/>
      <c r="W64" s="1194"/>
      <c r="X64" s="1194"/>
      <c r="Y64" s="1194"/>
      <c r="Z64" s="1194"/>
      <c r="AA64" s="1194"/>
      <c r="AB64" s="1194"/>
      <c r="AC64" s="1194"/>
      <c r="AD64" s="1194"/>
      <c r="AE64" s="1194"/>
      <c r="AF64" s="1194"/>
      <c r="AG64" s="1194"/>
      <c r="AH64" s="1194"/>
      <c r="AI64" s="1194"/>
      <c r="AJ64" s="1194"/>
      <c r="AK64" s="1194"/>
      <c r="AL64" s="1194"/>
      <c r="AM64" s="1194"/>
      <c r="AN64" s="1194"/>
      <c r="AO64" s="1194"/>
      <c r="AP64" s="1195"/>
      <c r="AR64" s="47"/>
      <c r="AS64" s="1177" t="s">
        <v>37</v>
      </c>
      <c r="AT64" s="1178"/>
      <c r="AU64" s="1199" t="str">
        <f>""&amp;⑧入力シート!C85</f>
        <v/>
      </c>
      <c r="AV64" s="1200"/>
      <c r="AW64" s="1200"/>
      <c r="AX64" s="1200"/>
      <c r="AY64" s="1200"/>
      <c r="AZ64" s="1200"/>
      <c r="BA64" s="1200"/>
      <c r="BB64" s="1200"/>
      <c r="BC64" s="1200"/>
      <c r="BD64" s="1200"/>
      <c r="BE64" s="1201"/>
      <c r="BF64" s="1179" t="s">
        <v>36</v>
      </c>
      <c r="BG64" s="1180"/>
      <c r="BH64" s="1193" t="s">
        <v>34</v>
      </c>
      <c r="BI64" s="1194"/>
      <c r="BJ64" s="1194"/>
      <c r="BK64" s="1194"/>
      <c r="BL64" s="1194"/>
      <c r="BM64" s="1194"/>
      <c r="BN64" s="1194"/>
      <c r="BO64" s="1194"/>
      <c r="BP64" s="1194"/>
      <c r="BQ64" s="1194"/>
      <c r="BR64" s="1194"/>
      <c r="BS64" s="1194"/>
      <c r="BT64" s="1194"/>
      <c r="BU64" s="1194"/>
      <c r="BV64" s="1194"/>
      <c r="BW64" s="1194"/>
      <c r="BX64" s="1194"/>
      <c r="BY64" s="1194"/>
      <c r="BZ64" s="1194"/>
      <c r="CA64" s="1194"/>
      <c r="CB64" s="1194"/>
      <c r="CC64" s="1194"/>
      <c r="CD64" s="1194"/>
      <c r="CE64" s="1194"/>
      <c r="CF64" s="1194"/>
      <c r="CG64" s="1194"/>
      <c r="CH64" s="1195"/>
    </row>
    <row r="65" spans="1:86" ht="18" customHeight="1" x14ac:dyDescent="0.15">
      <c r="A65" s="1179"/>
      <c r="B65" s="1180"/>
      <c r="C65" s="1202"/>
      <c r="D65" s="1203"/>
      <c r="E65" s="1203"/>
      <c r="F65" s="1203"/>
      <c r="G65" s="1203"/>
      <c r="H65" s="1203"/>
      <c r="I65" s="1203"/>
      <c r="J65" s="1203"/>
      <c r="K65" s="1203"/>
      <c r="L65" s="1203"/>
      <c r="M65" s="1204"/>
      <c r="N65" s="1179"/>
      <c r="O65" s="1180"/>
      <c r="P65" s="1228" t="str">
        <f>'⑨応募者名簿(印刷用)'!AT19</f>
        <v xml:space="preserve"> </v>
      </c>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R65" s="47"/>
      <c r="AS65" s="1179"/>
      <c r="AT65" s="1180"/>
      <c r="AU65" s="1202"/>
      <c r="AV65" s="1203"/>
      <c r="AW65" s="1203"/>
      <c r="AX65" s="1203"/>
      <c r="AY65" s="1203"/>
      <c r="AZ65" s="1203"/>
      <c r="BA65" s="1203"/>
      <c r="BB65" s="1203"/>
      <c r="BC65" s="1203"/>
      <c r="BD65" s="1203"/>
      <c r="BE65" s="1204"/>
      <c r="BF65" s="1179"/>
      <c r="BG65" s="1180"/>
      <c r="BH65" s="1228" t="str">
        <f>'⑨応募者名簿(印刷用)'!AT20</f>
        <v xml:space="preserve"> </v>
      </c>
      <c r="BI65" s="1228"/>
      <c r="BJ65" s="1228"/>
      <c r="BK65" s="1228"/>
      <c r="BL65" s="1228"/>
      <c r="BM65" s="1228"/>
      <c r="BN65" s="1228"/>
      <c r="BO65" s="1228"/>
      <c r="BP65" s="1228"/>
      <c r="BQ65" s="1228"/>
      <c r="BR65" s="1228"/>
      <c r="BS65" s="1228"/>
      <c r="BT65" s="1228"/>
      <c r="BU65" s="1228"/>
      <c r="BV65" s="1228"/>
      <c r="BW65" s="1228"/>
      <c r="BX65" s="1228"/>
      <c r="BY65" s="1228"/>
      <c r="BZ65" s="1228"/>
      <c r="CA65" s="1228"/>
      <c r="CB65" s="1228"/>
      <c r="CC65" s="1228"/>
      <c r="CD65" s="1228"/>
      <c r="CE65" s="1228"/>
      <c r="CF65" s="1228"/>
      <c r="CG65" s="1228"/>
      <c r="CH65" s="1228"/>
    </row>
    <row r="66" spans="1:86" ht="18" customHeight="1" x14ac:dyDescent="0.15">
      <c r="A66" s="1179"/>
      <c r="B66" s="1180"/>
      <c r="C66" s="1202"/>
      <c r="D66" s="1203"/>
      <c r="E66" s="1203"/>
      <c r="F66" s="1203"/>
      <c r="G66" s="1203"/>
      <c r="H66" s="1203"/>
      <c r="I66" s="1203"/>
      <c r="J66" s="1203"/>
      <c r="K66" s="1203"/>
      <c r="L66" s="1203"/>
      <c r="M66" s="1204"/>
      <c r="N66" s="1181"/>
      <c r="O66" s="1182"/>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R66" s="47"/>
      <c r="AS66" s="1179"/>
      <c r="AT66" s="1180"/>
      <c r="AU66" s="1202"/>
      <c r="AV66" s="1203"/>
      <c r="AW66" s="1203"/>
      <c r="AX66" s="1203"/>
      <c r="AY66" s="1203"/>
      <c r="AZ66" s="1203"/>
      <c r="BA66" s="1203"/>
      <c r="BB66" s="1203"/>
      <c r="BC66" s="1203"/>
      <c r="BD66" s="1203"/>
      <c r="BE66" s="1204"/>
      <c r="BF66" s="1181"/>
      <c r="BG66" s="1182"/>
      <c r="BH66" s="1144"/>
      <c r="BI66" s="1144"/>
      <c r="BJ66" s="1144"/>
      <c r="BK66" s="1144"/>
      <c r="BL66" s="1144"/>
      <c r="BM66" s="1144"/>
      <c r="BN66" s="1144"/>
      <c r="BO66" s="1144"/>
      <c r="BP66" s="1144"/>
      <c r="BQ66" s="1144"/>
      <c r="BR66" s="1144"/>
      <c r="BS66" s="1144"/>
      <c r="BT66" s="1144"/>
      <c r="BU66" s="1144"/>
      <c r="BV66" s="1144"/>
      <c r="BW66" s="1144"/>
      <c r="BX66" s="1144"/>
      <c r="BY66" s="1144"/>
      <c r="BZ66" s="1144"/>
      <c r="CA66" s="1144"/>
      <c r="CB66" s="1144"/>
      <c r="CC66" s="1144"/>
      <c r="CD66" s="1144"/>
      <c r="CE66" s="1144"/>
      <c r="CF66" s="1144"/>
      <c r="CG66" s="1144"/>
      <c r="CH66" s="1144"/>
    </row>
    <row r="67" spans="1:86" ht="18" customHeight="1" x14ac:dyDescent="0.15">
      <c r="A67" s="1081" t="s">
        <v>43</v>
      </c>
      <c r="B67" s="1082"/>
      <c r="C67" s="1144" t="str">
        <f>'⑨応募者名簿(印刷用)'!AR19</f>
        <v/>
      </c>
      <c r="D67" s="1144"/>
      <c r="E67" s="1144"/>
      <c r="F67" s="1144"/>
      <c r="G67" s="1144"/>
      <c r="H67" s="1144"/>
      <c r="I67" s="1144"/>
      <c r="J67" s="1144"/>
      <c r="K67" s="1144"/>
      <c r="L67" s="1144"/>
      <c r="M67" s="1144"/>
      <c r="N67" s="1152" t="s">
        <v>23</v>
      </c>
      <c r="O67" s="1153"/>
      <c r="P67" s="1154" t="str">
        <f>""&amp;⑧入力シート!AL84</f>
        <v/>
      </c>
      <c r="Q67" s="1154"/>
      <c r="R67" s="1154"/>
      <c r="S67" s="1154"/>
      <c r="T67" s="1154"/>
      <c r="U67" s="1154"/>
      <c r="V67" s="1154"/>
      <c r="W67" s="1154"/>
      <c r="X67" s="1154"/>
      <c r="Y67" s="1115" t="s">
        <v>82</v>
      </c>
      <c r="Z67" s="1115"/>
      <c r="AA67" s="1115"/>
      <c r="AB67" s="1115"/>
      <c r="AC67" s="1115"/>
      <c r="AD67" s="1115"/>
      <c r="AE67" s="1115"/>
      <c r="AF67" s="1115"/>
      <c r="AG67" s="1115"/>
      <c r="AH67" s="1115"/>
      <c r="AI67" s="1115"/>
      <c r="AJ67" s="1115"/>
      <c r="AK67" s="1115"/>
      <c r="AL67" s="1115"/>
      <c r="AM67" s="1115"/>
      <c r="AN67" s="1115"/>
      <c r="AO67" s="1115"/>
      <c r="AP67" s="1190"/>
      <c r="AR67" s="47"/>
      <c r="AS67" s="1081" t="s">
        <v>43</v>
      </c>
      <c r="AT67" s="1082"/>
      <c r="AU67" s="1144" t="str">
        <f>'⑨応募者名簿(印刷用)'!AR20</f>
        <v/>
      </c>
      <c r="AV67" s="1144"/>
      <c r="AW67" s="1144"/>
      <c r="AX67" s="1144"/>
      <c r="AY67" s="1144"/>
      <c r="AZ67" s="1144"/>
      <c r="BA67" s="1144"/>
      <c r="BB67" s="1144"/>
      <c r="BC67" s="1144"/>
      <c r="BD67" s="1144"/>
      <c r="BE67" s="1144"/>
      <c r="BF67" s="1152" t="s">
        <v>23</v>
      </c>
      <c r="BG67" s="1153"/>
      <c r="BH67" s="1154" t="str">
        <f>""&amp;⑧入力シート!AL85</f>
        <v/>
      </c>
      <c r="BI67" s="1154"/>
      <c r="BJ67" s="1154"/>
      <c r="BK67" s="1154"/>
      <c r="BL67" s="1154"/>
      <c r="BM67" s="1154"/>
      <c r="BN67" s="1154"/>
      <c r="BO67" s="1154"/>
      <c r="BP67" s="1154"/>
      <c r="BQ67" s="1115" t="s">
        <v>82</v>
      </c>
      <c r="BR67" s="1115"/>
      <c r="BS67" s="1115"/>
      <c r="BT67" s="1115"/>
      <c r="BU67" s="1115"/>
      <c r="BV67" s="1115"/>
      <c r="BW67" s="1115"/>
      <c r="BX67" s="1115"/>
      <c r="BY67" s="1115"/>
      <c r="BZ67" s="1115"/>
      <c r="CA67" s="1115"/>
      <c r="CB67" s="1115"/>
      <c r="CC67" s="1115"/>
      <c r="CD67" s="1115"/>
      <c r="CE67" s="1115"/>
      <c r="CF67" s="1115"/>
      <c r="CG67" s="1115"/>
      <c r="CH67" s="1190"/>
    </row>
    <row r="68" spans="1:86" ht="18" customHeight="1" x14ac:dyDescent="0.15">
      <c r="A68" s="1081"/>
      <c r="B68" s="1082"/>
      <c r="C68" s="1144"/>
      <c r="D68" s="1144"/>
      <c r="E68" s="1144"/>
      <c r="F68" s="1144"/>
      <c r="G68" s="1144"/>
      <c r="H68" s="1144"/>
      <c r="I68" s="1144"/>
      <c r="J68" s="1144"/>
      <c r="K68" s="1144"/>
      <c r="L68" s="1144"/>
      <c r="M68" s="1144"/>
      <c r="N68" s="1152"/>
      <c r="O68" s="1153"/>
      <c r="P68" s="1154"/>
      <c r="Q68" s="1154"/>
      <c r="R68" s="1154"/>
      <c r="S68" s="1154"/>
      <c r="T68" s="1154"/>
      <c r="U68" s="1154"/>
      <c r="V68" s="1154"/>
      <c r="W68" s="1154"/>
      <c r="X68" s="1154"/>
      <c r="Y68" s="1191"/>
      <c r="Z68" s="1191"/>
      <c r="AA68" s="1191"/>
      <c r="AB68" s="1191"/>
      <c r="AC68" s="1191"/>
      <c r="AD68" s="1191"/>
      <c r="AE68" s="1191"/>
      <c r="AF68" s="1191"/>
      <c r="AG68" s="1191"/>
      <c r="AH68" s="1191"/>
      <c r="AI68" s="1191"/>
      <c r="AJ68" s="1191"/>
      <c r="AK68" s="1191"/>
      <c r="AL68" s="1191"/>
      <c r="AM68" s="1191"/>
      <c r="AN68" s="1191"/>
      <c r="AO68" s="1191"/>
      <c r="AP68" s="1192"/>
      <c r="AR68" s="47"/>
      <c r="AS68" s="1081"/>
      <c r="AT68" s="1082"/>
      <c r="AU68" s="1144"/>
      <c r="AV68" s="1144"/>
      <c r="AW68" s="1144"/>
      <c r="AX68" s="1144"/>
      <c r="AY68" s="1144"/>
      <c r="AZ68" s="1144"/>
      <c r="BA68" s="1144"/>
      <c r="BB68" s="1144"/>
      <c r="BC68" s="1144"/>
      <c r="BD68" s="1144"/>
      <c r="BE68" s="1144"/>
      <c r="BF68" s="1152"/>
      <c r="BG68" s="1153"/>
      <c r="BH68" s="1154"/>
      <c r="BI68" s="1154"/>
      <c r="BJ68" s="1154"/>
      <c r="BK68" s="1154"/>
      <c r="BL68" s="1154"/>
      <c r="BM68" s="1154"/>
      <c r="BN68" s="1154"/>
      <c r="BO68" s="1154"/>
      <c r="BP68" s="1154"/>
      <c r="BQ68" s="1191"/>
      <c r="BR68" s="1191"/>
      <c r="BS68" s="1191"/>
      <c r="BT68" s="1191"/>
      <c r="BU68" s="1191"/>
      <c r="BV68" s="1191"/>
      <c r="BW68" s="1191"/>
      <c r="BX68" s="1191"/>
      <c r="BY68" s="1191"/>
      <c r="BZ68" s="1191"/>
      <c r="CA68" s="1191"/>
      <c r="CB68" s="1191"/>
      <c r="CC68" s="1191"/>
      <c r="CD68" s="1191"/>
      <c r="CE68" s="1191"/>
      <c r="CF68" s="1191"/>
      <c r="CG68" s="1191"/>
      <c r="CH68" s="1192"/>
    </row>
    <row r="69" spans="1:86" ht="17.100000000000001" customHeight="1" x14ac:dyDescent="0.15">
      <c r="A69" s="1132" t="s">
        <v>64</v>
      </c>
      <c r="B69" s="1133"/>
      <c r="C69" s="1133"/>
      <c r="D69" s="1133"/>
      <c r="E69" s="1133"/>
      <c r="F69" s="1133"/>
      <c r="G69" s="1133"/>
      <c r="H69" s="1133"/>
      <c r="I69" s="1133"/>
      <c r="J69" s="1133"/>
      <c r="K69" s="1133"/>
      <c r="L69" s="1133"/>
      <c r="M69" s="1134"/>
      <c r="N69" s="1174" t="s">
        <v>22</v>
      </c>
      <c r="O69" s="1174"/>
      <c r="P69" s="1161" t="s">
        <v>17</v>
      </c>
      <c r="Q69" s="1162"/>
      <c r="R69" s="1163" t="str">
        <f>IF('⑨応募者名簿(印刷用)'!$BX$40="","",'⑨応募者名簿(印刷用)'!$BX$40)</f>
        <v>-</v>
      </c>
      <c r="S69" s="1163"/>
      <c r="T69" s="1163"/>
      <c r="U69" s="1163"/>
      <c r="V69" s="1163"/>
      <c r="W69" s="1163"/>
      <c r="X69" s="1163"/>
      <c r="Y69" s="1163"/>
      <c r="Z69" s="1163"/>
      <c r="AA69" s="1163"/>
      <c r="AB69" s="1163"/>
      <c r="AC69" s="1163"/>
      <c r="AD69" s="1163"/>
      <c r="AE69" s="1163"/>
      <c r="AF69" s="1163"/>
      <c r="AG69" s="1163"/>
      <c r="AH69" s="1163"/>
      <c r="AI69" s="1163"/>
      <c r="AJ69" s="1163"/>
      <c r="AK69" s="1163"/>
      <c r="AL69" s="1163"/>
      <c r="AM69" s="1163"/>
      <c r="AN69" s="1163"/>
      <c r="AO69" s="1163"/>
      <c r="AP69" s="1164"/>
      <c r="AR69" s="47"/>
      <c r="AS69" s="1132" t="s">
        <v>64</v>
      </c>
      <c r="AT69" s="1133"/>
      <c r="AU69" s="1133"/>
      <c r="AV69" s="1133"/>
      <c r="AW69" s="1133"/>
      <c r="AX69" s="1133"/>
      <c r="AY69" s="1133"/>
      <c r="AZ69" s="1133"/>
      <c r="BA69" s="1133"/>
      <c r="BB69" s="1133"/>
      <c r="BC69" s="1133"/>
      <c r="BD69" s="1133"/>
      <c r="BE69" s="1134"/>
      <c r="BF69" s="1174" t="s">
        <v>22</v>
      </c>
      <c r="BG69" s="1174"/>
      <c r="BH69" s="1161" t="s">
        <v>17</v>
      </c>
      <c r="BI69" s="1162"/>
      <c r="BJ69" s="1163" t="str">
        <f>IF('⑨応募者名簿(印刷用)'!$BX$40="","",'⑨応募者名簿(印刷用)'!$BX$40)</f>
        <v>-</v>
      </c>
      <c r="BK69" s="1163"/>
      <c r="BL69" s="1163"/>
      <c r="BM69" s="1163"/>
      <c r="BN69" s="1163"/>
      <c r="BO69" s="1163"/>
      <c r="BP69" s="1163"/>
      <c r="BQ69" s="1163"/>
      <c r="BR69" s="1163"/>
      <c r="BS69" s="1163"/>
      <c r="BT69" s="1163"/>
      <c r="BU69" s="1163"/>
      <c r="BV69" s="1163"/>
      <c r="BW69" s="1163"/>
      <c r="BX69" s="1163"/>
      <c r="BY69" s="1163"/>
      <c r="BZ69" s="1163"/>
      <c r="CA69" s="1163"/>
      <c r="CB69" s="1163"/>
      <c r="CC69" s="1163"/>
      <c r="CD69" s="1163"/>
      <c r="CE69" s="1163"/>
      <c r="CF69" s="1163"/>
      <c r="CG69" s="1163"/>
      <c r="CH69" s="1164"/>
    </row>
    <row r="70" spans="1:86" ht="17.100000000000001" customHeight="1" x14ac:dyDescent="0.15">
      <c r="A70" s="653" t="str">
        <f>'⑨応募者名簿(印刷用)'!$A$36</f>
        <v/>
      </c>
      <c r="B70" s="654"/>
      <c r="C70" s="654"/>
      <c r="D70" s="654"/>
      <c r="E70" s="654"/>
      <c r="F70" s="654"/>
      <c r="G70" s="654"/>
      <c r="H70" s="654"/>
      <c r="I70" s="99"/>
      <c r="J70" s="99"/>
      <c r="K70" s="99"/>
      <c r="L70" s="99"/>
      <c r="M70" s="100"/>
      <c r="N70" s="1174"/>
      <c r="O70" s="1174"/>
      <c r="P70" s="1165" t="str">
        <f>IF('⑨応募者名簿(印刷用)'!$BV$42="","",'⑨応募者名簿(印刷用)'!$BV$42)</f>
        <v xml:space="preserve"> </v>
      </c>
      <c r="Q70" s="1166"/>
      <c r="R70" s="1166"/>
      <c r="S70" s="1166"/>
      <c r="T70" s="1166"/>
      <c r="U70" s="1166"/>
      <c r="V70" s="1166"/>
      <c r="W70" s="1166"/>
      <c r="X70" s="1166"/>
      <c r="Y70" s="1166"/>
      <c r="Z70" s="1166"/>
      <c r="AA70" s="1166"/>
      <c r="AB70" s="1166"/>
      <c r="AC70" s="1166"/>
      <c r="AD70" s="1166"/>
      <c r="AE70" s="1166"/>
      <c r="AF70" s="1166"/>
      <c r="AG70" s="1166"/>
      <c r="AH70" s="1166"/>
      <c r="AI70" s="1166"/>
      <c r="AJ70" s="1166"/>
      <c r="AK70" s="1166"/>
      <c r="AL70" s="1166"/>
      <c r="AM70" s="1166"/>
      <c r="AN70" s="1166"/>
      <c r="AO70" s="1166"/>
      <c r="AP70" s="1167"/>
      <c r="AR70" s="47"/>
      <c r="AS70" s="653" t="str">
        <f>'⑨応募者名簿(印刷用)'!$A$36</f>
        <v/>
      </c>
      <c r="AT70" s="654"/>
      <c r="AU70" s="654"/>
      <c r="AV70" s="654"/>
      <c r="AW70" s="654"/>
      <c r="AX70" s="654"/>
      <c r="AY70" s="654"/>
      <c r="AZ70" s="654"/>
      <c r="BA70" s="99"/>
      <c r="BB70" s="99"/>
      <c r="BC70" s="99"/>
      <c r="BD70" s="99"/>
      <c r="BE70" s="100"/>
      <c r="BF70" s="1174"/>
      <c r="BG70" s="1174"/>
      <c r="BH70" s="1165" t="str">
        <f>IF('⑨応募者名簿(印刷用)'!$BV$42="","",'⑨応募者名簿(印刷用)'!$BV$42)</f>
        <v xml:space="preserve"> </v>
      </c>
      <c r="BI70" s="1166"/>
      <c r="BJ70" s="1166"/>
      <c r="BK70" s="1166"/>
      <c r="BL70" s="1166"/>
      <c r="BM70" s="1166"/>
      <c r="BN70" s="1166"/>
      <c r="BO70" s="1166"/>
      <c r="BP70" s="1166"/>
      <c r="BQ70" s="1166"/>
      <c r="BR70" s="1166"/>
      <c r="BS70" s="1166"/>
      <c r="BT70" s="1166"/>
      <c r="BU70" s="1166"/>
      <c r="BV70" s="1166"/>
      <c r="BW70" s="1166"/>
      <c r="BX70" s="1166"/>
      <c r="BY70" s="1166"/>
      <c r="BZ70" s="1166"/>
      <c r="CA70" s="1166"/>
      <c r="CB70" s="1166"/>
      <c r="CC70" s="1166"/>
      <c r="CD70" s="1166"/>
      <c r="CE70" s="1166"/>
      <c r="CF70" s="1166"/>
      <c r="CG70" s="1166"/>
      <c r="CH70" s="1167"/>
    </row>
    <row r="71" spans="1:86" ht="17.100000000000001" customHeight="1" x14ac:dyDescent="0.15">
      <c r="A71" s="653"/>
      <c r="B71" s="654"/>
      <c r="C71" s="654"/>
      <c r="D71" s="654"/>
      <c r="E71" s="654"/>
      <c r="F71" s="654"/>
      <c r="G71" s="654"/>
      <c r="H71" s="654"/>
      <c r="I71" s="99"/>
      <c r="J71" s="99"/>
      <c r="K71" s="99"/>
      <c r="L71" s="99"/>
      <c r="M71" s="100"/>
      <c r="N71" s="1174"/>
      <c r="O71" s="1174"/>
      <c r="P71" s="1165" t="str">
        <f>IF('⑨応募者名簿(印刷用)'!$BV$43="","",'⑨応募者名簿(印刷用)'!$BV$43)</f>
        <v xml:space="preserve"> </v>
      </c>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7"/>
      <c r="AR71" s="47"/>
      <c r="AS71" s="653"/>
      <c r="AT71" s="654"/>
      <c r="AU71" s="654"/>
      <c r="AV71" s="654"/>
      <c r="AW71" s="654"/>
      <c r="AX71" s="654"/>
      <c r="AY71" s="654"/>
      <c r="AZ71" s="654"/>
      <c r="BA71" s="99"/>
      <c r="BB71" s="99"/>
      <c r="BC71" s="99"/>
      <c r="BD71" s="99"/>
      <c r="BE71" s="100"/>
      <c r="BF71" s="1174"/>
      <c r="BG71" s="1174"/>
      <c r="BH71" s="1165" t="str">
        <f>IF('⑨応募者名簿(印刷用)'!$BV$43="","",'⑨応募者名簿(印刷用)'!$BV$43)</f>
        <v xml:space="preserve"> </v>
      </c>
      <c r="BI71" s="1166"/>
      <c r="BJ71" s="1166"/>
      <c r="BK71" s="1166"/>
      <c r="BL71" s="1166"/>
      <c r="BM71" s="1166"/>
      <c r="BN71" s="1166"/>
      <c r="BO71" s="1166"/>
      <c r="BP71" s="1166"/>
      <c r="BQ71" s="1166"/>
      <c r="BR71" s="1166"/>
      <c r="BS71" s="1166"/>
      <c r="BT71" s="1166"/>
      <c r="BU71" s="1166"/>
      <c r="BV71" s="1166"/>
      <c r="BW71" s="1166"/>
      <c r="BX71" s="1166"/>
      <c r="BY71" s="1166"/>
      <c r="BZ71" s="1166"/>
      <c r="CA71" s="1166"/>
      <c r="CB71" s="1166"/>
      <c r="CC71" s="1166"/>
      <c r="CD71" s="1166"/>
      <c r="CE71" s="1166"/>
      <c r="CF71" s="1166"/>
      <c r="CG71" s="1166"/>
      <c r="CH71" s="1167"/>
    </row>
    <row r="72" spans="1:86" ht="17.100000000000001" customHeight="1" x14ac:dyDescent="0.15">
      <c r="A72" s="653"/>
      <c r="B72" s="654"/>
      <c r="C72" s="654"/>
      <c r="D72" s="654"/>
      <c r="E72" s="654"/>
      <c r="F72" s="654"/>
      <c r="G72" s="654"/>
      <c r="H72" s="654"/>
      <c r="I72" s="99"/>
      <c r="J72" s="99"/>
      <c r="K72" s="99"/>
      <c r="L72" s="99"/>
      <c r="M72" s="100"/>
      <c r="N72" s="1174"/>
      <c r="O72" s="1174"/>
      <c r="P72" s="1168" t="str">
        <f>IF('⑨応募者名簿(印刷用)'!$BV$44="","",'⑨応募者名簿(印刷用)'!$BV$44)</f>
        <v xml:space="preserve"> </v>
      </c>
      <c r="Q72" s="1169"/>
      <c r="R72" s="1169"/>
      <c r="S72" s="1169"/>
      <c r="T72" s="1169"/>
      <c r="U72" s="1169"/>
      <c r="V72" s="1169"/>
      <c r="W72" s="1169"/>
      <c r="X72" s="1169"/>
      <c r="Y72" s="1169"/>
      <c r="Z72" s="1169"/>
      <c r="AA72" s="1169"/>
      <c r="AB72" s="1169"/>
      <c r="AC72" s="1169"/>
      <c r="AD72" s="1169"/>
      <c r="AE72" s="1169"/>
      <c r="AF72" s="1169"/>
      <c r="AG72" s="1169"/>
      <c r="AH72" s="1169"/>
      <c r="AI72" s="1169"/>
      <c r="AJ72" s="1169"/>
      <c r="AK72" s="1169"/>
      <c r="AL72" s="1169"/>
      <c r="AM72" s="1169"/>
      <c r="AN72" s="1169"/>
      <c r="AO72" s="1169"/>
      <c r="AP72" s="1170"/>
      <c r="AR72" s="47"/>
      <c r="AS72" s="653"/>
      <c r="AT72" s="654"/>
      <c r="AU72" s="654"/>
      <c r="AV72" s="654"/>
      <c r="AW72" s="654"/>
      <c r="AX72" s="654"/>
      <c r="AY72" s="654"/>
      <c r="AZ72" s="654"/>
      <c r="BA72" s="99"/>
      <c r="BB72" s="99"/>
      <c r="BC72" s="99"/>
      <c r="BD72" s="99"/>
      <c r="BE72" s="100"/>
      <c r="BF72" s="1174"/>
      <c r="BG72" s="1174"/>
      <c r="BH72" s="1168" t="str">
        <f>IF('⑨応募者名簿(印刷用)'!$BV$44="","",'⑨応募者名簿(印刷用)'!$BV$44)</f>
        <v xml:space="preserve"> </v>
      </c>
      <c r="BI72" s="1169"/>
      <c r="BJ72" s="1169"/>
      <c r="BK72" s="1169"/>
      <c r="BL72" s="1169"/>
      <c r="BM72" s="1169"/>
      <c r="BN72" s="1169"/>
      <c r="BO72" s="1169"/>
      <c r="BP72" s="1169"/>
      <c r="BQ72" s="1169"/>
      <c r="BR72" s="1169"/>
      <c r="BS72" s="1169"/>
      <c r="BT72" s="1169"/>
      <c r="BU72" s="1169"/>
      <c r="BV72" s="1169"/>
      <c r="BW72" s="1169"/>
      <c r="BX72" s="1169"/>
      <c r="BY72" s="1169"/>
      <c r="BZ72" s="1169"/>
      <c r="CA72" s="1169"/>
      <c r="CB72" s="1169"/>
      <c r="CC72" s="1169"/>
      <c r="CD72" s="1169"/>
      <c r="CE72" s="1169"/>
      <c r="CF72" s="1169"/>
      <c r="CG72" s="1169"/>
      <c r="CH72" s="1170"/>
    </row>
    <row r="73" spans="1:86" ht="17.100000000000001" customHeight="1" x14ac:dyDescent="0.15">
      <c r="A73" s="653"/>
      <c r="B73" s="654"/>
      <c r="C73" s="654"/>
      <c r="D73" s="654"/>
      <c r="E73" s="654"/>
      <c r="F73" s="654"/>
      <c r="G73" s="654"/>
      <c r="H73" s="654"/>
      <c r="I73" s="99"/>
      <c r="J73" s="99"/>
      <c r="K73" s="99"/>
      <c r="L73" s="99"/>
      <c r="M73" s="100"/>
      <c r="N73" s="1177" t="s">
        <v>33</v>
      </c>
      <c r="O73" s="1178"/>
      <c r="P73" s="1183" t="s">
        <v>24</v>
      </c>
      <c r="Q73" s="1175"/>
      <c r="R73" s="1175"/>
      <c r="S73" s="1175"/>
      <c r="T73" s="1175" t="str">
        <f>""&amp;⑧入力シート!$D$21</f>
        <v/>
      </c>
      <c r="U73" s="1175"/>
      <c r="V73" s="1175"/>
      <c r="W73" s="1175"/>
      <c r="X73" s="1175"/>
      <c r="Y73" s="1175"/>
      <c r="Z73" s="1175"/>
      <c r="AA73" s="1175"/>
      <c r="AB73" s="1175"/>
      <c r="AC73" s="1175"/>
      <c r="AD73" s="1175"/>
      <c r="AE73" s="1175"/>
      <c r="AF73" s="1175"/>
      <c r="AG73" s="1175"/>
      <c r="AH73" s="1175"/>
      <c r="AI73" s="1175"/>
      <c r="AJ73" s="1175"/>
      <c r="AK73" s="1175"/>
      <c r="AL73" s="1175"/>
      <c r="AM73" s="1175"/>
      <c r="AN73" s="1175"/>
      <c r="AO73" s="1175"/>
      <c r="AP73" s="1176"/>
      <c r="AR73" s="47"/>
      <c r="AS73" s="653"/>
      <c r="AT73" s="654"/>
      <c r="AU73" s="654"/>
      <c r="AV73" s="654"/>
      <c r="AW73" s="654"/>
      <c r="AX73" s="654"/>
      <c r="AY73" s="654"/>
      <c r="AZ73" s="654"/>
      <c r="BA73" s="99"/>
      <c r="BB73" s="99"/>
      <c r="BC73" s="99"/>
      <c r="BD73" s="99"/>
      <c r="BE73" s="100"/>
      <c r="BF73" s="1177" t="s">
        <v>33</v>
      </c>
      <c r="BG73" s="1178"/>
      <c r="BH73" s="1183" t="s">
        <v>24</v>
      </c>
      <c r="BI73" s="1175"/>
      <c r="BJ73" s="1175"/>
      <c r="BK73" s="1175"/>
      <c r="BL73" s="1175" t="str">
        <f>""&amp;⑧入力シート!$D$21</f>
        <v/>
      </c>
      <c r="BM73" s="1175"/>
      <c r="BN73" s="1175"/>
      <c r="BO73" s="1175"/>
      <c r="BP73" s="1175"/>
      <c r="BQ73" s="1175"/>
      <c r="BR73" s="1175"/>
      <c r="BS73" s="1175"/>
      <c r="BT73" s="1175"/>
      <c r="BU73" s="1175"/>
      <c r="BV73" s="1175"/>
      <c r="BW73" s="1175"/>
      <c r="BX73" s="1175"/>
      <c r="BY73" s="1175"/>
      <c r="BZ73" s="1175"/>
      <c r="CA73" s="1175"/>
      <c r="CB73" s="1175"/>
      <c r="CC73" s="1175"/>
      <c r="CD73" s="1175"/>
      <c r="CE73" s="1175"/>
      <c r="CF73" s="1175"/>
      <c r="CG73" s="1175"/>
      <c r="CH73" s="1176"/>
    </row>
    <row r="74" spans="1:86" ht="17.100000000000001" customHeight="1" x14ac:dyDescent="0.15">
      <c r="A74" s="101"/>
      <c r="B74" s="99"/>
      <c r="C74" s="99"/>
      <c r="D74" s="99"/>
      <c r="E74" s="99"/>
      <c r="F74" s="99"/>
      <c r="G74" s="99"/>
      <c r="H74" s="99"/>
      <c r="I74" s="99"/>
      <c r="J74" s="99"/>
      <c r="K74" s="99"/>
      <c r="L74" s="99"/>
      <c r="M74" s="100"/>
      <c r="N74" s="1179"/>
      <c r="O74" s="1180"/>
      <c r="P74" s="1029" t="str">
        <f>"　"&amp;⑧入力シート!$D$22</f>
        <v>　</v>
      </c>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1"/>
      <c r="AR74" s="47"/>
      <c r="AS74" s="101"/>
      <c r="AT74" s="99"/>
      <c r="AU74" s="99"/>
      <c r="AV74" s="99"/>
      <c r="AW74" s="99"/>
      <c r="AX74" s="99"/>
      <c r="AY74" s="99"/>
      <c r="AZ74" s="99"/>
      <c r="BA74" s="99"/>
      <c r="BB74" s="99"/>
      <c r="BC74" s="99"/>
      <c r="BD74" s="99"/>
      <c r="BE74" s="100"/>
      <c r="BF74" s="1179"/>
      <c r="BG74" s="1180"/>
      <c r="BH74" s="1029" t="str">
        <f>"　"&amp;⑧入力シート!$D$22</f>
        <v>　</v>
      </c>
      <c r="BI74" s="1030"/>
      <c r="BJ74" s="1030"/>
      <c r="BK74" s="1030"/>
      <c r="BL74" s="1030"/>
      <c r="BM74" s="1030"/>
      <c r="BN74" s="1030"/>
      <c r="BO74" s="1030"/>
      <c r="BP74" s="1030"/>
      <c r="BQ74" s="1030"/>
      <c r="BR74" s="1030"/>
      <c r="BS74" s="1030"/>
      <c r="BT74" s="1030"/>
      <c r="BU74" s="1030"/>
      <c r="BV74" s="1030"/>
      <c r="BW74" s="1030"/>
      <c r="BX74" s="1030"/>
      <c r="BY74" s="1030"/>
      <c r="BZ74" s="1030"/>
      <c r="CA74" s="1030"/>
      <c r="CB74" s="1030"/>
      <c r="CC74" s="1030"/>
      <c r="CD74" s="1030"/>
      <c r="CE74" s="1030"/>
      <c r="CF74" s="1030"/>
      <c r="CG74" s="1030"/>
      <c r="CH74" s="1031"/>
    </row>
    <row r="75" spans="1:86" ht="17.100000000000001" customHeight="1" x14ac:dyDescent="0.15">
      <c r="A75" s="101"/>
      <c r="B75" s="99"/>
      <c r="C75" s="99"/>
      <c r="D75" s="99"/>
      <c r="E75" s="99"/>
      <c r="F75" s="99"/>
      <c r="G75" s="99"/>
      <c r="H75" s="99"/>
      <c r="I75" s="99"/>
      <c r="J75" s="99"/>
      <c r="K75" s="99"/>
      <c r="L75" s="99"/>
      <c r="M75" s="100"/>
      <c r="N75" s="1179"/>
      <c r="O75" s="1180"/>
      <c r="P75" s="1032" t="str">
        <f>"　"&amp;⑧入力シート!$D$23</f>
        <v>　</v>
      </c>
      <c r="Q75" s="1033"/>
      <c r="R75" s="1033"/>
      <c r="S75" s="1033"/>
      <c r="T75" s="1033"/>
      <c r="U75" s="1033"/>
      <c r="V75" s="1033"/>
      <c r="W75" s="1033"/>
      <c r="X75" s="1033"/>
      <c r="Y75" s="1033"/>
      <c r="Z75" s="1033"/>
      <c r="AA75" s="1033"/>
      <c r="AB75" s="1033"/>
      <c r="AC75" s="1033"/>
      <c r="AD75" s="1033"/>
      <c r="AE75" s="1033"/>
      <c r="AF75" s="1033"/>
      <c r="AG75" s="1033"/>
      <c r="AH75" s="1033"/>
      <c r="AI75" s="1033"/>
      <c r="AJ75" s="1033"/>
      <c r="AK75" s="1033"/>
      <c r="AL75" s="1033"/>
      <c r="AM75" s="1033"/>
      <c r="AN75" s="1033"/>
      <c r="AO75" s="1033"/>
      <c r="AP75" s="1034"/>
      <c r="AR75" s="47"/>
      <c r="AS75" s="101"/>
      <c r="AT75" s="99"/>
      <c r="AU75" s="99"/>
      <c r="AV75" s="99"/>
      <c r="AW75" s="99"/>
      <c r="AX75" s="99"/>
      <c r="AY75" s="99"/>
      <c r="AZ75" s="99"/>
      <c r="BA75" s="99"/>
      <c r="BB75" s="99"/>
      <c r="BC75" s="99"/>
      <c r="BD75" s="99"/>
      <c r="BE75" s="100"/>
      <c r="BF75" s="1179"/>
      <c r="BG75" s="1180"/>
      <c r="BH75" s="1032" t="str">
        <f>"　"&amp;⑧入力シート!$D$23</f>
        <v>　</v>
      </c>
      <c r="BI75" s="1033"/>
      <c r="BJ75" s="1033"/>
      <c r="BK75" s="1033"/>
      <c r="BL75" s="1033"/>
      <c r="BM75" s="1033"/>
      <c r="BN75" s="1033"/>
      <c r="BO75" s="1033"/>
      <c r="BP75" s="1033"/>
      <c r="BQ75" s="1033"/>
      <c r="BR75" s="1033"/>
      <c r="BS75" s="1033"/>
      <c r="BT75" s="1033"/>
      <c r="BU75" s="1033"/>
      <c r="BV75" s="1033"/>
      <c r="BW75" s="1033"/>
      <c r="BX75" s="1033"/>
      <c r="BY75" s="1033"/>
      <c r="BZ75" s="1033"/>
      <c r="CA75" s="1033"/>
      <c r="CB75" s="1033"/>
      <c r="CC75" s="1033"/>
      <c r="CD75" s="1033"/>
      <c r="CE75" s="1033"/>
      <c r="CF75" s="1033"/>
      <c r="CG75" s="1033"/>
      <c r="CH75" s="1034"/>
    </row>
    <row r="76" spans="1:86" ht="17.100000000000001" customHeight="1" x14ac:dyDescent="0.15">
      <c r="A76" s="102"/>
      <c r="B76" s="103"/>
      <c r="C76" s="103"/>
      <c r="D76" s="103"/>
      <c r="E76" s="103"/>
      <c r="F76" s="103"/>
      <c r="G76" s="103"/>
      <c r="H76" s="103"/>
      <c r="I76" s="103"/>
      <c r="J76" s="103"/>
      <c r="K76" s="103"/>
      <c r="L76" s="103"/>
      <c r="M76" s="104"/>
      <c r="N76" s="1179"/>
      <c r="O76" s="1180"/>
      <c r="P76" s="1032"/>
      <c r="Q76" s="1033"/>
      <c r="R76" s="1033"/>
      <c r="S76" s="1033"/>
      <c r="T76" s="1033"/>
      <c r="U76" s="1033"/>
      <c r="V76" s="1033"/>
      <c r="W76" s="1033"/>
      <c r="X76" s="1033"/>
      <c r="Y76" s="1033"/>
      <c r="Z76" s="1033"/>
      <c r="AA76" s="1033"/>
      <c r="AB76" s="1033"/>
      <c r="AC76" s="1033"/>
      <c r="AD76" s="1033"/>
      <c r="AE76" s="1033"/>
      <c r="AF76" s="1033"/>
      <c r="AG76" s="1033"/>
      <c r="AH76" s="1033"/>
      <c r="AI76" s="1033"/>
      <c r="AJ76" s="1033"/>
      <c r="AK76" s="1033"/>
      <c r="AL76" s="1033"/>
      <c r="AM76" s="1033"/>
      <c r="AN76" s="1033"/>
      <c r="AO76" s="1033"/>
      <c r="AP76" s="1034"/>
      <c r="AR76" s="47"/>
      <c r="AS76" s="102"/>
      <c r="AT76" s="103"/>
      <c r="AU76" s="103"/>
      <c r="AV76" s="103"/>
      <c r="AW76" s="103"/>
      <c r="AX76" s="103"/>
      <c r="AY76" s="103"/>
      <c r="AZ76" s="103"/>
      <c r="BA76" s="103"/>
      <c r="BB76" s="103"/>
      <c r="BC76" s="103"/>
      <c r="BD76" s="103"/>
      <c r="BE76" s="104"/>
      <c r="BF76" s="1179"/>
      <c r="BG76" s="1180"/>
      <c r="BH76" s="1032"/>
      <c r="BI76" s="1033"/>
      <c r="BJ76" s="1033"/>
      <c r="BK76" s="1033"/>
      <c r="BL76" s="1033"/>
      <c r="BM76" s="1033"/>
      <c r="BN76" s="1033"/>
      <c r="BO76" s="1033"/>
      <c r="BP76" s="1033"/>
      <c r="BQ76" s="1033"/>
      <c r="BR76" s="1033"/>
      <c r="BS76" s="1033"/>
      <c r="BT76" s="1033"/>
      <c r="BU76" s="1033"/>
      <c r="BV76" s="1033"/>
      <c r="BW76" s="1033"/>
      <c r="BX76" s="1033"/>
      <c r="BY76" s="1033"/>
      <c r="BZ76" s="1033"/>
      <c r="CA76" s="1033"/>
      <c r="CB76" s="1033"/>
      <c r="CC76" s="1033"/>
      <c r="CD76" s="1033"/>
      <c r="CE76" s="1033"/>
      <c r="CF76" s="1033"/>
      <c r="CG76" s="1033"/>
      <c r="CH76" s="1034"/>
    </row>
    <row r="77" spans="1:86" ht="18" customHeight="1" x14ac:dyDescent="0.15">
      <c r="A77" s="1177" t="s">
        <v>38</v>
      </c>
      <c r="B77" s="1178"/>
      <c r="C77" s="1183" t="s">
        <v>32</v>
      </c>
      <c r="D77" s="1175"/>
      <c r="E77" s="1175"/>
      <c r="F77" s="1175"/>
      <c r="G77" s="1175"/>
      <c r="H77" s="1175"/>
      <c r="I77" s="1175"/>
      <c r="J77" s="1175"/>
      <c r="K77" s="1175"/>
      <c r="L77" s="1175"/>
      <c r="M77" s="1175"/>
      <c r="N77" s="1174" t="s">
        <v>35</v>
      </c>
      <c r="O77" s="1174"/>
      <c r="P77" s="1145" t="str">
        <f>""&amp;⑧入力シート!Q86</f>
        <v/>
      </c>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R77" s="47"/>
      <c r="AS77" s="1177" t="s">
        <v>38</v>
      </c>
      <c r="AT77" s="1178"/>
      <c r="AU77" s="1183" t="s">
        <v>32</v>
      </c>
      <c r="AV77" s="1175"/>
      <c r="AW77" s="1175"/>
      <c r="AX77" s="1175"/>
      <c r="AY77" s="1175"/>
      <c r="AZ77" s="1175"/>
      <c r="BA77" s="1175"/>
      <c r="BB77" s="1175"/>
      <c r="BC77" s="1175"/>
      <c r="BD77" s="1175"/>
      <c r="BE77" s="1175"/>
      <c r="BF77" s="1174" t="s">
        <v>35</v>
      </c>
      <c r="BG77" s="1174"/>
      <c r="BH77" s="1145" t="str">
        <f>""&amp;⑧入力シート!Q87</f>
        <v/>
      </c>
      <c r="BI77" s="1145"/>
      <c r="BJ77" s="1145"/>
      <c r="BK77" s="1145"/>
      <c r="BL77" s="1145"/>
      <c r="BM77" s="1145"/>
      <c r="BN77" s="1145"/>
      <c r="BO77" s="1145"/>
      <c r="BP77" s="1145"/>
      <c r="BQ77" s="1145"/>
      <c r="BR77" s="1145"/>
      <c r="BS77" s="1145"/>
      <c r="BT77" s="1145"/>
      <c r="BU77" s="1145"/>
      <c r="BV77" s="1145"/>
      <c r="BW77" s="1145"/>
      <c r="BX77" s="1145"/>
      <c r="BY77" s="1145"/>
      <c r="BZ77" s="1145"/>
      <c r="CA77" s="1145"/>
      <c r="CB77" s="1145"/>
      <c r="CC77" s="1145"/>
      <c r="CD77" s="1145"/>
      <c r="CE77" s="1145"/>
      <c r="CF77" s="1145"/>
      <c r="CG77" s="1145"/>
      <c r="CH77" s="1145"/>
    </row>
    <row r="78" spans="1:86" ht="18" customHeight="1" x14ac:dyDescent="0.15">
      <c r="A78" s="1179"/>
      <c r="B78" s="1180"/>
      <c r="C78" s="1202">
        <f>⑧入力シート!B86</f>
        <v>49</v>
      </c>
      <c r="D78" s="1203"/>
      <c r="E78" s="1203"/>
      <c r="F78" s="1203"/>
      <c r="G78" s="1203"/>
      <c r="H78" s="1203"/>
      <c r="I78" s="1203"/>
      <c r="J78" s="1203"/>
      <c r="K78" s="1203"/>
      <c r="L78" s="1203"/>
      <c r="M78" s="1203"/>
      <c r="N78" s="1174"/>
      <c r="O78" s="1174"/>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R78" s="47"/>
      <c r="AS78" s="1179"/>
      <c r="AT78" s="1180"/>
      <c r="AU78" s="1202">
        <f>⑧入力シート!B87</f>
        <v>50</v>
      </c>
      <c r="AV78" s="1203"/>
      <c r="AW78" s="1203"/>
      <c r="AX78" s="1203"/>
      <c r="AY78" s="1203"/>
      <c r="AZ78" s="1203"/>
      <c r="BA78" s="1203"/>
      <c r="BB78" s="1203"/>
      <c r="BC78" s="1203"/>
      <c r="BD78" s="1203"/>
      <c r="BE78" s="1203"/>
      <c r="BF78" s="1174"/>
      <c r="BG78" s="1174"/>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c r="CB78" s="1145"/>
      <c r="CC78" s="1145"/>
      <c r="CD78" s="1145"/>
      <c r="CE78" s="1145"/>
      <c r="CF78" s="1145"/>
      <c r="CG78" s="1145"/>
      <c r="CH78" s="1145"/>
    </row>
    <row r="79" spans="1:86" ht="18" customHeight="1" x14ac:dyDescent="0.15">
      <c r="A79" s="1181"/>
      <c r="B79" s="1182"/>
      <c r="C79" s="1202"/>
      <c r="D79" s="1203"/>
      <c r="E79" s="1203"/>
      <c r="F79" s="1203"/>
      <c r="G79" s="1203"/>
      <c r="H79" s="1203"/>
      <c r="I79" s="1203"/>
      <c r="J79" s="1203"/>
      <c r="K79" s="1203"/>
      <c r="L79" s="1203"/>
      <c r="M79" s="1203"/>
      <c r="N79" s="1174"/>
      <c r="O79" s="1174"/>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R79" s="47"/>
      <c r="AS79" s="1181"/>
      <c r="AT79" s="1182"/>
      <c r="AU79" s="1202"/>
      <c r="AV79" s="1203"/>
      <c r="AW79" s="1203"/>
      <c r="AX79" s="1203"/>
      <c r="AY79" s="1203"/>
      <c r="AZ79" s="1203"/>
      <c r="BA79" s="1203"/>
      <c r="BB79" s="1203"/>
      <c r="BC79" s="1203"/>
      <c r="BD79" s="1203"/>
      <c r="BE79" s="1203"/>
      <c r="BF79" s="1174"/>
      <c r="BG79" s="1174"/>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c r="CB79" s="1145"/>
      <c r="CC79" s="1145"/>
      <c r="CD79" s="1145"/>
      <c r="CE79" s="1145"/>
      <c r="CF79" s="1145"/>
      <c r="CG79" s="1145"/>
      <c r="CH79" s="1145"/>
    </row>
    <row r="80" spans="1:86" ht="18" customHeight="1" x14ac:dyDescent="0.15">
      <c r="A80" s="1177" t="s">
        <v>37</v>
      </c>
      <c r="B80" s="1178"/>
      <c r="C80" s="1199" t="str">
        <f>""&amp;⑧入力シート!C86</f>
        <v/>
      </c>
      <c r="D80" s="1200"/>
      <c r="E80" s="1200"/>
      <c r="F80" s="1200"/>
      <c r="G80" s="1200"/>
      <c r="H80" s="1200"/>
      <c r="I80" s="1200"/>
      <c r="J80" s="1200"/>
      <c r="K80" s="1200"/>
      <c r="L80" s="1200"/>
      <c r="M80" s="1201"/>
      <c r="N80" s="1179" t="s">
        <v>36</v>
      </c>
      <c r="O80" s="1180"/>
      <c r="P80" s="1193" t="s">
        <v>34</v>
      </c>
      <c r="Q80" s="1194"/>
      <c r="R80" s="1194"/>
      <c r="S80" s="1194"/>
      <c r="T80" s="1194"/>
      <c r="U80" s="1194"/>
      <c r="V80" s="1194"/>
      <c r="W80" s="1194"/>
      <c r="X80" s="1194"/>
      <c r="Y80" s="1194"/>
      <c r="Z80" s="1194"/>
      <c r="AA80" s="1194"/>
      <c r="AB80" s="1194"/>
      <c r="AC80" s="1194"/>
      <c r="AD80" s="1194"/>
      <c r="AE80" s="1194"/>
      <c r="AF80" s="1194"/>
      <c r="AG80" s="1194"/>
      <c r="AH80" s="1194"/>
      <c r="AI80" s="1194"/>
      <c r="AJ80" s="1194"/>
      <c r="AK80" s="1194"/>
      <c r="AL80" s="1194"/>
      <c r="AM80" s="1194"/>
      <c r="AN80" s="1194"/>
      <c r="AO80" s="1194"/>
      <c r="AP80" s="1195"/>
      <c r="AR80" s="47"/>
      <c r="AS80" s="1177" t="s">
        <v>37</v>
      </c>
      <c r="AT80" s="1178"/>
      <c r="AU80" s="1199" t="str">
        <f>""&amp;⑧入力シート!C87</f>
        <v/>
      </c>
      <c r="AV80" s="1200"/>
      <c r="AW80" s="1200"/>
      <c r="AX80" s="1200"/>
      <c r="AY80" s="1200"/>
      <c r="AZ80" s="1200"/>
      <c r="BA80" s="1200"/>
      <c r="BB80" s="1200"/>
      <c r="BC80" s="1200"/>
      <c r="BD80" s="1200"/>
      <c r="BE80" s="1201"/>
      <c r="BF80" s="1179" t="s">
        <v>36</v>
      </c>
      <c r="BG80" s="1180"/>
      <c r="BH80" s="1193" t="s">
        <v>34</v>
      </c>
      <c r="BI80" s="1194"/>
      <c r="BJ80" s="1194"/>
      <c r="BK80" s="1194"/>
      <c r="BL80" s="1194"/>
      <c r="BM80" s="1194"/>
      <c r="BN80" s="1194"/>
      <c r="BO80" s="1194"/>
      <c r="BP80" s="1194"/>
      <c r="BQ80" s="1194"/>
      <c r="BR80" s="1194"/>
      <c r="BS80" s="1194"/>
      <c r="BT80" s="1194"/>
      <c r="BU80" s="1194"/>
      <c r="BV80" s="1194"/>
      <c r="BW80" s="1194"/>
      <c r="BX80" s="1194"/>
      <c r="BY80" s="1194"/>
      <c r="BZ80" s="1194"/>
      <c r="CA80" s="1194"/>
      <c r="CB80" s="1194"/>
      <c r="CC80" s="1194"/>
      <c r="CD80" s="1194"/>
      <c r="CE80" s="1194"/>
      <c r="CF80" s="1194"/>
      <c r="CG80" s="1194"/>
      <c r="CH80" s="1195"/>
    </row>
    <row r="81" spans="1:87" ht="18" customHeight="1" x14ac:dyDescent="0.15">
      <c r="A81" s="1179"/>
      <c r="B81" s="1180"/>
      <c r="C81" s="1202"/>
      <c r="D81" s="1203"/>
      <c r="E81" s="1203"/>
      <c r="F81" s="1203"/>
      <c r="G81" s="1203"/>
      <c r="H81" s="1203"/>
      <c r="I81" s="1203"/>
      <c r="J81" s="1203"/>
      <c r="K81" s="1203"/>
      <c r="L81" s="1203"/>
      <c r="M81" s="1204"/>
      <c r="N81" s="1179"/>
      <c r="O81" s="1180"/>
      <c r="P81" s="1228" t="str">
        <f>'⑨応募者名簿(印刷用)'!AT21</f>
        <v xml:space="preserve"> </v>
      </c>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R81" s="47"/>
      <c r="AS81" s="1179"/>
      <c r="AT81" s="1180"/>
      <c r="AU81" s="1202"/>
      <c r="AV81" s="1203"/>
      <c r="AW81" s="1203"/>
      <c r="AX81" s="1203"/>
      <c r="AY81" s="1203"/>
      <c r="AZ81" s="1203"/>
      <c r="BA81" s="1203"/>
      <c r="BB81" s="1203"/>
      <c r="BC81" s="1203"/>
      <c r="BD81" s="1203"/>
      <c r="BE81" s="1204"/>
      <c r="BF81" s="1179"/>
      <c r="BG81" s="1180"/>
      <c r="BH81" s="1228" t="str">
        <f>'⑨応募者名簿(印刷用)'!AT22</f>
        <v xml:space="preserve"> </v>
      </c>
      <c r="BI81" s="1228"/>
      <c r="BJ81" s="1228"/>
      <c r="BK81" s="1228"/>
      <c r="BL81" s="1228"/>
      <c r="BM81" s="1228"/>
      <c r="BN81" s="1228"/>
      <c r="BO81" s="1228"/>
      <c r="BP81" s="1228"/>
      <c r="BQ81" s="1228"/>
      <c r="BR81" s="1228"/>
      <c r="BS81" s="1228"/>
      <c r="BT81" s="1228"/>
      <c r="BU81" s="1228"/>
      <c r="BV81" s="1228"/>
      <c r="BW81" s="1228"/>
      <c r="BX81" s="1228"/>
      <c r="BY81" s="1228"/>
      <c r="BZ81" s="1228"/>
      <c r="CA81" s="1228"/>
      <c r="CB81" s="1228"/>
      <c r="CC81" s="1228"/>
      <c r="CD81" s="1228"/>
      <c r="CE81" s="1228"/>
      <c r="CF81" s="1228"/>
      <c r="CG81" s="1228"/>
      <c r="CH81" s="1228"/>
    </row>
    <row r="82" spans="1:87" ht="18" customHeight="1" x14ac:dyDescent="0.15">
      <c r="A82" s="1179"/>
      <c r="B82" s="1180"/>
      <c r="C82" s="1202"/>
      <c r="D82" s="1203"/>
      <c r="E82" s="1203"/>
      <c r="F82" s="1203"/>
      <c r="G82" s="1203"/>
      <c r="H82" s="1203"/>
      <c r="I82" s="1203"/>
      <c r="J82" s="1203"/>
      <c r="K82" s="1203"/>
      <c r="L82" s="1203"/>
      <c r="M82" s="1204"/>
      <c r="N82" s="1181"/>
      <c r="O82" s="1182"/>
      <c r="P82" s="1144"/>
      <c r="Q82" s="1144"/>
      <c r="R82" s="1144"/>
      <c r="S82" s="1144"/>
      <c r="T82" s="1144"/>
      <c r="U82" s="1144"/>
      <c r="V82" s="1144"/>
      <c r="W82" s="1144"/>
      <c r="X82" s="1144"/>
      <c r="Y82" s="1144"/>
      <c r="Z82" s="1144"/>
      <c r="AA82" s="1144"/>
      <c r="AB82" s="1144"/>
      <c r="AC82" s="1144"/>
      <c r="AD82" s="1144"/>
      <c r="AE82" s="1144"/>
      <c r="AF82" s="1144"/>
      <c r="AG82" s="1144"/>
      <c r="AH82" s="1144"/>
      <c r="AI82" s="1144"/>
      <c r="AJ82" s="1144"/>
      <c r="AK82" s="1144"/>
      <c r="AL82" s="1144"/>
      <c r="AM82" s="1144"/>
      <c r="AN82" s="1144"/>
      <c r="AO82" s="1144"/>
      <c r="AP82" s="1144"/>
      <c r="AR82" s="47"/>
      <c r="AS82" s="1179"/>
      <c r="AT82" s="1180"/>
      <c r="AU82" s="1202"/>
      <c r="AV82" s="1203"/>
      <c r="AW82" s="1203"/>
      <c r="AX82" s="1203"/>
      <c r="AY82" s="1203"/>
      <c r="AZ82" s="1203"/>
      <c r="BA82" s="1203"/>
      <c r="BB82" s="1203"/>
      <c r="BC82" s="1203"/>
      <c r="BD82" s="1203"/>
      <c r="BE82" s="1204"/>
      <c r="BF82" s="1181"/>
      <c r="BG82" s="1182"/>
      <c r="BH82" s="1144"/>
      <c r="BI82" s="1144"/>
      <c r="BJ82" s="1144"/>
      <c r="BK82" s="1144"/>
      <c r="BL82" s="1144"/>
      <c r="BM82" s="1144"/>
      <c r="BN82" s="1144"/>
      <c r="BO82" s="1144"/>
      <c r="BP82" s="1144"/>
      <c r="BQ82" s="1144"/>
      <c r="BR82" s="1144"/>
      <c r="BS82" s="1144"/>
      <c r="BT82" s="1144"/>
      <c r="BU82" s="1144"/>
      <c r="BV82" s="1144"/>
      <c r="BW82" s="1144"/>
      <c r="BX82" s="1144"/>
      <c r="BY82" s="1144"/>
      <c r="BZ82" s="1144"/>
      <c r="CA82" s="1144"/>
      <c r="CB82" s="1144"/>
      <c r="CC82" s="1144"/>
      <c r="CD82" s="1144"/>
      <c r="CE82" s="1144"/>
      <c r="CF82" s="1144"/>
      <c r="CG82" s="1144"/>
      <c r="CH82" s="1144"/>
    </row>
    <row r="83" spans="1:87" ht="18" customHeight="1" x14ac:dyDescent="0.15">
      <c r="A83" s="1057" t="s">
        <v>43</v>
      </c>
      <c r="B83" s="1058"/>
      <c r="C83" s="1144" t="str">
        <f>'⑨応募者名簿(印刷用)'!AR21</f>
        <v/>
      </c>
      <c r="D83" s="1144"/>
      <c r="E83" s="1144"/>
      <c r="F83" s="1144"/>
      <c r="G83" s="1144"/>
      <c r="H83" s="1144"/>
      <c r="I83" s="1144"/>
      <c r="J83" s="1144"/>
      <c r="K83" s="1144"/>
      <c r="L83" s="1144"/>
      <c r="M83" s="1144"/>
      <c r="N83" s="1152" t="s">
        <v>23</v>
      </c>
      <c r="O83" s="1153"/>
      <c r="P83" s="1154" t="str">
        <f>""&amp;⑧入力シート!AL86</f>
        <v/>
      </c>
      <c r="Q83" s="1154"/>
      <c r="R83" s="1154"/>
      <c r="S83" s="1154"/>
      <c r="T83" s="1154"/>
      <c r="U83" s="1154"/>
      <c r="V83" s="1154"/>
      <c r="W83" s="1154"/>
      <c r="X83" s="1154"/>
      <c r="Y83" s="1115" t="s">
        <v>82</v>
      </c>
      <c r="Z83" s="1115"/>
      <c r="AA83" s="1115"/>
      <c r="AB83" s="1115"/>
      <c r="AC83" s="1115"/>
      <c r="AD83" s="1115"/>
      <c r="AE83" s="1115"/>
      <c r="AF83" s="1115"/>
      <c r="AG83" s="1115"/>
      <c r="AH83" s="1115"/>
      <c r="AI83" s="1115"/>
      <c r="AJ83" s="1115"/>
      <c r="AK83" s="1115"/>
      <c r="AL83" s="1115"/>
      <c r="AM83" s="1115"/>
      <c r="AN83" s="1115"/>
      <c r="AO83" s="1115"/>
      <c r="AP83" s="1190"/>
      <c r="AR83" s="47"/>
      <c r="AS83" s="1057" t="s">
        <v>43</v>
      </c>
      <c r="AT83" s="1058"/>
      <c r="AU83" s="1144" t="str">
        <f>'⑨応募者名簿(印刷用)'!AR22</f>
        <v/>
      </c>
      <c r="AV83" s="1144"/>
      <c r="AW83" s="1144"/>
      <c r="AX83" s="1144"/>
      <c r="AY83" s="1144"/>
      <c r="AZ83" s="1144"/>
      <c r="BA83" s="1144"/>
      <c r="BB83" s="1144"/>
      <c r="BC83" s="1144"/>
      <c r="BD83" s="1144"/>
      <c r="BE83" s="1144"/>
      <c r="BF83" s="1152" t="s">
        <v>23</v>
      </c>
      <c r="BG83" s="1153"/>
      <c r="BH83" s="1154" t="str">
        <f>""&amp;⑧入力シート!AL87</f>
        <v/>
      </c>
      <c r="BI83" s="1154"/>
      <c r="BJ83" s="1154"/>
      <c r="BK83" s="1154"/>
      <c r="BL83" s="1154"/>
      <c r="BM83" s="1154"/>
      <c r="BN83" s="1154"/>
      <c r="BO83" s="1154"/>
      <c r="BP83" s="1154"/>
      <c r="BQ83" s="1115" t="s">
        <v>82</v>
      </c>
      <c r="BR83" s="1115"/>
      <c r="BS83" s="1115"/>
      <c r="BT83" s="1115"/>
      <c r="BU83" s="1115"/>
      <c r="BV83" s="1115"/>
      <c r="BW83" s="1115"/>
      <c r="BX83" s="1115"/>
      <c r="BY83" s="1115"/>
      <c r="BZ83" s="1115"/>
      <c r="CA83" s="1115"/>
      <c r="CB83" s="1115"/>
      <c r="CC83" s="1115"/>
      <c r="CD83" s="1115"/>
      <c r="CE83" s="1115"/>
      <c r="CF83" s="1115"/>
      <c r="CG83" s="1115"/>
      <c r="CH83" s="1190"/>
    </row>
    <row r="84" spans="1:87" ht="18" customHeight="1" x14ac:dyDescent="0.15">
      <c r="A84" s="1059"/>
      <c r="B84" s="1060"/>
      <c r="C84" s="1144"/>
      <c r="D84" s="1144"/>
      <c r="E84" s="1144"/>
      <c r="F84" s="1144"/>
      <c r="G84" s="1144"/>
      <c r="H84" s="1144"/>
      <c r="I84" s="1144"/>
      <c r="J84" s="1144"/>
      <c r="K84" s="1144"/>
      <c r="L84" s="1144"/>
      <c r="M84" s="1144"/>
      <c r="N84" s="1152"/>
      <c r="O84" s="1153"/>
      <c r="P84" s="1154"/>
      <c r="Q84" s="1154"/>
      <c r="R84" s="1154"/>
      <c r="S84" s="1154"/>
      <c r="T84" s="1154"/>
      <c r="U84" s="1154"/>
      <c r="V84" s="1154"/>
      <c r="W84" s="1154"/>
      <c r="X84" s="1154"/>
      <c r="Y84" s="1191"/>
      <c r="Z84" s="1191"/>
      <c r="AA84" s="1191"/>
      <c r="AB84" s="1191"/>
      <c r="AC84" s="1191"/>
      <c r="AD84" s="1191"/>
      <c r="AE84" s="1191"/>
      <c r="AF84" s="1191"/>
      <c r="AG84" s="1191"/>
      <c r="AH84" s="1191"/>
      <c r="AI84" s="1191"/>
      <c r="AJ84" s="1191"/>
      <c r="AK84" s="1191"/>
      <c r="AL84" s="1191"/>
      <c r="AM84" s="1191"/>
      <c r="AN84" s="1191"/>
      <c r="AO84" s="1191"/>
      <c r="AP84" s="1192"/>
      <c r="AR84" s="47"/>
      <c r="AS84" s="1059"/>
      <c r="AT84" s="1060"/>
      <c r="AU84" s="1144"/>
      <c r="AV84" s="1144"/>
      <c r="AW84" s="1144"/>
      <c r="AX84" s="1144"/>
      <c r="AY84" s="1144"/>
      <c r="AZ84" s="1144"/>
      <c r="BA84" s="1144"/>
      <c r="BB84" s="1144"/>
      <c r="BC84" s="1144"/>
      <c r="BD84" s="1144"/>
      <c r="BE84" s="1144"/>
      <c r="BF84" s="1152"/>
      <c r="BG84" s="1153"/>
      <c r="BH84" s="1154"/>
      <c r="BI84" s="1154"/>
      <c r="BJ84" s="1154"/>
      <c r="BK84" s="1154"/>
      <c r="BL84" s="1154"/>
      <c r="BM84" s="1154"/>
      <c r="BN84" s="1154"/>
      <c r="BO84" s="1154"/>
      <c r="BP84" s="1154"/>
      <c r="BQ84" s="1191"/>
      <c r="BR84" s="1191"/>
      <c r="BS84" s="1191"/>
      <c r="BT84" s="1191"/>
      <c r="BU84" s="1191"/>
      <c r="BV84" s="1191"/>
      <c r="BW84" s="1191"/>
      <c r="BX84" s="1191"/>
      <c r="BY84" s="1191"/>
      <c r="BZ84" s="1191"/>
      <c r="CA84" s="1191"/>
      <c r="CB84" s="1191"/>
      <c r="CC84" s="1191"/>
      <c r="CD84" s="1191"/>
      <c r="CE84" s="1191"/>
      <c r="CF84" s="1191"/>
      <c r="CG84" s="1191"/>
      <c r="CH84" s="1192"/>
    </row>
    <row r="85" spans="1:87" ht="15" customHeight="1" x14ac:dyDescent="0.15">
      <c r="A85" s="105"/>
      <c r="B85" s="105"/>
      <c r="C85" s="106"/>
      <c r="D85" s="106"/>
      <c r="E85" s="106"/>
      <c r="F85" s="106"/>
      <c r="G85" s="106"/>
      <c r="H85" s="106"/>
      <c r="I85" s="106"/>
      <c r="J85" s="106"/>
      <c r="K85" s="106"/>
      <c r="L85" s="106"/>
      <c r="M85" s="106"/>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R85" s="47"/>
      <c r="AS85" s="105"/>
      <c r="AT85" s="105"/>
      <c r="AU85" s="106"/>
      <c r="AV85" s="106"/>
      <c r="AW85" s="106"/>
      <c r="AX85" s="106"/>
      <c r="AY85" s="106"/>
      <c r="AZ85" s="106"/>
      <c r="BA85" s="106"/>
      <c r="BB85" s="106"/>
      <c r="BC85" s="106"/>
      <c r="BD85" s="106"/>
      <c r="BE85" s="106"/>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32" t="s">
        <v>64</v>
      </c>
      <c r="B87" s="1133"/>
      <c r="C87" s="1133"/>
      <c r="D87" s="1133"/>
      <c r="E87" s="1133"/>
      <c r="F87" s="1133"/>
      <c r="G87" s="1133"/>
      <c r="H87" s="1133"/>
      <c r="I87" s="1133"/>
      <c r="J87" s="1133"/>
      <c r="K87" s="1133"/>
      <c r="L87" s="1133"/>
      <c r="M87" s="1134"/>
      <c r="N87" s="1174" t="s">
        <v>22</v>
      </c>
      <c r="O87" s="1174"/>
      <c r="P87" s="1161" t="s">
        <v>17</v>
      </c>
      <c r="Q87" s="1162"/>
      <c r="R87" s="1163" t="str">
        <f>IF('⑨応募者名簿(印刷用)'!$BX$40="","",'⑨応募者名簿(印刷用)'!$BX$40)</f>
        <v>-</v>
      </c>
      <c r="S87" s="1163"/>
      <c r="T87" s="1163"/>
      <c r="U87" s="1163"/>
      <c r="V87" s="1163"/>
      <c r="W87" s="1163"/>
      <c r="X87" s="1163"/>
      <c r="Y87" s="1163"/>
      <c r="Z87" s="1163"/>
      <c r="AA87" s="1163"/>
      <c r="AB87" s="1163"/>
      <c r="AC87" s="1163"/>
      <c r="AD87" s="1163"/>
      <c r="AE87" s="1163"/>
      <c r="AF87" s="1163"/>
      <c r="AG87" s="1163"/>
      <c r="AH87" s="1163"/>
      <c r="AI87" s="1163"/>
      <c r="AJ87" s="1163"/>
      <c r="AK87" s="1163"/>
      <c r="AL87" s="1163"/>
      <c r="AM87" s="1163"/>
      <c r="AN87" s="1163"/>
      <c r="AO87" s="1163"/>
      <c r="AP87" s="1164"/>
      <c r="AR87" s="47"/>
      <c r="AS87" s="1132" t="s">
        <v>64</v>
      </c>
      <c r="AT87" s="1133"/>
      <c r="AU87" s="1133"/>
      <c r="AV87" s="1133"/>
      <c r="AW87" s="1133"/>
      <c r="AX87" s="1133"/>
      <c r="AY87" s="1133"/>
      <c r="AZ87" s="1133"/>
      <c r="BA87" s="1133"/>
      <c r="BB87" s="1133"/>
      <c r="BC87" s="1133"/>
      <c r="BD87" s="1133"/>
      <c r="BE87" s="1134"/>
      <c r="BF87" s="1174" t="s">
        <v>22</v>
      </c>
      <c r="BG87" s="1174"/>
      <c r="BH87" s="1161" t="s">
        <v>17</v>
      </c>
      <c r="BI87" s="1162"/>
      <c r="BJ87" s="1163" t="str">
        <f>IF('⑨応募者名簿(印刷用)'!$BX$40="","",'⑨応募者名簿(印刷用)'!$BX$40)</f>
        <v>-</v>
      </c>
      <c r="BK87" s="1163"/>
      <c r="BL87" s="1163"/>
      <c r="BM87" s="1163"/>
      <c r="BN87" s="1163"/>
      <c r="BO87" s="1163"/>
      <c r="BP87" s="1163"/>
      <c r="BQ87" s="1163"/>
      <c r="BR87" s="1163"/>
      <c r="BS87" s="1163"/>
      <c r="BT87" s="1163"/>
      <c r="BU87" s="1163"/>
      <c r="BV87" s="1163"/>
      <c r="BW87" s="1163"/>
      <c r="BX87" s="1163"/>
      <c r="BY87" s="1163"/>
      <c r="BZ87" s="1163"/>
      <c r="CA87" s="1163"/>
      <c r="CB87" s="1163"/>
      <c r="CC87" s="1163"/>
      <c r="CD87" s="1163"/>
      <c r="CE87" s="1163"/>
      <c r="CF87" s="1163"/>
      <c r="CG87" s="1163"/>
      <c r="CH87" s="1164"/>
    </row>
    <row r="88" spans="1:87" ht="17.100000000000001" customHeight="1" x14ac:dyDescent="0.15">
      <c r="A88" s="653" t="str">
        <f>'⑨応募者名簿(印刷用)'!$A$36</f>
        <v/>
      </c>
      <c r="B88" s="654"/>
      <c r="C88" s="654"/>
      <c r="D88" s="654"/>
      <c r="E88" s="654"/>
      <c r="F88" s="654"/>
      <c r="G88" s="654"/>
      <c r="H88" s="654"/>
      <c r="I88" s="99"/>
      <c r="J88" s="99"/>
      <c r="K88" s="99"/>
      <c r="L88" s="99"/>
      <c r="M88" s="100"/>
      <c r="N88" s="1174"/>
      <c r="O88" s="1174"/>
      <c r="P88" s="1165" t="str">
        <f>IF('⑨応募者名簿(印刷用)'!$BV$42="","",'⑨応募者名簿(印刷用)'!$BV$42)</f>
        <v xml:space="preserve"> </v>
      </c>
      <c r="Q88" s="1166"/>
      <c r="R88" s="1166"/>
      <c r="S88" s="1166"/>
      <c r="T88" s="1166"/>
      <c r="U88" s="1166"/>
      <c r="V88" s="1166"/>
      <c r="W88" s="1166"/>
      <c r="X88" s="1166"/>
      <c r="Y88" s="1166"/>
      <c r="Z88" s="1166"/>
      <c r="AA88" s="1166"/>
      <c r="AB88" s="1166"/>
      <c r="AC88" s="1166"/>
      <c r="AD88" s="1166"/>
      <c r="AE88" s="1166"/>
      <c r="AF88" s="1166"/>
      <c r="AG88" s="1166"/>
      <c r="AH88" s="1166"/>
      <c r="AI88" s="1166"/>
      <c r="AJ88" s="1166"/>
      <c r="AK88" s="1166"/>
      <c r="AL88" s="1166"/>
      <c r="AM88" s="1166"/>
      <c r="AN88" s="1166"/>
      <c r="AO88" s="1166"/>
      <c r="AP88" s="1167"/>
      <c r="AR88" s="47"/>
      <c r="AS88" s="653" t="str">
        <f>'⑨応募者名簿(印刷用)'!$A$36</f>
        <v/>
      </c>
      <c r="AT88" s="654"/>
      <c r="AU88" s="654"/>
      <c r="AV88" s="654"/>
      <c r="AW88" s="654"/>
      <c r="AX88" s="654"/>
      <c r="AY88" s="654"/>
      <c r="AZ88" s="654"/>
      <c r="BA88" s="99"/>
      <c r="BB88" s="99"/>
      <c r="BC88" s="99"/>
      <c r="BD88" s="99"/>
      <c r="BE88" s="100"/>
      <c r="BF88" s="1174"/>
      <c r="BG88" s="1174"/>
      <c r="BH88" s="1165" t="str">
        <f>IF('⑨応募者名簿(印刷用)'!$BV$42="","",'⑨応募者名簿(印刷用)'!$BV$42)</f>
        <v xml:space="preserve"> </v>
      </c>
      <c r="BI88" s="1166"/>
      <c r="BJ88" s="1166"/>
      <c r="BK88" s="1166"/>
      <c r="BL88" s="1166"/>
      <c r="BM88" s="1166"/>
      <c r="BN88" s="1166"/>
      <c r="BO88" s="1166"/>
      <c r="BP88" s="1166"/>
      <c r="BQ88" s="1166"/>
      <c r="BR88" s="1166"/>
      <c r="BS88" s="1166"/>
      <c r="BT88" s="1166"/>
      <c r="BU88" s="1166"/>
      <c r="BV88" s="1166"/>
      <c r="BW88" s="1166"/>
      <c r="BX88" s="1166"/>
      <c r="BY88" s="1166"/>
      <c r="BZ88" s="1166"/>
      <c r="CA88" s="1166"/>
      <c r="CB88" s="1166"/>
      <c r="CC88" s="1166"/>
      <c r="CD88" s="1166"/>
      <c r="CE88" s="1166"/>
      <c r="CF88" s="1166"/>
      <c r="CG88" s="1166"/>
      <c r="CH88" s="1167"/>
    </row>
    <row r="89" spans="1:87" ht="17.100000000000001" customHeight="1" x14ac:dyDescent="0.15">
      <c r="A89" s="653"/>
      <c r="B89" s="654"/>
      <c r="C89" s="654"/>
      <c r="D89" s="654"/>
      <c r="E89" s="654"/>
      <c r="F89" s="654"/>
      <c r="G89" s="654"/>
      <c r="H89" s="654"/>
      <c r="I89" s="99"/>
      <c r="J89" s="99"/>
      <c r="K89" s="99"/>
      <c r="L89" s="99"/>
      <c r="M89" s="100"/>
      <c r="N89" s="1174"/>
      <c r="O89" s="1174"/>
      <c r="P89" s="1165" t="str">
        <f>IF('⑨応募者名簿(印刷用)'!$BV$43="","",'⑨応募者名簿(印刷用)'!$BV$43)</f>
        <v xml:space="preserve"> </v>
      </c>
      <c r="Q89" s="1166"/>
      <c r="R89" s="1166"/>
      <c r="S89" s="1166"/>
      <c r="T89" s="1166"/>
      <c r="U89" s="1166"/>
      <c r="V89" s="1166"/>
      <c r="W89" s="1166"/>
      <c r="X89" s="1166"/>
      <c r="Y89" s="1166"/>
      <c r="Z89" s="1166"/>
      <c r="AA89" s="1166"/>
      <c r="AB89" s="1166"/>
      <c r="AC89" s="1166"/>
      <c r="AD89" s="1166"/>
      <c r="AE89" s="1166"/>
      <c r="AF89" s="1166"/>
      <c r="AG89" s="1166"/>
      <c r="AH89" s="1166"/>
      <c r="AI89" s="1166"/>
      <c r="AJ89" s="1166"/>
      <c r="AK89" s="1166"/>
      <c r="AL89" s="1166"/>
      <c r="AM89" s="1166"/>
      <c r="AN89" s="1166"/>
      <c r="AO89" s="1166"/>
      <c r="AP89" s="1167"/>
      <c r="AR89" s="47"/>
      <c r="AS89" s="653"/>
      <c r="AT89" s="654"/>
      <c r="AU89" s="654"/>
      <c r="AV89" s="654"/>
      <c r="AW89" s="654"/>
      <c r="AX89" s="654"/>
      <c r="AY89" s="654"/>
      <c r="AZ89" s="654"/>
      <c r="BA89" s="99"/>
      <c r="BB89" s="99"/>
      <c r="BC89" s="99"/>
      <c r="BD89" s="99"/>
      <c r="BE89" s="100"/>
      <c r="BF89" s="1174"/>
      <c r="BG89" s="1174"/>
      <c r="BH89" s="1165" t="str">
        <f>IF('⑨応募者名簿(印刷用)'!$BV$43="","",'⑨応募者名簿(印刷用)'!$BV$43)</f>
        <v xml:space="preserve"> </v>
      </c>
      <c r="BI89" s="1166"/>
      <c r="BJ89" s="1166"/>
      <c r="BK89" s="1166"/>
      <c r="BL89" s="1166"/>
      <c r="BM89" s="1166"/>
      <c r="BN89" s="1166"/>
      <c r="BO89" s="1166"/>
      <c r="BP89" s="1166"/>
      <c r="BQ89" s="1166"/>
      <c r="BR89" s="1166"/>
      <c r="BS89" s="1166"/>
      <c r="BT89" s="1166"/>
      <c r="BU89" s="1166"/>
      <c r="BV89" s="1166"/>
      <c r="BW89" s="1166"/>
      <c r="BX89" s="1166"/>
      <c r="BY89" s="1166"/>
      <c r="BZ89" s="1166"/>
      <c r="CA89" s="1166"/>
      <c r="CB89" s="1166"/>
      <c r="CC89" s="1166"/>
      <c r="CD89" s="1166"/>
      <c r="CE89" s="1166"/>
      <c r="CF89" s="1166"/>
      <c r="CG89" s="1166"/>
      <c r="CH89" s="1167"/>
    </row>
    <row r="90" spans="1:87" ht="17.100000000000001" customHeight="1" x14ac:dyDescent="0.15">
      <c r="A90" s="653"/>
      <c r="B90" s="654"/>
      <c r="C90" s="654"/>
      <c r="D90" s="654"/>
      <c r="E90" s="654"/>
      <c r="F90" s="654"/>
      <c r="G90" s="654"/>
      <c r="H90" s="654"/>
      <c r="I90" s="99"/>
      <c r="J90" s="99"/>
      <c r="K90" s="99"/>
      <c r="L90" s="99"/>
      <c r="M90" s="100"/>
      <c r="N90" s="1174"/>
      <c r="O90" s="1174"/>
      <c r="P90" s="1168" t="str">
        <f>IF('⑨応募者名簿(印刷用)'!$BV$44="","",'⑨応募者名簿(印刷用)'!$BV$44)</f>
        <v xml:space="preserve"> </v>
      </c>
      <c r="Q90" s="1169"/>
      <c r="R90" s="1169"/>
      <c r="S90" s="1169"/>
      <c r="T90" s="1169"/>
      <c r="U90" s="1169"/>
      <c r="V90" s="1169"/>
      <c r="W90" s="1169"/>
      <c r="X90" s="1169"/>
      <c r="Y90" s="1169"/>
      <c r="Z90" s="1169"/>
      <c r="AA90" s="1169"/>
      <c r="AB90" s="1169"/>
      <c r="AC90" s="1169"/>
      <c r="AD90" s="1169"/>
      <c r="AE90" s="1169"/>
      <c r="AF90" s="1169"/>
      <c r="AG90" s="1169"/>
      <c r="AH90" s="1169"/>
      <c r="AI90" s="1169"/>
      <c r="AJ90" s="1169"/>
      <c r="AK90" s="1169"/>
      <c r="AL90" s="1169"/>
      <c r="AM90" s="1169"/>
      <c r="AN90" s="1169"/>
      <c r="AO90" s="1169"/>
      <c r="AP90" s="1170"/>
      <c r="AR90" s="47"/>
      <c r="AS90" s="653"/>
      <c r="AT90" s="654"/>
      <c r="AU90" s="654"/>
      <c r="AV90" s="654"/>
      <c r="AW90" s="654"/>
      <c r="AX90" s="654"/>
      <c r="AY90" s="654"/>
      <c r="AZ90" s="654"/>
      <c r="BA90" s="99"/>
      <c r="BB90" s="99"/>
      <c r="BC90" s="99"/>
      <c r="BD90" s="99"/>
      <c r="BE90" s="100"/>
      <c r="BF90" s="1174"/>
      <c r="BG90" s="1174"/>
      <c r="BH90" s="1168" t="str">
        <f>IF('⑨応募者名簿(印刷用)'!$BV$44="","",'⑨応募者名簿(印刷用)'!$BV$44)</f>
        <v xml:space="preserve"> </v>
      </c>
      <c r="BI90" s="1169"/>
      <c r="BJ90" s="1169"/>
      <c r="BK90" s="1169"/>
      <c r="BL90" s="1169"/>
      <c r="BM90" s="1169"/>
      <c r="BN90" s="1169"/>
      <c r="BO90" s="1169"/>
      <c r="BP90" s="1169"/>
      <c r="BQ90" s="1169"/>
      <c r="BR90" s="1169"/>
      <c r="BS90" s="1169"/>
      <c r="BT90" s="1169"/>
      <c r="BU90" s="1169"/>
      <c r="BV90" s="1169"/>
      <c r="BW90" s="1169"/>
      <c r="BX90" s="1169"/>
      <c r="BY90" s="1169"/>
      <c r="BZ90" s="1169"/>
      <c r="CA90" s="1169"/>
      <c r="CB90" s="1169"/>
      <c r="CC90" s="1169"/>
      <c r="CD90" s="1169"/>
      <c r="CE90" s="1169"/>
      <c r="CF90" s="1169"/>
      <c r="CG90" s="1169"/>
      <c r="CH90" s="1170"/>
    </row>
    <row r="91" spans="1:87" ht="17.100000000000001" customHeight="1" x14ac:dyDescent="0.15">
      <c r="A91" s="653"/>
      <c r="B91" s="654"/>
      <c r="C91" s="654"/>
      <c r="D91" s="654"/>
      <c r="E91" s="654"/>
      <c r="F91" s="654"/>
      <c r="G91" s="654"/>
      <c r="H91" s="654"/>
      <c r="I91" s="99"/>
      <c r="J91" s="99"/>
      <c r="K91" s="99"/>
      <c r="L91" s="99"/>
      <c r="M91" s="100"/>
      <c r="N91" s="1177" t="s">
        <v>33</v>
      </c>
      <c r="O91" s="1178"/>
      <c r="P91" s="1183" t="s">
        <v>24</v>
      </c>
      <c r="Q91" s="1175"/>
      <c r="R91" s="1175"/>
      <c r="S91" s="1175"/>
      <c r="T91" s="1175" t="str">
        <f>""&amp;⑧入力シート!$D$21</f>
        <v/>
      </c>
      <c r="U91" s="1175"/>
      <c r="V91" s="1175"/>
      <c r="W91" s="1175"/>
      <c r="X91" s="1175"/>
      <c r="Y91" s="1175"/>
      <c r="Z91" s="1175"/>
      <c r="AA91" s="1175"/>
      <c r="AB91" s="1175"/>
      <c r="AC91" s="1175"/>
      <c r="AD91" s="1175"/>
      <c r="AE91" s="1175"/>
      <c r="AF91" s="1175"/>
      <c r="AG91" s="1175"/>
      <c r="AH91" s="1175"/>
      <c r="AI91" s="1175"/>
      <c r="AJ91" s="1175"/>
      <c r="AK91" s="1175"/>
      <c r="AL91" s="1175"/>
      <c r="AM91" s="1175"/>
      <c r="AN91" s="1175"/>
      <c r="AO91" s="1175"/>
      <c r="AP91" s="1176"/>
      <c r="AR91" s="47"/>
      <c r="AS91" s="653"/>
      <c r="AT91" s="654"/>
      <c r="AU91" s="654"/>
      <c r="AV91" s="654"/>
      <c r="AW91" s="654"/>
      <c r="AX91" s="654"/>
      <c r="AY91" s="654"/>
      <c r="AZ91" s="654"/>
      <c r="BA91" s="99"/>
      <c r="BB91" s="99"/>
      <c r="BC91" s="99"/>
      <c r="BD91" s="99"/>
      <c r="BE91" s="100"/>
      <c r="BF91" s="1177" t="s">
        <v>33</v>
      </c>
      <c r="BG91" s="1178"/>
      <c r="BH91" s="1183" t="s">
        <v>24</v>
      </c>
      <c r="BI91" s="1175"/>
      <c r="BJ91" s="1175"/>
      <c r="BK91" s="1175"/>
      <c r="BL91" s="1175" t="str">
        <f>""&amp;⑧入力シート!$D$21</f>
        <v/>
      </c>
      <c r="BM91" s="1175"/>
      <c r="BN91" s="1175"/>
      <c r="BO91" s="1175"/>
      <c r="BP91" s="1175"/>
      <c r="BQ91" s="1175"/>
      <c r="BR91" s="1175"/>
      <c r="BS91" s="1175"/>
      <c r="BT91" s="1175"/>
      <c r="BU91" s="1175"/>
      <c r="BV91" s="1175"/>
      <c r="BW91" s="1175"/>
      <c r="BX91" s="1175"/>
      <c r="BY91" s="1175"/>
      <c r="BZ91" s="1175"/>
      <c r="CA91" s="1175"/>
      <c r="CB91" s="1175"/>
      <c r="CC91" s="1175"/>
      <c r="CD91" s="1175"/>
      <c r="CE91" s="1175"/>
      <c r="CF91" s="1175"/>
      <c r="CG91" s="1175"/>
      <c r="CH91" s="1176"/>
    </row>
    <row r="92" spans="1:87" ht="17.100000000000001" customHeight="1" x14ac:dyDescent="0.15">
      <c r="A92" s="101"/>
      <c r="B92" s="99"/>
      <c r="C92" s="99"/>
      <c r="D92" s="99"/>
      <c r="E92" s="99"/>
      <c r="F92" s="99"/>
      <c r="G92" s="99"/>
      <c r="H92" s="99"/>
      <c r="I92" s="99"/>
      <c r="J92" s="99"/>
      <c r="K92" s="99"/>
      <c r="L92" s="99"/>
      <c r="M92" s="100"/>
      <c r="N92" s="1179"/>
      <c r="O92" s="1180"/>
      <c r="P92" s="1029" t="str">
        <f>"　"&amp;⑧入力シート!$D$22</f>
        <v>　</v>
      </c>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1"/>
      <c r="AR92" s="47"/>
      <c r="AS92" s="101"/>
      <c r="AT92" s="99"/>
      <c r="AU92" s="99"/>
      <c r="AV92" s="99"/>
      <c r="AW92" s="99"/>
      <c r="AX92" s="99"/>
      <c r="AY92" s="99"/>
      <c r="AZ92" s="99"/>
      <c r="BA92" s="99"/>
      <c r="BB92" s="99"/>
      <c r="BC92" s="99"/>
      <c r="BD92" s="99"/>
      <c r="BE92" s="100"/>
      <c r="BF92" s="1179"/>
      <c r="BG92" s="1180"/>
      <c r="BH92" s="1029" t="str">
        <f>"　"&amp;⑧入力シート!$D$22</f>
        <v>　</v>
      </c>
      <c r="BI92" s="1030"/>
      <c r="BJ92" s="1030"/>
      <c r="BK92" s="1030"/>
      <c r="BL92" s="1030"/>
      <c r="BM92" s="1030"/>
      <c r="BN92" s="1030"/>
      <c r="BO92" s="1030"/>
      <c r="BP92" s="1030"/>
      <c r="BQ92" s="1030"/>
      <c r="BR92" s="1030"/>
      <c r="BS92" s="1030"/>
      <c r="BT92" s="1030"/>
      <c r="BU92" s="1030"/>
      <c r="BV92" s="1030"/>
      <c r="BW92" s="1030"/>
      <c r="BX92" s="1030"/>
      <c r="BY92" s="1030"/>
      <c r="BZ92" s="1030"/>
      <c r="CA92" s="1030"/>
      <c r="CB92" s="1030"/>
      <c r="CC92" s="1030"/>
      <c r="CD92" s="1030"/>
      <c r="CE92" s="1030"/>
      <c r="CF92" s="1030"/>
      <c r="CG92" s="1030"/>
      <c r="CH92" s="1031"/>
    </row>
    <row r="93" spans="1:87" ht="17.100000000000001" customHeight="1" x14ac:dyDescent="0.15">
      <c r="A93" s="101"/>
      <c r="B93" s="99"/>
      <c r="C93" s="99"/>
      <c r="D93" s="99"/>
      <c r="E93" s="99"/>
      <c r="F93" s="99"/>
      <c r="G93" s="99"/>
      <c r="H93" s="99"/>
      <c r="I93" s="99"/>
      <c r="J93" s="99"/>
      <c r="K93" s="99"/>
      <c r="L93" s="99"/>
      <c r="M93" s="100"/>
      <c r="N93" s="1179"/>
      <c r="O93" s="1180"/>
      <c r="P93" s="1032" t="str">
        <f>"　"&amp;⑧入力シート!$D$23</f>
        <v>　</v>
      </c>
      <c r="Q93" s="1033"/>
      <c r="R93" s="1033"/>
      <c r="S93" s="1033"/>
      <c r="T93" s="1033"/>
      <c r="U93" s="1033"/>
      <c r="V93" s="1033"/>
      <c r="W93" s="1033"/>
      <c r="X93" s="1033"/>
      <c r="Y93" s="1033"/>
      <c r="Z93" s="1033"/>
      <c r="AA93" s="1033"/>
      <c r="AB93" s="1033"/>
      <c r="AC93" s="1033"/>
      <c r="AD93" s="1033"/>
      <c r="AE93" s="1033"/>
      <c r="AF93" s="1033"/>
      <c r="AG93" s="1033"/>
      <c r="AH93" s="1033"/>
      <c r="AI93" s="1033"/>
      <c r="AJ93" s="1033"/>
      <c r="AK93" s="1033"/>
      <c r="AL93" s="1033"/>
      <c r="AM93" s="1033"/>
      <c r="AN93" s="1033"/>
      <c r="AO93" s="1033"/>
      <c r="AP93" s="1034"/>
      <c r="AR93" s="47"/>
      <c r="AS93" s="101"/>
      <c r="AT93" s="99"/>
      <c r="AU93" s="99"/>
      <c r="AV93" s="99"/>
      <c r="AW93" s="99"/>
      <c r="AX93" s="99"/>
      <c r="AY93" s="99"/>
      <c r="AZ93" s="99"/>
      <c r="BA93" s="99"/>
      <c r="BB93" s="99"/>
      <c r="BC93" s="99"/>
      <c r="BD93" s="99"/>
      <c r="BE93" s="100"/>
      <c r="BF93" s="1179"/>
      <c r="BG93" s="1180"/>
      <c r="BH93" s="1032" t="str">
        <f>"　"&amp;⑧入力シート!$D$23</f>
        <v>　</v>
      </c>
      <c r="BI93" s="1033"/>
      <c r="BJ93" s="1033"/>
      <c r="BK93" s="1033"/>
      <c r="BL93" s="1033"/>
      <c r="BM93" s="1033"/>
      <c r="BN93" s="1033"/>
      <c r="BO93" s="1033"/>
      <c r="BP93" s="1033"/>
      <c r="BQ93" s="1033"/>
      <c r="BR93" s="1033"/>
      <c r="BS93" s="1033"/>
      <c r="BT93" s="1033"/>
      <c r="BU93" s="1033"/>
      <c r="BV93" s="1033"/>
      <c r="BW93" s="1033"/>
      <c r="BX93" s="1033"/>
      <c r="BY93" s="1033"/>
      <c r="BZ93" s="1033"/>
      <c r="CA93" s="1033"/>
      <c r="CB93" s="1033"/>
      <c r="CC93" s="1033"/>
      <c r="CD93" s="1033"/>
      <c r="CE93" s="1033"/>
      <c r="CF93" s="1033"/>
      <c r="CG93" s="1033"/>
      <c r="CH93" s="1034"/>
    </row>
    <row r="94" spans="1:87" ht="17.100000000000001" customHeight="1" x14ac:dyDescent="0.15">
      <c r="A94" s="102"/>
      <c r="B94" s="103"/>
      <c r="C94" s="103"/>
      <c r="D94" s="103"/>
      <c r="E94" s="103"/>
      <c r="F94" s="103"/>
      <c r="G94" s="103"/>
      <c r="H94" s="103"/>
      <c r="I94" s="103"/>
      <c r="J94" s="103"/>
      <c r="K94" s="103"/>
      <c r="L94" s="103"/>
      <c r="M94" s="104"/>
      <c r="N94" s="1179"/>
      <c r="O94" s="1180"/>
      <c r="P94" s="1032"/>
      <c r="Q94" s="1033"/>
      <c r="R94" s="1033"/>
      <c r="S94" s="1033"/>
      <c r="T94" s="1033"/>
      <c r="U94" s="1033"/>
      <c r="V94" s="1033"/>
      <c r="W94" s="1033"/>
      <c r="X94" s="1033"/>
      <c r="Y94" s="1033"/>
      <c r="Z94" s="1033"/>
      <c r="AA94" s="1033"/>
      <c r="AB94" s="1033"/>
      <c r="AC94" s="1033"/>
      <c r="AD94" s="1033"/>
      <c r="AE94" s="1033"/>
      <c r="AF94" s="1033"/>
      <c r="AG94" s="1033"/>
      <c r="AH94" s="1033"/>
      <c r="AI94" s="1033"/>
      <c r="AJ94" s="1033"/>
      <c r="AK94" s="1033"/>
      <c r="AL94" s="1033"/>
      <c r="AM94" s="1033"/>
      <c r="AN94" s="1033"/>
      <c r="AO94" s="1033"/>
      <c r="AP94" s="1034"/>
      <c r="AR94" s="47"/>
      <c r="AS94" s="102"/>
      <c r="AT94" s="103"/>
      <c r="AU94" s="103"/>
      <c r="AV94" s="103"/>
      <c r="AW94" s="103"/>
      <c r="AX94" s="103"/>
      <c r="AY94" s="103"/>
      <c r="AZ94" s="103"/>
      <c r="BA94" s="103"/>
      <c r="BB94" s="103"/>
      <c r="BC94" s="103"/>
      <c r="BD94" s="103"/>
      <c r="BE94" s="104"/>
      <c r="BF94" s="1179"/>
      <c r="BG94" s="1180"/>
      <c r="BH94" s="1032"/>
      <c r="BI94" s="1033"/>
      <c r="BJ94" s="1033"/>
      <c r="BK94" s="1033"/>
      <c r="BL94" s="1033"/>
      <c r="BM94" s="1033"/>
      <c r="BN94" s="1033"/>
      <c r="BO94" s="1033"/>
      <c r="BP94" s="1033"/>
      <c r="BQ94" s="1033"/>
      <c r="BR94" s="1033"/>
      <c r="BS94" s="1033"/>
      <c r="BT94" s="1033"/>
      <c r="BU94" s="1033"/>
      <c r="BV94" s="1033"/>
      <c r="BW94" s="1033"/>
      <c r="BX94" s="1033"/>
      <c r="BY94" s="1033"/>
      <c r="BZ94" s="1033"/>
      <c r="CA94" s="1033"/>
      <c r="CB94" s="1033"/>
      <c r="CC94" s="1033"/>
      <c r="CD94" s="1033"/>
      <c r="CE94" s="1033"/>
      <c r="CF94" s="1033"/>
      <c r="CG94" s="1033"/>
      <c r="CH94" s="1034"/>
    </row>
    <row r="95" spans="1:87" ht="18" customHeight="1" x14ac:dyDescent="0.15">
      <c r="A95" s="1177" t="s">
        <v>38</v>
      </c>
      <c r="B95" s="1178"/>
      <c r="C95" s="1183" t="s">
        <v>32</v>
      </c>
      <c r="D95" s="1175"/>
      <c r="E95" s="1175"/>
      <c r="F95" s="1175"/>
      <c r="G95" s="1175"/>
      <c r="H95" s="1175"/>
      <c r="I95" s="1175"/>
      <c r="J95" s="1175"/>
      <c r="K95" s="1175"/>
      <c r="L95" s="1175"/>
      <c r="M95" s="1175"/>
      <c r="N95" s="1174" t="s">
        <v>35</v>
      </c>
      <c r="O95" s="1174"/>
      <c r="P95" s="1145" t="str">
        <f>""&amp;⑧入力シート!Q88</f>
        <v/>
      </c>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R95" s="47"/>
      <c r="AS95" s="1177" t="s">
        <v>38</v>
      </c>
      <c r="AT95" s="1178"/>
      <c r="AU95" s="1183" t="s">
        <v>32</v>
      </c>
      <c r="AV95" s="1175"/>
      <c r="AW95" s="1175"/>
      <c r="AX95" s="1175"/>
      <c r="AY95" s="1175"/>
      <c r="AZ95" s="1175"/>
      <c r="BA95" s="1175"/>
      <c r="BB95" s="1175"/>
      <c r="BC95" s="1175"/>
      <c r="BD95" s="1175"/>
      <c r="BE95" s="1175"/>
      <c r="BF95" s="1174" t="s">
        <v>35</v>
      </c>
      <c r="BG95" s="1174"/>
      <c r="BH95" s="1145" t="str">
        <f>""&amp;⑧入力シート!Q89</f>
        <v/>
      </c>
      <c r="BI95" s="1145"/>
      <c r="BJ95" s="1145"/>
      <c r="BK95" s="1145"/>
      <c r="BL95" s="1145"/>
      <c r="BM95" s="1145"/>
      <c r="BN95" s="1145"/>
      <c r="BO95" s="1145"/>
      <c r="BP95" s="1145"/>
      <c r="BQ95" s="1145"/>
      <c r="BR95" s="1145"/>
      <c r="BS95" s="1145"/>
      <c r="BT95" s="1145"/>
      <c r="BU95" s="1145"/>
      <c r="BV95" s="1145"/>
      <c r="BW95" s="1145"/>
      <c r="BX95" s="1145"/>
      <c r="BY95" s="1145"/>
      <c r="BZ95" s="1145"/>
      <c r="CA95" s="1145"/>
      <c r="CB95" s="1145"/>
      <c r="CC95" s="1145"/>
      <c r="CD95" s="1145"/>
      <c r="CE95" s="1145"/>
      <c r="CF95" s="1145"/>
      <c r="CG95" s="1145"/>
      <c r="CH95" s="1145"/>
    </row>
    <row r="96" spans="1:87" ht="18" customHeight="1" x14ac:dyDescent="0.15">
      <c r="A96" s="1179"/>
      <c r="B96" s="1180"/>
      <c r="C96" s="1202">
        <f>⑧入力シート!B88</f>
        <v>51</v>
      </c>
      <c r="D96" s="1203"/>
      <c r="E96" s="1203"/>
      <c r="F96" s="1203"/>
      <c r="G96" s="1203"/>
      <c r="H96" s="1203"/>
      <c r="I96" s="1203"/>
      <c r="J96" s="1203"/>
      <c r="K96" s="1203"/>
      <c r="L96" s="1203"/>
      <c r="M96" s="1203"/>
      <c r="N96" s="1174"/>
      <c r="O96" s="1174"/>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R96" s="47"/>
      <c r="AS96" s="1179"/>
      <c r="AT96" s="1180"/>
      <c r="AU96" s="1202">
        <f>⑧入力シート!B89</f>
        <v>52</v>
      </c>
      <c r="AV96" s="1203"/>
      <c r="AW96" s="1203"/>
      <c r="AX96" s="1203"/>
      <c r="AY96" s="1203"/>
      <c r="AZ96" s="1203"/>
      <c r="BA96" s="1203"/>
      <c r="BB96" s="1203"/>
      <c r="BC96" s="1203"/>
      <c r="BD96" s="1203"/>
      <c r="BE96" s="1203"/>
      <c r="BF96" s="1174"/>
      <c r="BG96" s="1174"/>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c r="CB96" s="1145"/>
      <c r="CC96" s="1145"/>
      <c r="CD96" s="1145"/>
      <c r="CE96" s="1145"/>
      <c r="CF96" s="1145"/>
      <c r="CG96" s="1145"/>
      <c r="CH96" s="1145"/>
    </row>
    <row r="97" spans="1:86" ht="18" customHeight="1" x14ac:dyDescent="0.15">
      <c r="A97" s="1181"/>
      <c r="B97" s="1182"/>
      <c r="C97" s="1202"/>
      <c r="D97" s="1203"/>
      <c r="E97" s="1203"/>
      <c r="F97" s="1203"/>
      <c r="G97" s="1203"/>
      <c r="H97" s="1203"/>
      <c r="I97" s="1203"/>
      <c r="J97" s="1203"/>
      <c r="K97" s="1203"/>
      <c r="L97" s="1203"/>
      <c r="M97" s="1203"/>
      <c r="N97" s="1174"/>
      <c r="O97" s="1174"/>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R97" s="47"/>
      <c r="AS97" s="1181"/>
      <c r="AT97" s="1182"/>
      <c r="AU97" s="1202"/>
      <c r="AV97" s="1203"/>
      <c r="AW97" s="1203"/>
      <c r="AX97" s="1203"/>
      <c r="AY97" s="1203"/>
      <c r="AZ97" s="1203"/>
      <c r="BA97" s="1203"/>
      <c r="BB97" s="1203"/>
      <c r="BC97" s="1203"/>
      <c r="BD97" s="1203"/>
      <c r="BE97" s="1203"/>
      <c r="BF97" s="1174"/>
      <c r="BG97" s="1174"/>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c r="CB97" s="1145"/>
      <c r="CC97" s="1145"/>
      <c r="CD97" s="1145"/>
      <c r="CE97" s="1145"/>
      <c r="CF97" s="1145"/>
      <c r="CG97" s="1145"/>
      <c r="CH97" s="1145"/>
    </row>
    <row r="98" spans="1:86" ht="18" customHeight="1" x14ac:dyDescent="0.15">
      <c r="A98" s="1177" t="s">
        <v>37</v>
      </c>
      <c r="B98" s="1178"/>
      <c r="C98" s="1199" t="str">
        <f>""&amp;⑧入力シート!C88</f>
        <v/>
      </c>
      <c r="D98" s="1200"/>
      <c r="E98" s="1200"/>
      <c r="F98" s="1200"/>
      <c r="G98" s="1200"/>
      <c r="H98" s="1200"/>
      <c r="I98" s="1200"/>
      <c r="J98" s="1200"/>
      <c r="K98" s="1200"/>
      <c r="L98" s="1200"/>
      <c r="M98" s="1201"/>
      <c r="N98" s="1179" t="s">
        <v>36</v>
      </c>
      <c r="O98" s="1180"/>
      <c r="P98" s="1193" t="s">
        <v>34</v>
      </c>
      <c r="Q98" s="1194"/>
      <c r="R98" s="1194"/>
      <c r="S98" s="1194"/>
      <c r="T98" s="1194"/>
      <c r="U98" s="1194"/>
      <c r="V98" s="1194"/>
      <c r="W98" s="1194"/>
      <c r="X98" s="1194"/>
      <c r="Y98" s="1194"/>
      <c r="Z98" s="1194"/>
      <c r="AA98" s="1194"/>
      <c r="AB98" s="1194"/>
      <c r="AC98" s="1194"/>
      <c r="AD98" s="1194"/>
      <c r="AE98" s="1194"/>
      <c r="AF98" s="1194"/>
      <c r="AG98" s="1194"/>
      <c r="AH98" s="1194"/>
      <c r="AI98" s="1194"/>
      <c r="AJ98" s="1194"/>
      <c r="AK98" s="1194"/>
      <c r="AL98" s="1194"/>
      <c r="AM98" s="1194"/>
      <c r="AN98" s="1194"/>
      <c r="AO98" s="1194"/>
      <c r="AP98" s="1195"/>
      <c r="AR98" s="47"/>
      <c r="AS98" s="1177" t="s">
        <v>37</v>
      </c>
      <c r="AT98" s="1178"/>
      <c r="AU98" s="1199" t="str">
        <f>""&amp;⑧入力シート!C89</f>
        <v/>
      </c>
      <c r="AV98" s="1200"/>
      <c r="AW98" s="1200"/>
      <c r="AX98" s="1200"/>
      <c r="AY98" s="1200"/>
      <c r="AZ98" s="1200"/>
      <c r="BA98" s="1200"/>
      <c r="BB98" s="1200"/>
      <c r="BC98" s="1200"/>
      <c r="BD98" s="1200"/>
      <c r="BE98" s="1201"/>
      <c r="BF98" s="1179" t="s">
        <v>36</v>
      </c>
      <c r="BG98" s="1180"/>
      <c r="BH98" s="1193" t="s">
        <v>34</v>
      </c>
      <c r="BI98" s="1194"/>
      <c r="BJ98" s="1194"/>
      <c r="BK98" s="1194"/>
      <c r="BL98" s="1194"/>
      <c r="BM98" s="1194"/>
      <c r="BN98" s="1194"/>
      <c r="BO98" s="1194"/>
      <c r="BP98" s="1194"/>
      <c r="BQ98" s="1194"/>
      <c r="BR98" s="1194"/>
      <c r="BS98" s="1194"/>
      <c r="BT98" s="1194"/>
      <c r="BU98" s="1194"/>
      <c r="BV98" s="1194"/>
      <c r="BW98" s="1194"/>
      <c r="BX98" s="1194"/>
      <c r="BY98" s="1194"/>
      <c r="BZ98" s="1194"/>
      <c r="CA98" s="1194"/>
      <c r="CB98" s="1194"/>
      <c r="CC98" s="1194"/>
      <c r="CD98" s="1194"/>
      <c r="CE98" s="1194"/>
      <c r="CF98" s="1194"/>
      <c r="CG98" s="1194"/>
      <c r="CH98" s="1195"/>
    </row>
    <row r="99" spans="1:86" ht="18" customHeight="1" x14ac:dyDescent="0.15">
      <c r="A99" s="1179"/>
      <c r="B99" s="1180"/>
      <c r="C99" s="1202"/>
      <c r="D99" s="1203"/>
      <c r="E99" s="1203"/>
      <c r="F99" s="1203"/>
      <c r="G99" s="1203"/>
      <c r="H99" s="1203"/>
      <c r="I99" s="1203"/>
      <c r="J99" s="1203"/>
      <c r="K99" s="1203"/>
      <c r="L99" s="1203"/>
      <c r="M99" s="1204"/>
      <c r="N99" s="1179"/>
      <c r="O99" s="1180"/>
      <c r="P99" s="1228" t="str">
        <f>'⑨応募者名簿(印刷用)'!AT23</f>
        <v xml:space="preserve"> </v>
      </c>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R99" s="47"/>
      <c r="AS99" s="1179"/>
      <c r="AT99" s="1180"/>
      <c r="AU99" s="1202"/>
      <c r="AV99" s="1203"/>
      <c r="AW99" s="1203"/>
      <c r="AX99" s="1203"/>
      <c r="AY99" s="1203"/>
      <c r="AZ99" s="1203"/>
      <c r="BA99" s="1203"/>
      <c r="BB99" s="1203"/>
      <c r="BC99" s="1203"/>
      <c r="BD99" s="1203"/>
      <c r="BE99" s="1204"/>
      <c r="BF99" s="1179"/>
      <c r="BG99" s="1180"/>
      <c r="BH99" s="1228" t="str">
        <f>'⑨応募者名簿(印刷用)'!AT24</f>
        <v xml:space="preserve"> </v>
      </c>
      <c r="BI99" s="1228"/>
      <c r="BJ99" s="1228"/>
      <c r="BK99" s="1228"/>
      <c r="BL99" s="1228"/>
      <c r="BM99" s="1228"/>
      <c r="BN99" s="1228"/>
      <c r="BO99" s="1228"/>
      <c r="BP99" s="1228"/>
      <c r="BQ99" s="1228"/>
      <c r="BR99" s="1228"/>
      <c r="BS99" s="1228"/>
      <c r="BT99" s="1228"/>
      <c r="BU99" s="1228"/>
      <c r="BV99" s="1228"/>
      <c r="BW99" s="1228"/>
      <c r="BX99" s="1228"/>
      <c r="BY99" s="1228"/>
      <c r="BZ99" s="1228"/>
      <c r="CA99" s="1228"/>
      <c r="CB99" s="1228"/>
      <c r="CC99" s="1228"/>
      <c r="CD99" s="1228"/>
      <c r="CE99" s="1228"/>
      <c r="CF99" s="1228"/>
      <c r="CG99" s="1228"/>
      <c r="CH99" s="1228"/>
    </row>
    <row r="100" spans="1:86" ht="18" customHeight="1" x14ac:dyDescent="0.15">
      <c r="A100" s="1179"/>
      <c r="B100" s="1180"/>
      <c r="C100" s="1202"/>
      <c r="D100" s="1203"/>
      <c r="E100" s="1203"/>
      <c r="F100" s="1203"/>
      <c r="G100" s="1203"/>
      <c r="H100" s="1203"/>
      <c r="I100" s="1203"/>
      <c r="J100" s="1203"/>
      <c r="K100" s="1203"/>
      <c r="L100" s="1203"/>
      <c r="M100" s="1204"/>
      <c r="N100" s="1181"/>
      <c r="O100" s="1182"/>
      <c r="P100" s="1144"/>
      <c r="Q100" s="1144"/>
      <c r="R100" s="1144"/>
      <c r="S100" s="1144"/>
      <c r="T100" s="1144"/>
      <c r="U100" s="1144"/>
      <c r="V100" s="1144"/>
      <c r="W100" s="1144"/>
      <c r="X100" s="1144"/>
      <c r="Y100" s="1144"/>
      <c r="Z100" s="1144"/>
      <c r="AA100" s="1144"/>
      <c r="AB100" s="1144"/>
      <c r="AC100" s="1144"/>
      <c r="AD100" s="1144"/>
      <c r="AE100" s="1144"/>
      <c r="AF100" s="1144"/>
      <c r="AG100" s="1144"/>
      <c r="AH100" s="1144"/>
      <c r="AI100" s="1144"/>
      <c r="AJ100" s="1144"/>
      <c r="AK100" s="1144"/>
      <c r="AL100" s="1144"/>
      <c r="AM100" s="1144"/>
      <c r="AN100" s="1144"/>
      <c r="AO100" s="1144"/>
      <c r="AP100" s="1144"/>
      <c r="AR100" s="47"/>
      <c r="AS100" s="1179"/>
      <c r="AT100" s="1180"/>
      <c r="AU100" s="1202"/>
      <c r="AV100" s="1203"/>
      <c r="AW100" s="1203"/>
      <c r="AX100" s="1203"/>
      <c r="AY100" s="1203"/>
      <c r="AZ100" s="1203"/>
      <c r="BA100" s="1203"/>
      <c r="BB100" s="1203"/>
      <c r="BC100" s="1203"/>
      <c r="BD100" s="1203"/>
      <c r="BE100" s="1204"/>
      <c r="BF100" s="1181"/>
      <c r="BG100" s="1182"/>
      <c r="BH100" s="1144"/>
      <c r="BI100" s="1144"/>
      <c r="BJ100" s="1144"/>
      <c r="BK100" s="1144"/>
      <c r="BL100" s="1144"/>
      <c r="BM100" s="1144"/>
      <c r="BN100" s="1144"/>
      <c r="BO100" s="1144"/>
      <c r="BP100" s="1144"/>
      <c r="BQ100" s="1144"/>
      <c r="BR100" s="1144"/>
      <c r="BS100" s="1144"/>
      <c r="BT100" s="1144"/>
      <c r="BU100" s="1144"/>
      <c r="BV100" s="1144"/>
      <c r="BW100" s="1144"/>
      <c r="BX100" s="1144"/>
      <c r="BY100" s="1144"/>
      <c r="BZ100" s="1144"/>
      <c r="CA100" s="1144"/>
      <c r="CB100" s="1144"/>
      <c r="CC100" s="1144"/>
      <c r="CD100" s="1144"/>
      <c r="CE100" s="1144"/>
      <c r="CF100" s="1144"/>
      <c r="CG100" s="1144"/>
      <c r="CH100" s="1144"/>
    </row>
    <row r="101" spans="1:86" ht="18" customHeight="1" x14ac:dyDescent="0.15">
      <c r="A101" s="1081" t="s">
        <v>43</v>
      </c>
      <c r="B101" s="1082"/>
      <c r="C101" s="1144" t="str">
        <f>'⑨応募者名簿(印刷用)'!AR23</f>
        <v/>
      </c>
      <c r="D101" s="1144"/>
      <c r="E101" s="1144"/>
      <c r="F101" s="1144"/>
      <c r="G101" s="1144"/>
      <c r="H101" s="1144"/>
      <c r="I101" s="1144"/>
      <c r="J101" s="1144"/>
      <c r="K101" s="1144"/>
      <c r="L101" s="1144"/>
      <c r="M101" s="1144"/>
      <c r="N101" s="1152" t="s">
        <v>23</v>
      </c>
      <c r="O101" s="1153"/>
      <c r="P101" s="1154" t="str">
        <f>""&amp;⑧入力シート!AL88</f>
        <v/>
      </c>
      <c r="Q101" s="1154"/>
      <c r="R101" s="1154"/>
      <c r="S101" s="1154"/>
      <c r="T101" s="1154"/>
      <c r="U101" s="1154"/>
      <c r="V101" s="1154"/>
      <c r="W101" s="1154"/>
      <c r="X101" s="1154"/>
      <c r="Y101" s="1115" t="s">
        <v>82</v>
      </c>
      <c r="Z101" s="1115"/>
      <c r="AA101" s="1115"/>
      <c r="AB101" s="1115"/>
      <c r="AC101" s="1115"/>
      <c r="AD101" s="1115"/>
      <c r="AE101" s="1115"/>
      <c r="AF101" s="1115"/>
      <c r="AG101" s="1115"/>
      <c r="AH101" s="1115"/>
      <c r="AI101" s="1115"/>
      <c r="AJ101" s="1115"/>
      <c r="AK101" s="1115"/>
      <c r="AL101" s="1115"/>
      <c r="AM101" s="1115"/>
      <c r="AN101" s="1115"/>
      <c r="AO101" s="1115"/>
      <c r="AP101" s="1190"/>
      <c r="AR101" s="47"/>
      <c r="AS101" s="1081" t="s">
        <v>43</v>
      </c>
      <c r="AT101" s="1082"/>
      <c r="AU101" s="1144" t="str">
        <f>'⑨応募者名簿(印刷用)'!AR24</f>
        <v/>
      </c>
      <c r="AV101" s="1144"/>
      <c r="AW101" s="1144"/>
      <c r="AX101" s="1144"/>
      <c r="AY101" s="1144"/>
      <c r="AZ101" s="1144"/>
      <c r="BA101" s="1144"/>
      <c r="BB101" s="1144"/>
      <c r="BC101" s="1144"/>
      <c r="BD101" s="1144"/>
      <c r="BE101" s="1144"/>
      <c r="BF101" s="1152" t="s">
        <v>23</v>
      </c>
      <c r="BG101" s="1153"/>
      <c r="BH101" s="1154" t="str">
        <f>""&amp;⑧入力シート!AL89</f>
        <v/>
      </c>
      <c r="BI101" s="1154"/>
      <c r="BJ101" s="1154"/>
      <c r="BK101" s="1154"/>
      <c r="BL101" s="1154"/>
      <c r="BM101" s="1154"/>
      <c r="BN101" s="1154"/>
      <c r="BO101" s="1154"/>
      <c r="BP101" s="1154"/>
      <c r="BQ101" s="1115" t="s">
        <v>82</v>
      </c>
      <c r="BR101" s="1115"/>
      <c r="BS101" s="1115"/>
      <c r="BT101" s="1115"/>
      <c r="BU101" s="1115"/>
      <c r="BV101" s="1115"/>
      <c r="BW101" s="1115"/>
      <c r="BX101" s="1115"/>
      <c r="BY101" s="1115"/>
      <c r="BZ101" s="1115"/>
      <c r="CA101" s="1115"/>
      <c r="CB101" s="1115"/>
      <c r="CC101" s="1115"/>
      <c r="CD101" s="1115"/>
      <c r="CE101" s="1115"/>
      <c r="CF101" s="1115"/>
      <c r="CG101" s="1115"/>
      <c r="CH101" s="1190"/>
    </row>
    <row r="102" spans="1:86" ht="18" customHeight="1" x14ac:dyDescent="0.15">
      <c r="A102" s="1081"/>
      <c r="B102" s="1082"/>
      <c r="C102" s="1144"/>
      <c r="D102" s="1144"/>
      <c r="E102" s="1144"/>
      <c r="F102" s="1144"/>
      <c r="G102" s="1144"/>
      <c r="H102" s="1144"/>
      <c r="I102" s="1144"/>
      <c r="J102" s="1144"/>
      <c r="K102" s="1144"/>
      <c r="L102" s="1144"/>
      <c r="M102" s="1144"/>
      <c r="N102" s="1152"/>
      <c r="O102" s="1153"/>
      <c r="P102" s="1154"/>
      <c r="Q102" s="1154"/>
      <c r="R102" s="1154"/>
      <c r="S102" s="1154"/>
      <c r="T102" s="1154"/>
      <c r="U102" s="1154"/>
      <c r="V102" s="1154"/>
      <c r="W102" s="1154"/>
      <c r="X102" s="1154"/>
      <c r="Y102" s="1191"/>
      <c r="Z102" s="1191"/>
      <c r="AA102" s="1191"/>
      <c r="AB102" s="1191"/>
      <c r="AC102" s="1191"/>
      <c r="AD102" s="1191"/>
      <c r="AE102" s="1191"/>
      <c r="AF102" s="1191"/>
      <c r="AG102" s="1191"/>
      <c r="AH102" s="1191"/>
      <c r="AI102" s="1191"/>
      <c r="AJ102" s="1191"/>
      <c r="AK102" s="1191"/>
      <c r="AL102" s="1191"/>
      <c r="AM102" s="1191"/>
      <c r="AN102" s="1191"/>
      <c r="AO102" s="1191"/>
      <c r="AP102" s="1192"/>
      <c r="AR102" s="47"/>
      <c r="AS102" s="1081"/>
      <c r="AT102" s="1082"/>
      <c r="AU102" s="1144"/>
      <c r="AV102" s="1144"/>
      <c r="AW102" s="1144"/>
      <c r="AX102" s="1144"/>
      <c r="AY102" s="1144"/>
      <c r="AZ102" s="1144"/>
      <c r="BA102" s="1144"/>
      <c r="BB102" s="1144"/>
      <c r="BC102" s="1144"/>
      <c r="BD102" s="1144"/>
      <c r="BE102" s="1144"/>
      <c r="BF102" s="1152"/>
      <c r="BG102" s="1153"/>
      <c r="BH102" s="1154"/>
      <c r="BI102" s="1154"/>
      <c r="BJ102" s="1154"/>
      <c r="BK102" s="1154"/>
      <c r="BL102" s="1154"/>
      <c r="BM102" s="1154"/>
      <c r="BN102" s="1154"/>
      <c r="BO102" s="1154"/>
      <c r="BP102" s="1154"/>
      <c r="BQ102" s="1191"/>
      <c r="BR102" s="1191"/>
      <c r="BS102" s="1191"/>
      <c r="BT102" s="1191"/>
      <c r="BU102" s="1191"/>
      <c r="BV102" s="1191"/>
      <c r="BW102" s="1191"/>
      <c r="BX102" s="1191"/>
      <c r="BY102" s="1191"/>
      <c r="BZ102" s="1191"/>
      <c r="CA102" s="1191"/>
      <c r="CB102" s="1191"/>
      <c r="CC102" s="1191"/>
      <c r="CD102" s="1191"/>
      <c r="CE102" s="1191"/>
      <c r="CF102" s="1191"/>
      <c r="CG102" s="1191"/>
      <c r="CH102" s="1192"/>
    </row>
    <row r="103" spans="1:86" ht="17.100000000000001" customHeight="1" x14ac:dyDescent="0.15">
      <c r="A103" s="1132" t="s">
        <v>64</v>
      </c>
      <c r="B103" s="1133"/>
      <c r="C103" s="1133"/>
      <c r="D103" s="1133"/>
      <c r="E103" s="1133"/>
      <c r="F103" s="1133"/>
      <c r="G103" s="1133"/>
      <c r="H103" s="1133"/>
      <c r="I103" s="1133"/>
      <c r="J103" s="1133"/>
      <c r="K103" s="1133"/>
      <c r="L103" s="1133"/>
      <c r="M103" s="1134"/>
      <c r="N103" s="1174" t="s">
        <v>22</v>
      </c>
      <c r="O103" s="1174"/>
      <c r="P103" s="1161" t="s">
        <v>17</v>
      </c>
      <c r="Q103" s="1162"/>
      <c r="R103" s="1163" t="str">
        <f>IF('⑨応募者名簿(印刷用)'!$BX$40="","",'⑨応募者名簿(印刷用)'!$BX$40)</f>
        <v>-</v>
      </c>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4"/>
      <c r="AR103" s="47"/>
      <c r="AS103" s="1132" t="s">
        <v>64</v>
      </c>
      <c r="AT103" s="1133"/>
      <c r="AU103" s="1133"/>
      <c r="AV103" s="1133"/>
      <c r="AW103" s="1133"/>
      <c r="AX103" s="1133"/>
      <c r="AY103" s="1133"/>
      <c r="AZ103" s="1133"/>
      <c r="BA103" s="1133"/>
      <c r="BB103" s="1133"/>
      <c r="BC103" s="1133"/>
      <c r="BD103" s="1133"/>
      <c r="BE103" s="1134"/>
      <c r="BF103" s="1174" t="s">
        <v>22</v>
      </c>
      <c r="BG103" s="1174"/>
      <c r="BH103" s="1161" t="s">
        <v>17</v>
      </c>
      <c r="BI103" s="1162"/>
      <c r="BJ103" s="1163" t="str">
        <f>IF('⑨応募者名簿(印刷用)'!$BX$40="","",'⑨応募者名簿(印刷用)'!$BX$40)</f>
        <v>-</v>
      </c>
      <c r="BK103" s="1163"/>
      <c r="BL103" s="1163"/>
      <c r="BM103" s="1163"/>
      <c r="BN103" s="1163"/>
      <c r="BO103" s="1163"/>
      <c r="BP103" s="1163"/>
      <c r="BQ103" s="1163"/>
      <c r="BR103" s="1163"/>
      <c r="BS103" s="1163"/>
      <c r="BT103" s="1163"/>
      <c r="BU103" s="1163"/>
      <c r="BV103" s="1163"/>
      <c r="BW103" s="1163"/>
      <c r="BX103" s="1163"/>
      <c r="BY103" s="1163"/>
      <c r="BZ103" s="1163"/>
      <c r="CA103" s="1163"/>
      <c r="CB103" s="1163"/>
      <c r="CC103" s="1163"/>
      <c r="CD103" s="1163"/>
      <c r="CE103" s="1163"/>
      <c r="CF103" s="1163"/>
      <c r="CG103" s="1163"/>
      <c r="CH103" s="1164"/>
    </row>
    <row r="104" spans="1:86" ht="17.100000000000001" customHeight="1" x14ac:dyDescent="0.15">
      <c r="A104" s="653" t="str">
        <f>'⑨応募者名簿(印刷用)'!$A$36</f>
        <v/>
      </c>
      <c r="B104" s="654"/>
      <c r="C104" s="654"/>
      <c r="D104" s="654"/>
      <c r="E104" s="654"/>
      <c r="F104" s="654"/>
      <c r="G104" s="654"/>
      <c r="H104" s="654"/>
      <c r="I104" s="99"/>
      <c r="J104" s="99"/>
      <c r="K104" s="99"/>
      <c r="L104" s="99"/>
      <c r="M104" s="100"/>
      <c r="N104" s="1174"/>
      <c r="O104" s="1174"/>
      <c r="P104" s="1165" t="str">
        <f>IF('⑨応募者名簿(印刷用)'!$BV$42="","",'⑨応募者名簿(印刷用)'!$BV$42)</f>
        <v xml:space="preserve"> </v>
      </c>
      <c r="Q104" s="1166"/>
      <c r="R104" s="1166"/>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1166"/>
      <c r="AM104" s="1166"/>
      <c r="AN104" s="1166"/>
      <c r="AO104" s="1166"/>
      <c r="AP104" s="1167"/>
      <c r="AR104" s="47"/>
      <c r="AS104" s="653" t="str">
        <f>'⑨応募者名簿(印刷用)'!$A$36</f>
        <v/>
      </c>
      <c r="AT104" s="654"/>
      <c r="AU104" s="654"/>
      <c r="AV104" s="654"/>
      <c r="AW104" s="654"/>
      <c r="AX104" s="654"/>
      <c r="AY104" s="654"/>
      <c r="AZ104" s="654"/>
      <c r="BA104" s="99"/>
      <c r="BB104" s="99"/>
      <c r="BC104" s="99"/>
      <c r="BD104" s="99"/>
      <c r="BE104" s="100"/>
      <c r="BF104" s="1174"/>
      <c r="BG104" s="1174"/>
      <c r="BH104" s="1165" t="str">
        <f>IF('⑨応募者名簿(印刷用)'!$BV$42="","",'⑨応募者名簿(印刷用)'!$BV$42)</f>
        <v xml:space="preserve"> </v>
      </c>
      <c r="BI104" s="1166"/>
      <c r="BJ104" s="1166"/>
      <c r="BK104" s="1166"/>
      <c r="BL104" s="1166"/>
      <c r="BM104" s="1166"/>
      <c r="BN104" s="1166"/>
      <c r="BO104" s="1166"/>
      <c r="BP104" s="1166"/>
      <c r="BQ104" s="1166"/>
      <c r="BR104" s="1166"/>
      <c r="BS104" s="1166"/>
      <c r="BT104" s="1166"/>
      <c r="BU104" s="1166"/>
      <c r="BV104" s="1166"/>
      <c r="BW104" s="1166"/>
      <c r="BX104" s="1166"/>
      <c r="BY104" s="1166"/>
      <c r="BZ104" s="1166"/>
      <c r="CA104" s="1166"/>
      <c r="CB104" s="1166"/>
      <c r="CC104" s="1166"/>
      <c r="CD104" s="1166"/>
      <c r="CE104" s="1166"/>
      <c r="CF104" s="1166"/>
      <c r="CG104" s="1166"/>
      <c r="CH104" s="1167"/>
    </row>
    <row r="105" spans="1:86" ht="17.100000000000001" customHeight="1" x14ac:dyDescent="0.15">
      <c r="A105" s="653"/>
      <c r="B105" s="654"/>
      <c r="C105" s="654"/>
      <c r="D105" s="654"/>
      <c r="E105" s="654"/>
      <c r="F105" s="654"/>
      <c r="G105" s="654"/>
      <c r="H105" s="654"/>
      <c r="I105" s="99"/>
      <c r="J105" s="99"/>
      <c r="K105" s="99"/>
      <c r="L105" s="99"/>
      <c r="M105" s="100"/>
      <c r="N105" s="1174"/>
      <c r="O105" s="1174"/>
      <c r="P105" s="1165" t="str">
        <f>IF('⑨応募者名簿(印刷用)'!$BV$43="","",'⑨応募者名簿(印刷用)'!$BV$43)</f>
        <v xml:space="preserve"> </v>
      </c>
      <c r="Q105" s="1166"/>
      <c r="R105" s="1166"/>
      <c r="S105" s="1166"/>
      <c r="T105" s="1166"/>
      <c r="U105" s="1166"/>
      <c r="V105" s="1166"/>
      <c r="W105" s="1166"/>
      <c r="X105" s="1166"/>
      <c r="Y105" s="1166"/>
      <c r="Z105" s="1166"/>
      <c r="AA105" s="1166"/>
      <c r="AB105" s="1166"/>
      <c r="AC105" s="1166"/>
      <c r="AD105" s="1166"/>
      <c r="AE105" s="1166"/>
      <c r="AF105" s="1166"/>
      <c r="AG105" s="1166"/>
      <c r="AH105" s="1166"/>
      <c r="AI105" s="1166"/>
      <c r="AJ105" s="1166"/>
      <c r="AK105" s="1166"/>
      <c r="AL105" s="1166"/>
      <c r="AM105" s="1166"/>
      <c r="AN105" s="1166"/>
      <c r="AO105" s="1166"/>
      <c r="AP105" s="1167"/>
      <c r="AR105" s="47"/>
      <c r="AS105" s="653"/>
      <c r="AT105" s="654"/>
      <c r="AU105" s="654"/>
      <c r="AV105" s="654"/>
      <c r="AW105" s="654"/>
      <c r="AX105" s="654"/>
      <c r="AY105" s="654"/>
      <c r="AZ105" s="654"/>
      <c r="BA105" s="99"/>
      <c r="BB105" s="99"/>
      <c r="BC105" s="99"/>
      <c r="BD105" s="99"/>
      <c r="BE105" s="100"/>
      <c r="BF105" s="1174"/>
      <c r="BG105" s="1174"/>
      <c r="BH105" s="1165" t="str">
        <f>IF('⑨応募者名簿(印刷用)'!$BV$43="","",'⑨応募者名簿(印刷用)'!$BV$43)</f>
        <v xml:space="preserve"> </v>
      </c>
      <c r="BI105" s="1166"/>
      <c r="BJ105" s="1166"/>
      <c r="BK105" s="1166"/>
      <c r="BL105" s="1166"/>
      <c r="BM105" s="1166"/>
      <c r="BN105" s="1166"/>
      <c r="BO105" s="1166"/>
      <c r="BP105" s="1166"/>
      <c r="BQ105" s="1166"/>
      <c r="BR105" s="1166"/>
      <c r="BS105" s="1166"/>
      <c r="BT105" s="1166"/>
      <c r="BU105" s="1166"/>
      <c r="BV105" s="1166"/>
      <c r="BW105" s="1166"/>
      <c r="BX105" s="1166"/>
      <c r="BY105" s="1166"/>
      <c r="BZ105" s="1166"/>
      <c r="CA105" s="1166"/>
      <c r="CB105" s="1166"/>
      <c r="CC105" s="1166"/>
      <c r="CD105" s="1166"/>
      <c r="CE105" s="1166"/>
      <c r="CF105" s="1166"/>
      <c r="CG105" s="1166"/>
      <c r="CH105" s="1167"/>
    </row>
    <row r="106" spans="1:86" ht="17.100000000000001" customHeight="1" x14ac:dyDescent="0.15">
      <c r="A106" s="653"/>
      <c r="B106" s="654"/>
      <c r="C106" s="654"/>
      <c r="D106" s="654"/>
      <c r="E106" s="654"/>
      <c r="F106" s="654"/>
      <c r="G106" s="654"/>
      <c r="H106" s="654"/>
      <c r="I106" s="99"/>
      <c r="J106" s="99"/>
      <c r="K106" s="99"/>
      <c r="L106" s="99"/>
      <c r="M106" s="100"/>
      <c r="N106" s="1174"/>
      <c r="O106" s="1174"/>
      <c r="P106" s="1168" t="str">
        <f>IF('⑨応募者名簿(印刷用)'!$BV$44="","",'⑨応募者名簿(印刷用)'!$BV$44)</f>
        <v xml:space="preserve"> </v>
      </c>
      <c r="Q106" s="1169"/>
      <c r="R106" s="1169"/>
      <c r="S106" s="1169"/>
      <c r="T106" s="1169"/>
      <c r="U106" s="1169"/>
      <c r="V106" s="1169"/>
      <c r="W106" s="1169"/>
      <c r="X106" s="1169"/>
      <c r="Y106" s="1169"/>
      <c r="Z106" s="1169"/>
      <c r="AA106" s="1169"/>
      <c r="AB106" s="1169"/>
      <c r="AC106" s="1169"/>
      <c r="AD106" s="1169"/>
      <c r="AE106" s="1169"/>
      <c r="AF106" s="1169"/>
      <c r="AG106" s="1169"/>
      <c r="AH106" s="1169"/>
      <c r="AI106" s="1169"/>
      <c r="AJ106" s="1169"/>
      <c r="AK106" s="1169"/>
      <c r="AL106" s="1169"/>
      <c r="AM106" s="1169"/>
      <c r="AN106" s="1169"/>
      <c r="AO106" s="1169"/>
      <c r="AP106" s="1170"/>
      <c r="AR106" s="47"/>
      <c r="AS106" s="653"/>
      <c r="AT106" s="654"/>
      <c r="AU106" s="654"/>
      <c r="AV106" s="654"/>
      <c r="AW106" s="654"/>
      <c r="AX106" s="654"/>
      <c r="AY106" s="654"/>
      <c r="AZ106" s="654"/>
      <c r="BA106" s="99"/>
      <c r="BB106" s="99"/>
      <c r="BC106" s="99"/>
      <c r="BD106" s="99"/>
      <c r="BE106" s="100"/>
      <c r="BF106" s="1174"/>
      <c r="BG106" s="1174"/>
      <c r="BH106" s="1168" t="str">
        <f>IF('⑨応募者名簿(印刷用)'!$BV$44="","",'⑨応募者名簿(印刷用)'!$BV$44)</f>
        <v xml:space="preserve"> </v>
      </c>
      <c r="BI106" s="1169"/>
      <c r="BJ106" s="1169"/>
      <c r="BK106" s="1169"/>
      <c r="BL106" s="1169"/>
      <c r="BM106" s="1169"/>
      <c r="BN106" s="1169"/>
      <c r="BO106" s="1169"/>
      <c r="BP106" s="1169"/>
      <c r="BQ106" s="1169"/>
      <c r="BR106" s="1169"/>
      <c r="BS106" s="1169"/>
      <c r="BT106" s="1169"/>
      <c r="BU106" s="1169"/>
      <c r="BV106" s="1169"/>
      <c r="BW106" s="1169"/>
      <c r="BX106" s="1169"/>
      <c r="BY106" s="1169"/>
      <c r="BZ106" s="1169"/>
      <c r="CA106" s="1169"/>
      <c r="CB106" s="1169"/>
      <c r="CC106" s="1169"/>
      <c r="CD106" s="1169"/>
      <c r="CE106" s="1169"/>
      <c r="CF106" s="1169"/>
      <c r="CG106" s="1169"/>
      <c r="CH106" s="1170"/>
    </row>
    <row r="107" spans="1:86" ht="17.100000000000001" customHeight="1" x14ac:dyDescent="0.15">
      <c r="A107" s="653"/>
      <c r="B107" s="654"/>
      <c r="C107" s="654"/>
      <c r="D107" s="654"/>
      <c r="E107" s="654"/>
      <c r="F107" s="654"/>
      <c r="G107" s="654"/>
      <c r="H107" s="654"/>
      <c r="I107" s="99"/>
      <c r="J107" s="99"/>
      <c r="K107" s="99"/>
      <c r="L107" s="99"/>
      <c r="M107" s="100"/>
      <c r="N107" s="1177" t="s">
        <v>33</v>
      </c>
      <c r="O107" s="1178"/>
      <c r="P107" s="1183" t="s">
        <v>24</v>
      </c>
      <c r="Q107" s="1175"/>
      <c r="R107" s="1175"/>
      <c r="S107" s="1175"/>
      <c r="T107" s="1175" t="str">
        <f>""&amp;⑧入力シート!$D$21</f>
        <v/>
      </c>
      <c r="U107" s="1175"/>
      <c r="V107" s="1175"/>
      <c r="W107" s="1175"/>
      <c r="X107" s="1175"/>
      <c r="Y107" s="1175"/>
      <c r="Z107" s="1175"/>
      <c r="AA107" s="1175"/>
      <c r="AB107" s="1175"/>
      <c r="AC107" s="1175"/>
      <c r="AD107" s="1175"/>
      <c r="AE107" s="1175"/>
      <c r="AF107" s="1175"/>
      <c r="AG107" s="1175"/>
      <c r="AH107" s="1175"/>
      <c r="AI107" s="1175"/>
      <c r="AJ107" s="1175"/>
      <c r="AK107" s="1175"/>
      <c r="AL107" s="1175"/>
      <c r="AM107" s="1175"/>
      <c r="AN107" s="1175"/>
      <c r="AO107" s="1175"/>
      <c r="AP107" s="1176"/>
      <c r="AR107" s="47"/>
      <c r="AS107" s="653"/>
      <c r="AT107" s="654"/>
      <c r="AU107" s="654"/>
      <c r="AV107" s="654"/>
      <c r="AW107" s="654"/>
      <c r="AX107" s="654"/>
      <c r="AY107" s="654"/>
      <c r="AZ107" s="654"/>
      <c r="BA107" s="99"/>
      <c r="BB107" s="99"/>
      <c r="BC107" s="99"/>
      <c r="BD107" s="99"/>
      <c r="BE107" s="100"/>
      <c r="BF107" s="1177" t="s">
        <v>33</v>
      </c>
      <c r="BG107" s="1178"/>
      <c r="BH107" s="1183" t="s">
        <v>24</v>
      </c>
      <c r="BI107" s="1175"/>
      <c r="BJ107" s="1175"/>
      <c r="BK107" s="1175"/>
      <c r="BL107" s="1175" t="str">
        <f>""&amp;⑧入力シート!$D$21</f>
        <v/>
      </c>
      <c r="BM107" s="1175"/>
      <c r="BN107" s="1175"/>
      <c r="BO107" s="1175"/>
      <c r="BP107" s="1175"/>
      <c r="BQ107" s="1175"/>
      <c r="BR107" s="1175"/>
      <c r="BS107" s="1175"/>
      <c r="BT107" s="1175"/>
      <c r="BU107" s="1175"/>
      <c r="BV107" s="1175"/>
      <c r="BW107" s="1175"/>
      <c r="BX107" s="1175"/>
      <c r="BY107" s="1175"/>
      <c r="BZ107" s="1175"/>
      <c r="CA107" s="1175"/>
      <c r="CB107" s="1175"/>
      <c r="CC107" s="1175"/>
      <c r="CD107" s="1175"/>
      <c r="CE107" s="1175"/>
      <c r="CF107" s="1175"/>
      <c r="CG107" s="1175"/>
      <c r="CH107" s="1176"/>
    </row>
    <row r="108" spans="1:86" ht="17.100000000000001" customHeight="1" x14ac:dyDescent="0.15">
      <c r="A108" s="101"/>
      <c r="B108" s="99"/>
      <c r="C108" s="99"/>
      <c r="D108" s="99"/>
      <c r="E108" s="99"/>
      <c r="F108" s="99"/>
      <c r="G108" s="99"/>
      <c r="H108" s="99"/>
      <c r="I108" s="99"/>
      <c r="J108" s="99"/>
      <c r="K108" s="99"/>
      <c r="L108" s="99"/>
      <c r="M108" s="100"/>
      <c r="N108" s="1179"/>
      <c r="O108" s="1180"/>
      <c r="P108" s="1029" t="str">
        <f>"　"&amp;⑧入力シート!$D$22</f>
        <v>　</v>
      </c>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1031"/>
      <c r="AR108" s="47"/>
      <c r="AS108" s="101"/>
      <c r="AT108" s="99"/>
      <c r="AU108" s="99"/>
      <c r="AV108" s="99"/>
      <c r="AW108" s="99"/>
      <c r="AX108" s="99"/>
      <c r="AY108" s="99"/>
      <c r="AZ108" s="99"/>
      <c r="BA108" s="99"/>
      <c r="BB108" s="99"/>
      <c r="BC108" s="99"/>
      <c r="BD108" s="99"/>
      <c r="BE108" s="100"/>
      <c r="BF108" s="1179"/>
      <c r="BG108" s="1180"/>
      <c r="BH108" s="1029" t="str">
        <f>"　"&amp;⑧入力シート!$D$22</f>
        <v>　</v>
      </c>
      <c r="BI108" s="1030"/>
      <c r="BJ108" s="1030"/>
      <c r="BK108" s="1030"/>
      <c r="BL108" s="1030"/>
      <c r="BM108" s="1030"/>
      <c r="BN108" s="1030"/>
      <c r="BO108" s="1030"/>
      <c r="BP108" s="1030"/>
      <c r="BQ108" s="1030"/>
      <c r="BR108" s="1030"/>
      <c r="BS108" s="1030"/>
      <c r="BT108" s="1030"/>
      <c r="BU108" s="1030"/>
      <c r="BV108" s="1030"/>
      <c r="BW108" s="1030"/>
      <c r="BX108" s="1030"/>
      <c r="BY108" s="1030"/>
      <c r="BZ108" s="1030"/>
      <c r="CA108" s="1030"/>
      <c r="CB108" s="1030"/>
      <c r="CC108" s="1030"/>
      <c r="CD108" s="1030"/>
      <c r="CE108" s="1030"/>
      <c r="CF108" s="1030"/>
      <c r="CG108" s="1030"/>
      <c r="CH108" s="1031"/>
    </row>
    <row r="109" spans="1:86" ht="17.100000000000001" customHeight="1" x14ac:dyDescent="0.15">
      <c r="A109" s="101"/>
      <c r="B109" s="99"/>
      <c r="C109" s="99"/>
      <c r="D109" s="99"/>
      <c r="E109" s="99"/>
      <c r="F109" s="99"/>
      <c r="G109" s="99"/>
      <c r="H109" s="99"/>
      <c r="I109" s="99"/>
      <c r="J109" s="99"/>
      <c r="K109" s="99"/>
      <c r="L109" s="99"/>
      <c r="M109" s="100"/>
      <c r="N109" s="1179"/>
      <c r="O109" s="1180"/>
      <c r="P109" s="1032" t="str">
        <f>"　"&amp;⑧入力シート!$D$23</f>
        <v>　</v>
      </c>
      <c r="Q109" s="1033"/>
      <c r="R109" s="1033"/>
      <c r="S109" s="1033"/>
      <c r="T109" s="1033"/>
      <c r="U109" s="1033"/>
      <c r="V109" s="1033"/>
      <c r="W109" s="1033"/>
      <c r="X109" s="1033"/>
      <c r="Y109" s="1033"/>
      <c r="Z109" s="1033"/>
      <c r="AA109" s="1033"/>
      <c r="AB109" s="1033"/>
      <c r="AC109" s="1033"/>
      <c r="AD109" s="1033"/>
      <c r="AE109" s="1033"/>
      <c r="AF109" s="1033"/>
      <c r="AG109" s="1033"/>
      <c r="AH109" s="1033"/>
      <c r="AI109" s="1033"/>
      <c r="AJ109" s="1033"/>
      <c r="AK109" s="1033"/>
      <c r="AL109" s="1033"/>
      <c r="AM109" s="1033"/>
      <c r="AN109" s="1033"/>
      <c r="AO109" s="1033"/>
      <c r="AP109" s="1034"/>
      <c r="AR109" s="47"/>
      <c r="AS109" s="101"/>
      <c r="AT109" s="99"/>
      <c r="AU109" s="99"/>
      <c r="AV109" s="99"/>
      <c r="AW109" s="99"/>
      <c r="AX109" s="99"/>
      <c r="AY109" s="99"/>
      <c r="AZ109" s="99"/>
      <c r="BA109" s="99"/>
      <c r="BB109" s="99"/>
      <c r="BC109" s="99"/>
      <c r="BD109" s="99"/>
      <c r="BE109" s="100"/>
      <c r="BF109" s="1179"/>
      <c r="BG109" s="1180"/>
      <c r="BH109" s="1032" t="str">
        <f>"　"&amp;⑧入力シート!$D$23</f>
        <v>　</v>
      </c>
      <c r="BI109" s="1033"/>
      <c r="BJ109" s="1033"/>
      <c r="BK109" s="1033"/>
      <c r="BL109" s="1033"/>
      <c r="BM109" s="1033"/>
      <c r="BN109" s="1033"/>
      <c r="BO109" s="1033"/>
      <c r="BP109" s="1033"/>
      <c r="BQ109" s="1033"/>
      <c r="BR109" s="1033"/>
      <c r="BS109" s="1033"/>
      <c r="BT109" s="1033"/>
      <c r="BU109" s="1033"/>
      <c r="BV109" s="1033"/>
      <c r="BW109" s="1033"/>
      <c r="BX109" s="1033"/>
      <c r="BY109" s="1033"/>
      <c r="BZ109" s="1033"/>
      <c r="CA109" s="1033"/>
      <c r="CB109" s="1033"/>
      <c r="CC109" s="1033"/>
      <c r="CD109" s="1033"/>
      <c r="CE109" s="1033"/>
      <c r="CF109" s="1033"/>
      <c r="CG109" s="1033"/>
      <c r="CH109" s="1034"/>
    </row>
    <row r="110" spans="1:86" ht="17.100000000000001" customHeight="1" x14ac:dyDescent="0.15">
      <c r="A110" s="102"/>
      <c r="B110" s="103"/>
      <c r="C110" s="103"/>
      <c r="D110" s="103"/>
      <c r="E110" s="103"/>
      <c r="F110" s="103"/>
      <c r="G110" s="103"/>
      <c r="H110" s="103"/>
      <c r="I110" s="103"/>
      <c r="J110" s="103"/>
      <c r="K110" s="103"/>
      <c r="L110" s="103"/>
      <c r="M110" s="104"/>
      <c r="N110" s="1179"/>
      <c r="O110" s="1180"/>
      <c r="P110" s="1032"/>
      <c r="Q110" s="1033"/>
      <c r="R110" s="1033"/>
      <c r="S110" s="1033"/>
      <c r="T110" s="1033"/>
      <c r="U110" s="1033"/>
      <c r="V110" s="1033"/>
      <c r="W110" s="1033"/>
      <c r="X110" s="1033"/>
      <c r="Y110" s="1033"/>
      <c r="Z110" s="1033"/>
      <c r="AA110" s="1033"/>
      <c r="AB110" s="1033"/>
      <c r="AC110" s="1033"/>
      <c r="AD110" s="1033"/>
      <c r="AE110" s="1033"/>
      <c r="AF110" s="1033"/>
      <c r="AG110" s="1033"/>
      <c r="AH110" s="1033"/>
      <c r="AI110" s="1033"/>
      <c r="AJ110" s="1033"/>
      <c r="AK110" s="1033"/>
      <c r="AL110" s="1033"/>
      <c r="AM110" s="1033"/>
      <c r="AN110" s="1033"/>
      <c r="AO110" s="1033"/>
      <c r="AP110" s="1034"/>
      <c r="AR110" s="47"/>
      <c r="AS110" s="102"/>
      <c r="AT110" s="103"/>
      <c r="AU110" s="103"/>
      <c r="AV110" s="103"/>
      <c r="AW110" s="103"/>
      <c r="AX110" s="103"/>
      <c r="AY110" s="103"/>
      <c r="AZ110" s="103"/>
      <c r="BA110" s="103"/>
      <c r="BB110" s="103"/>
      <c r="BC110" s="103"/>
      <c r="BD110" s="103"/>
      <c r="BE110" s="104"/>
      <c r="BF110" s="1179"/>
      <c r="BG110" s="1180"/>
      <c r="BH110" s="1032"/>
      <c r="BI110" s="1033"/>
      <c r="BJ110" s="1033"/>
      <c r="BK110" s="1033"/>
      <c r="BL110" s="1033"/>
      <c r="BM110" s="1033"/>
      <c r="BN110" s="1033"/>
      <c r="BO110" s="1033"/>
      <c r="BP110" s="1033"/>
      <c r="BQ110" s="1033"/>
      <c r="BR110" s="1033"/>
      <c r="BS110" s="1033"/>
      <c r="BT110" s="1033"/>
      <c r="BU110" s="1033"/>
      <c r="BV110" s="1033"/>
      <c r="BW110" s="1033"/>
      <c r="BX110" s="1033"/>
      <c r="BY110" s="1033"/>
      <c r="BZ110" s="1033"/>
      <c r="CA110" s="1033"/>
      <c r="CB110" s="1033"/>
      <c r="CC110" s="1033"/>
      <c r="CD110" s="1033"/>
      <c r="CE110" s="1033"/>
      <c r="CF110" s="1033"/>
      <c r="CG110" s="1033"/>
      <c r="CH110" s="1034"/>
    </row>
    <row r="111" spans="1:86" ht="18" customHeight="1" x14ac:dyDescent="0.15">
      <c r="A111" s="1177" t="s">
        <v>38</v>
      </c>
      <c r="B111" s="1178"/>
      <c r="C111" s="1183" t="s">
        <v>32</v>
      </c>
      <c r="D111" s="1175"/>
      <c r="E111" s="1175"/>
      <c r="F111" s="1175"/>
      <c r="G111" s="1175"/>
      <c r="H111" s="1175"/>
      <c r="I111" s="1175"/>
      <c r="J111" s="1175"/>
      <c r="K111" s="1175"/>
      <c r="L111" s="1175"/>
      <c r="M111" s="1175"/>
      <c r="N111" s="1174" t="s">
        <v>35</v>
      </c>
      <c r="O111" s="1174"/>
      <c r="P111" s="1145" t="str">
        <f>""&amp;⑧入力シート!Q90</f>
        <v/>
      </c>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R111" s="47"/>
      <c r="AS111" s="1177" t="s">
        <v>38</v>
      </c>
      <c r="AT111" s="1178"/>
      <c r="AU111" s="1183" t="s">
        <v>32</v>
      </c>
      <c r="AV111" s="1175"/>
      <c r="AW111" s="1175"/>
      <c r="AX111" s="1175"/>
      <c r="AY111" s="1175"/>
      <c r="AZ111" s="1175"/>
      <c r="BA111" s="1175"/>
      <c r="BB111" s="1175"/>
      <c r="BC111" s="1175"/>
      <c r="BD111" s="1175"/>
      <c r="BE111" s="1175"/>
      <c r="BF111" s="1174" t="s">
        <v>35</v>
      </c>
      <c r="BG111" s="1174"/>
      <c r="BH111" s="1145" t="str">
        <f>""&amp;⑧入力シート!Q91</f>
        <v/>
      </c>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row>
    <row r="112" spans="1:86" ht="18" customHeight="1" x14ac:dyDescent="0.15">
      <c r="A112" s="1179"/>
      <c r="B112" s="1180"/>
      <c r="C112" s="1202">
        <f>⑧入力シート!B90</f>
        <v>53</v>
      </c>
      <c r="D112" s="1203"/>
      <c r="E112" s="1203"/>
      <c r="F112" s="1203"/>
      <c r="G112" s="1203"/>
      <c r="H112" s="1203"/>
      <c r="I112" s="1203"/>
      <c r="J112" s="1203"/>
      <c r="K112" s="1203"/>
      <c r="L112" s="1203"/>
      <c r="M112" s="1203"/>
      <c r="N112" s="1174"/>
      <c r="O112" s="1174"/>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R112" s="47"/>
      <c r="AS112" s="1179"/>
      <c r="AT112" s="1180"/>
      <c r="AU112" s="1202">
        <f>⑧入力シート!B91</f>
        <v>54</v>
      </c>
      <c r="AV112" s="1203"/>
      <c r="AW112" s="1203"/>
      <c r="AX112" s="1203"/>
      <c r="AY112" s="1203"/>
      <c r="AZ112" s="1203"/>
      <c r="BA112" s="1203"/>
      <c r="BB112" s="1203"/>
      <c r="BC112" s="1203"/>
      <c r="BD112" s="1203"/>
      <c r="BE112" s="1203"/>
      <c r="BF112" s="1174"/>
      <c r="BG112" s="1174"/>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c r="CB112" s="1145"/>
      <c r="CC112" s="1145"/>
      <c r="CD112" s="1145"/>
      <c r="CE112" s="1145"/>
      <c r="CF112" s="1145"/>
      <c r="CG112" s="1145"/>
      <c r="CH112" s="1145"/>
    </row>
    <row r="113" spans="1:87" ht="18" customHeight="1" x14ac:dyDescent="0.15">
      <c r="A113" s="1181"/>
      <c r="B113" s="1182"/>
      <c r="C113" s="1202"/>
      <c r="D113" s="1203"/>
      <c r="E113" s="1203"/>
      <c r="F113" s="1203"/>
      <c r="G113" s="1203"/>
      <c r="H113" s="1203"/>
      <c r="I113" s="1203"/>
      <c r="J113" s="1203"/>
      <c r="K113" s="1203"/>
      <c r="L113" s="1203"/>
      <c r="M113" s="1203"/>
      <c r="N113" s="1174"/>
      <c r="O113" s="1174"/>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R113" s="47"/>
      <c r="AS113" s="1181"/>
      <c r="AT113" s="1182"/>
      <c r="AU113" s="1202"/>
      <c r="AV113" s="1203"/>
      <c r="AW113" s="1203"/>
      <c r="AX113" s="1203"/>
      <c r="AY113" s="1203"/>
      <c r="AZ113" s="1203"/>
      <c r="BA113" s="1203"/>
      <c r="BB113" s="1203"/>
      <c r="BC113" s="1203"/>
      <c r="BD113" s="1203"/>
      <c r="BE113" s="1203"/>
      <c r="BF113" s="1174"/>
      <c r="BG113" s="1174"/>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c r="CB113" s="1145"/>
      <c r="CC113" s="1145"/>
      <c r="CD113" s="1145"/>
      <c r="CE113" s="1145"/>
      <c r="CF113" s="1145"/>
      <c r="CG113" s="1145"/>
      <c r="CH113" s="1145"/>
    </row>
    <row r="114" spans="1:87" ht="18" customHeight="1" x14ac:dyDescent="0.15">
      <c r="A114" s="1177" t="s">
        <v>37</v>
      </c>
      <c r="B114" s="1178"/>
      <c r="C114" s="1199" t="str">
        <f>""&amp;⑧入力シート!C90</f>
        <v/>
      </c>
      <c r="D114" s="1200"/>
      <c r="E114" s="1200"/>
      <c r="F114" s="1200"/>
      <c r="G114" s="1200"/>
      <c r="H114" s="1200"/>
      <c r="I114" s="1200"/>
      <c r="J114" s="1200"/>
      <c r="K114" s="1200"/>
      <c r="L114" s="1200"/>
      <c r="M114" s="1201"/>
      <c r="N114" s="1179" t="s">
        <v>36</v>
      </c>
      <c r="O114" s="1180"/>
      <c r="P114" s="1193" t="s">
        <v>34</v>
      </c>
      <c r="Q114" s="1194"/>
      <c r="R114" s="1194"/>
      <c r="S114" s="1194"/>
      <c r="T114" s="1194"/>
      <c r="U114" s="1194"/>
      <c r="V114" s="1194"/>
      <c r="W114" s="1194"/>
      <c r="X114" s="1194"/>
      <c r="Y114" s="1194"/>
      <c r="Z114" s="1194"/>
      <c r="AA114" s="1194"/>
      <c r="AB114" s="1194"/>
      <c r="AC114" s="1194"/>
      <c r="AD114" s="1194"/>
      <c r="AE114" s="1194"/>
      <c r="AF114" s="1194"/>
      <c r="AG114" s="1194"/>
      <c r="AH114" s="1194"/>
      <c r="AI114" s="1194"/>
      <c r="AJ114" s="1194"/>
      <c r="AK114" s="1194"/>
      <c r="AL114" s="1194"/>
      <c r="AM114" s="1194"/>
      <c r="AN114" s="1194"/>
      <c r="AO114" s="1194"/>
      <c r="AP114" s="1195"/>
      <c r="AR114" s="47"/>
      <c r="AS114" s="1177" t="s">
        <v>37</v>
      </c>
      <c r="AT114" s="1178"/>
      <c r="AU114" s="1199" t="str">
        <f>""&amp;⑧入力シート!C91</f>
        <v/>
      </c>
      <c r="AV114" s="1200"/>
      <c r="AW114" s="1200"/>
      <c r="AX114" s="1200"/>
      <c r="AY114" s="1200"/>
      <c r="AZ114" s="1200"/>
      <c r="BA114" s="1200"/>
      <c r="BB114" s="1200"/>
      <c r="BC114" s="1200"/>
      <c r="BD114" s="1200"/>
      <c r="BE114" s="1201"/>
      <c r="BF114" s="1179" t="s">
        <v>36</v>
      </c>
      <c r="BG114" s="1180"/>
      <c r="BH114" s="1193" t="s">
        <v>34</v>
      </c>
      <c r="BI114" s="1194"/>
      <c r="BJ114" s="1194"/>
      <c r="BK114" s="1194"/>
      <c r="BL114" s="1194"/>
      <c r="BM114" s="1194"/>
      <c r="BN114" s="1194"/>
      <c r="BO114" s="1194"/>
      <c r="BP114" s="1194"/>
      <c r="BQ114" s="1194"/>
      <c r="BR114" s="1194"/>
      <c r="BS114" s="1194"/>
      <c r="BT114" s="1194"/>
      <c r="BU114" s="1194"/>
      <c r="BV114" s="1194"/>
      <c r="BW114" s="1194"/>
      <c r="BX114" s="1194"/>
      <c r="BY114" s="1194"/>
      <c r="BZ114" s="1194"/>
      <c r="CA114" s="1194"/>
      <c r="CB114" s="1194"/>
      <c r="CC114" s="1194"/>
      <c r="CD114" s="1194"/>
      <c r="CE114" s="1194"/>
      <c r="CF114" s="1194"/>
      <c r="CG114" s="1194"/>
      <c r="CH114" s="1195"/>
    </row>
    <row r="115" spans="1:87" ht="18" customHeight="1" x14ac:dyDescent="0.15">
      <c r="A115" s="1179"/>
      <c r="B115" s="1180"/>
      <c r="C115" s="1202"/>
      <c r="D115" s="1203"/>
      <c r="E115" s="1203"/>
      <c r="F115" s="1203"/>
      <c r="G115" s="1203"/>
      <c r="H115" s="1203"/>
      <c r="I115" s="1203"/>
      <c r="J115" s="1203"/>
      <c r="K115" s="1203"/>
      <c r="L115" s="1203"/>
      <c r="M115" s="1204"/>
      <c r="N115" s="1179"/>
      <c r="O115" s="1180"/>
      <c r="P115" s="1228" t="str">
        <f>'⑨応募者名簿(印刷用)'!AT25</f>
        <v xml:space="preserve"> </v>
      </c>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R115" s="47"/>
      <c r="AS115" s="1179"/>
      <c r="AT115" s="1180"/>
      <c r="AU115" s="1202"/>
      <c r="AV115" s="1203"/>
      <c r="AW115" s="1203"/>
      <c r="AX115" s="1203"/>
      <c r="AY115" s="1203"/>
      <c r="AZ115" s="1203"/>
      <c r="BA115" s="1203"/>
      <c r="BB115" s="1203"/>
      <c r="BC115" s="1203"/>
      <c r="BD115" s="1203"/>
      <c r="BE115" s="1204"/>
      <c r="BF115" s="1179"/>
      <c r="BG115" s="1180"/>
      <c r="BH115" s="1228" t="str">
        <f>'⑨応募者名簿(印刷用)'!AT26</f>
        <v xml:space="preserve"> </v>
      </c>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c r="CB115" s="1228"/>
      <c r="CC115" s="1228"/>
      <c r="CD115" s="1228"/>
      <c r="CE115" s="1228"/>
      <c r="CF115" s="1228"/>
      <c r="CG115" s="1228"/>
      <c r="CH115" s="1228"/>
    </row>
    <row r="116" spans="1:87" ht="18" customHeight="1" x14ac:dyDescent="0.15">
      <c r="A116" s="1179"/>
      <c r="B116" s="1180"/>
      <c r="C116" s="1202"/>
      <c r="D116" s="1203"/>
      <c r="E116" s="1203"/>
      <c r="F116" s="1203"/>
      <c r="G116" s="1203"/>
      <c r="H116" s="1203"/>
      <c r="I116" s="1203"/>
      <c r="J116" s="1203"/>
      <c r="K116" s="1203"/>
      <c r="L116" s="1203"/>
      <c r="M116" s="1204"/>
      <c r="N116" s="1181"/>
      <c r="O116" s="1182"/>
      <c r="P116" s="1144"/>
      <c r="Q116" s="1144"/>
      <c r="R116" s="1144"/>
      <c r="S116" s="1144"/>
      <c r="T116" s="1144"/>
      <c r="U116" s="1144"/>
      <c r="V116" s="1144"/>
      <c r="W116" s="1144"/>
      <c r="X116" s="1144"/>
      <c r="Y116" s="1144"/>
      <c r="Z116" s="1144"/>
      <c r="AA116" s="1144"/>
      <c r="AB116" s="1144"/>
      <c r="AC116" s="1144"/>
      <c r="AD116" s="1144"/>
      <c r="AE116" s="1144"/>
      <c r="AF116" s="1144"/>
      <c r="AG116" s="1144"/>
      <c r="AH116" s="1144"/>
      <c r="AI116" s="1144"/>
      <c r="AJ116" s="1144"/>
      <c r="AK116" s="1144"/>
      <c r="AL116" s="1144"/>
      <c r="AM116" s="1144"/>
      <c r="AN116" s="1144"/>
      <c r="AO116" s="1144"/>
      <c r="AP116" s="1144"/>
      <c r="AR116" s="47"/>
      <c r="AS116" s="1179"/>
      <c r="AT116" s="1180"/>
      <c r="AU116" s="1202"/>
      <c r="AV116" s="1203"/>
      <c r="AW116" s="1203"/>
      <c r="AX116" s="1203"/>
      <c r="AY116" s="1203"/>
      <c r="AZ116" s="1203"/>
      <c r="BA116" s="1203"/>
      <c r="BB116" s="1203"/>
      <c r="BC116" s="1203"/>
      <c r="BD116" s="1203"/>
      <c r="BE116" s="1204"/>
      <c r="BF116" s="1181"/>
      <c r="BG116" s="1182"/>
      <c r="BH116" s="1144"/>
      <c r="BI116" s="1144"/>
      <c r="BJ116" s="1144"/>
      <c r="BK116" s="1144"/>
      <c r="BL116" s="1144"/>
      <c r="BM116" s="1144"/>
      <c r="BN116" s="1144"/>
      <c r="BO116" s="1144"/>
      <c r="BP116" s="1144"/>
      <c r="BQ116" s="1144"/>
      <c r="BR116" s="1144"/>
      <c r="BS116" s="1144"/>
      <c r="BT116" s="1144"/>
      <c r="BU116" s="1144"/>
      <c r="BV116" s="1144"/>
      <c r="BW116" s="1144"/>
      <c r="BX116" s="1144"/>
      <c r="BY116" s="1144"/>
      <c r="BZ116" s="1144"/>
      <c r="CA116" s="1144"/>
      <c r="CB116" s="1144"/>
      <c r="CC116" s="1144"/>
      <c r="CD116" s="1144"/>
      <c r="CE116" s="1144"/>
      <c r="CF116" s="1144"/>
      <c r="CG116" s="1144"/>
      <c r="CH116" s="1144"/>
    </row>
    <row r="117" spans="1:87" ht="18" customHeight="1" x14ac:dyDescent="0.15">
      <c r="A117" s="1057" t="s">
        <v>43</v>
      </c>
      <c r="B117" s="1058"/>
      <c r="C117" s="1144" t="str">
        <f>'⑨応募者名簿(印刷用)'!AR25</f>
        <v/>
      </c>
      <c r="D117" s="1144"/>
      <c r="E117" s="1144"/>
      <c r="F117" s="1144"/>
      <c r="G117" s="1144"/>
      <c r="H117" s="1144"/>
      <c r="I117" s="1144"/>
      <c r="J117" s="1144"/>
      <c r="K117" s="1144"/>
      <c r="L117" s="1144"/>
      <c r="M117" s="1144"/>
      <c r="N117" s="1152" t="s">
        <v>23</v>
      </c>
      <c r="O117" s="1153"/>
      <c r="P117" s="1154" t="str">
        <f>""&amp;⑧入力シート!AL90</f>
        <v/>
      </c>
      <c r="Q117" s="1154"/>
      <c r="R117" s="1154"/>
      <c r="S117" s="1154"/>
      <c r="T117" s="1154"/>
      <c r="U117" s="1154"/>
      <c r="V117" s="1154"/>
      <c r="W117" s="1154"/>
      <c r="X117" s="1154"/>
      <c r="Y117" s="1115" t="s">
        <v>82</v>
      </c>
      <c r="Z117" s="1115"/>
      <c r="AA117" s="1115"/>
      <c r="AB117" s="1115"/>
      <c r="AC117" s="1115"/>
      <c r="AD117" s="1115"/>
      <c r="AE117" s="1115"/>
      <c r="AF117" s="1115"/>
      <c r="AG117" s="1115"/>
      <c r="AH117" s="1115"/>
      <c r="AI117" s="1115"/>
      <c r="AJ117" s="1115"/>
      <c r="AK117" s="1115"/>
      <c r="AL117" s="1115"/>
      <c r="AM117" s="1115"/>
      <c r="AN117" s="1115"/>
      <c r="AO117" s="1115"/>
      <c r="AP117" s="1190"/>
      <c r="AR117" s="47"/>
      <c r="AS117" s="1057" t="s">
        <v>43</v>
      </c>
      <c r="AT117" s="1058"/>
      <c r="AU117" s="1144" t="str">
        <f>'⑨応募者名簿(印刷用)'!AR26</f>
        <v/>
      </c>
      <c r="AV117" s="1144"/>
      <c r="AW117" s="1144"/>
      <c r="AX117" s="1144"/>
      <c r="AY117" s="1144"/>
      <c r="AZ117" s="1144"/>
      <c r="BA117" s="1144"/>
      <c r="BB117" s="1144"/>
      <c r="BC117" s="1144"/>
      <c r="BD117" s="1144"/>
      <c r="BE117" s="1144"/>
      <c r="BF117" s="1152" t="s">
        <v>23</v>
      </c>
      <c r="BG117" s="1153"/>
      <c r="BH117" s="1154" t="str">
        <f>""&amp;⑧入力シート!AL91</f>
        <v/>
      </c>
      <c r="BI117" s="1154"/>
      <c r="BJ117" s="1154"/>
      <c r="BK117" s="1154"/>
      <c r="BL117" s="1154"/>
      <c r="BM117" s="1154"/>
      <c r="BN117" s="1154"/>
      <c r="BO117" s="1154"/>
      <c r="BP117" s="1154"/>
      <c r="BQ117" s="1115" t="s">
        <v>82</v>
      </c>
      <c r="BR117" s="1115"/>
      <c r="BS117" s="1115"/>
      <c r="BT117" s="1115"/>
      <c r="BU117" s="1115"/>
      <c r="BV117" s="1115"/>
      <c r="BW117" s="1115"/>
      <c r="BX117" s="1115"/>
      <c r="BY117" s="1115"/>
      <c r="BZ117" s="1115"/>
      <c r="CA117" s="1115"/>
      <c r="CB117" s="1115"/>
      <c r="CC117" s="1115"/>
      <c r="CD117" s="1115"/>
      <c r="CE117" s="1115"/>
      <c r="CF117" s="1115"/>
      <c r="CG117" s="1115"/>
      <c r="CH117" s="1190"/>
    </row>
    <row r="118" spans="1:87" ht="18" customHeight="1" x14ac:dyDescent="0.15">
      <c r="A118" s="1059"/>
      <c r="B118" s="1060"/>
      <c r="C118" s="1144"/>
      <c r="D118" s="1144"/>
      <c r="E118" s="1144"/>
      <c r="F118" s="1144"/>
      <c r="G118" s="1144"/>
      <c r="H118" s="1144"/>
      <c r="I118" s="1144"/>
      <c r="J118" s="1144"/>
      <c r="K118" s="1144"/>
      <c r="L118" s="1144"/>
      <c r="M118" s="1144"/>
      <c r="N118" s="1152"/>
      <c r="O118" s="1153"/>
      <c r="P118" s="1154"/>
      <c r="Q118" s="1154"/>
      <c r="R118" s="1154"/>
      <c r="S118" s="1154"/>
      <c r="T118" s="1154"/>
      <c r="U118" s="1154"/>
      <c r="V118" s="1154"/>
      <c r="W118" s="1154"/>
      <c r="X118" s="1154"/>
      <c r="Y118" s="1191"/>
      <c r="Z118" s="1191"/>
      <c r="AA118" s="1191"/>
      <c r="AB118" s="1191"/>
      <c r="AC118" s="1191"/>
      <c r="AD118" s="1191"/>
      <c r="AE118" s="1191"/>
      <c r="AF118" s="1191"/>
      <c r="AG118" s="1191"/>
      <c r="AH118" s="1191"/>
      <c r="AI118" s="1191"/>
      <c r="AJ118" s="1191"/>
      <c r="AK118" s="1191"/>
      <c r="AL118" s="1191"/>
      <c r="AM118" s="1191"/>
      <c r="AN118" s="1191"/>
      <c r="AO118" s="1191"/>
      <c r="AP118" s="1192"/>
      <c r="AR118" s="47"/>
      <c r="AS118" s="1059"/>
      <c r="AT118" s="1060"/>
      <c r="AU118" s="1144"/>
      <c r="AV118" s="1144"/>
      <c r="AW118" s="1144"/>
      <c r="AX118" s="1144"/>
      <c r="AY118" s="1144"/>
      <c r="AZ118" s="1144"/>
      <c r="BA118" s="1144"/>
      <c r="BB118" s="1144"/>
      <c r="BC118" s="1144"/>
      <c r="BD118" s="1144"/>
      <c r="BE118" s="1144"/>
      <c r="BF118" s="1152"/>
      <c r="BG118" s="1153"/>
      <c r="BH118" s="1154"/>
      <c r="BI118" s="1154"/>
      <c r="BJ118" s="1154"/>
      <c r="BK118" s="1154"/>
      <c r="BL118" s="1154"/>
      <c r="BM118" s="1154"/>
      <c r="BN118" s="1154"/>
      <c r="BO118" s="1154"/>
      <c r="BP118" s="1154"/>
      <c r="BQ118" s="1191"/>
      <c r="BR118" s="1191"/>
      <c r="BS118" s="1191"/>
      <c r="BT118" s="1191"/>
      <c r="BU118" s="1191"/>
      <c r="BV118" s="1191"/>
      <c r="BW118" s="1191"/>
      <c r="BX118" s="1191"/>
      <c r="BY118" s="1191"/>
      <c r="BZ118" s="1191"/>
      <c r="CA118" s="1191"/>
      <c r="CB118" s="1191"/>
      <c r="CC118" s="1191"/>
      <c r="CD118" s="1191"/>
      <c r="CE118" s="1191"/>
      <c r="CF118" s="1191"/>
      <c r="CG118" s="1191"/>
      <c r="CH118" s="1192"/>
    </row>
    <row r="119" spans="1:87" ht="15" customHeight="1" x14ac:dyDescent="0.15">
      <c r="A119" s="105"/>
      <c r="B119" s="105"/>
      <c r="C119" s="106"/>
      <c r="D119" s="106"/>
      <c r="E119" s="106"/>
      <c r="F119" s="106"/>
      <c r="G119" s="106"/>
      <c r="H119" s="106"/>
      <c r="I119" s="106"/>
      <c r="J119" s="106"/>
      <c r="K119" s="106"/>
      <c r="L119" s="106"/>
      <c r="M119" s="106"/>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R119" s="47"/>
      <c r="AS119" s="105"/>
      <c r="AT119" s="105"/>
      <c r="AU119" s="106"/>
      <c r="AV119" s="106"/>
      <c r="AW119" s="106"/>
      <c r="AX119" s="106"/>
      <c r="AY119" s="106"/>
      <c r="AZ119" s="106"/>
      <c r="BA119" s="106"/>
      <c r="BB119" s="106"/>
      <c r="BC119" s="106"/>
      <c r="BD119" s="106"/>
      <c r="BE119" s="106"/>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132" t="s">
        <v>64</v>
      </c>
      <c r="B121" s="1133"/>
      <c r="C121" s="1133"/>
      <c r="D121" s="1133"/>
      <c r="E121" s="1133"/>
      <c r="F121" s="1133"/>
      <c r="G121" s="1133"/>
      <c r="H121" s="1133"/>
      <c r="I121" s="1133"/>
      <c r="J121" s="1133"/>
      <c r="K121" s="1133"/>
      <c r="L121" s="1133"/>
      <c r="M121" s="1134"/>
      <c r="N121" s="1174" t="s">
        <v>22</v>
      </c>
      <c r="O121" s="1174"/>
      <c r="P121" s="1161" t="s">
        <v>17</v>
      </c>
      <c r="Q121" s="1162"/>
      <c r="R121" s="1163" t="str">
        <f>IF('⑨応募者名簿(印刷用)'!$BX$40="","",'⑨応募者名簿(印刷用)'!$BX$40)</f>
        <v>-</v>
      </c>
      <c r="S121" s="1163"/>
      <c r="T121" s="1163"/>
      <c r="U121" s="1163"/>
      <c r="V121" s="1163"/>
      <c r="W121" s="1163"/>
      <c r="X121" s="1163"/>
      <c r="Y121" s="1163"/>
      <c r="Z121" s="1163"/>
      <c r="AA121" s="1163"/>
      <c r="AB121" s="1163"/>
      <c r="AC121" s="1163"/>
      <c r="AD121" s="1163"/>
      <c r="AE121" s="1163"/>
      <c r="AF121" s="1163"/>
      <c r="AG121" s="1163"/>
      <c r="AH121" s="1163"/>
      <c r="AI121" s="1163"/>
      <c r="AJ121" s="1163"/>
      <c r="AK121" s="1163"/>
      <c r="AL121" s="1163"/>
      <c r="AM121" s="1163"/>
      <c r="AN121" s="1163"/>
      <c r="AO121" s="1163"/>
      <c r="AP121" s="1164"/>
      <c r="AR121" s="47"/>
      <c r="AS121" s="1132" t="s">
        <v>64</v>
      </c>
      <c r="AT121" s="1133"/>
      <c r="AU121" s="1133"/>
      <c r="AV121" s="1133"/>
      <c r="AW121" s="1133"/>
      <c r="AX121" s="1133"/>
      <c r="AY121" s="1133"/>
      <c r="AZ121" s="1133"/>
      <c r="BA121" s="1133"/>
      <c r="BB121" s="1133"/>
      <c r="BC121" s="1133"/>
      <c r="BD121" s="1133"/>
      <c r="BE121" s="1134"/>
      <c r="BF121" s="1174" t="s">
        <v>22</v>
      </c>
      <c r="BG121" s="1174"/>
      <c r="BH121" s="1161" t="s">
        <v>17</v>
      </c>
      <c r="BI121" s="1162"/>
      <c r="BJ121" s="1163" t="str">
        <f>IF('⑨応募者名簿(印刷用)'!$BX$40="","",'⑨応募者名簿(印刷用)'!$BX$40)</f>
        <v>-</v>
      </c>
      <c r="BK121" s="1163"/>
      <c r="BL121" s="1163"/>
      <c r="BM121" s="1163"/>
      <c r="BN121" s="1163"/>
      <c r="BO121" s="1163"/>
      <c r="BP121" s="1163"/>
      <c r="BQ121" s="1163"/>
      <c r="BR121" s="1163"/>
      <c r="BS121" s="1163"/>
      <c r="BT121" s="1163"/>
      <c r="BU121" s="1163"/>
      <c r="BV121" s="1163"/>
      <c r="BW121" s="1163"/>
      <c r="BX121" s="1163"/>
      <c r="BY121" s="1163"/>
      <c r="BZ121" s="1163"/>
      <c r="CA121" s="1163"/>
      <c r="CB121" s="1163"/>
      <c r="CC121" s="1163"/>
      <c r="CD121" s="1163"/>
      <c r="CE121" s="1163"/>
      <c r="CF121" s="1163"/>
      <c r="CG121" s="1163"/>
      <c r="CH121" s="1164"/>
    </row>
    <row r="122" spans="1:87" ht="17.100000000000001" customHeight="1" x14ac:dyDescent="0.15">
      <c r="A122" s="653" t="str">
        <f>'⑨応募者名簿(印刷用)'!$A$36</f>
        <v/>
      </c>
      <c r="B122" s="654"/>
      <c r="C122" s="654"/>
      <c r="D122" s="654"/>
      <c r="E122" s="654"/>
      <c r="F122" s="654"/>
      <c r="G122" s="654"/>
      <c r="H122" s="654"/>
      <c r="I122" s="99"/>
      <c r="J122" s="99"/>
      <c r="K122" s="99"/>
      <c r="L122" s="99"/>
      <c r="M122" s="100"/>
      <c r="N122" s="1174"/>
      <c r="O122" s="1174"/>
      <c r="P122" s="1165" t="str">
        <f>IF('⑨応募者名簿(印刷用)'!$BV$42="","",'⑨応募者名簿(印刷用)'!$BV$42)</f>
        <v xml:space="preserve"> </v>
      </c>
      <c r="Q122" s="1166"/>
      <c r="R122" s="1166"/>
      <c r="S122" s="1166"/>
      <c r="T122" s="1166"/>
      <c r="U122" s="1166"/>
      <c r="V122" s="1166"/>
      <c r="W122" s="1166"/>
      <c r="X122" s="1166"/>
      <c r="Y122" s="1166"/>
      <c r="Z122" s="1166"/>
      <c r="AA122" s="1166"/>
      <c r="AB122" s="1166"/>
      <c r="AC122" s="1166"/>
      <c r="AD122" s="1166"/>
      <c r="AE122" s="1166"/>
      <c r="AF122" s="1166"/>
      <c r="AG122" s="1166"/>
      <c r="AH122" s="1166"/>
      <c r="AI122" s="1166"/>
      <c r="AJ122" s="1166"/>
      <c r="AK122" s="1166"/>
      <c r="AL122" s="1166"/>
      <c r="AM122" s="1166"/>
      <c r="AN122" s="1166"/>
      <c r="AO122" s="1166"/>
      <c r="AP122" s="1167"/>
      <c r="AR122" s="47"/>
      <c r="AS122" s="653" t="str">
        <f>'⑨応募者名簿(印刷用)'!$A$36</f>
        <v/>
      </c>
      <c r="AT122" s="654"/>
      <c r="AU122" s="654"/>
      <c r="AV122" s="654"/>
      <c r="AW122" s="654"/>
      <c r="AX122" s="654"/>
      <c r="AY122" s="654"/>
      <c r="AZ122" s="654"/>
      <c r="BA122" s="99"/>
      <c r="BB122" s="99"/>
      <c r="BC122" s="99"/>
      <c r="BD122" s="99"/>
      <c r="BE122" s="100"/>
      <c r="BF122" s="1174"/>
      <c r="BG122" s="1174"/>
      <c r="BH122" s="1165" t="str">
        <f>IF('⑨応募者名簿(印刷用)'!$BV$42="","",'⑨応募者名簿(印刷用)'!$BV$42)</f>
        <v xml:space="preserve"> </v>
      </c>
      <c r="BI122" s="1166"/>
      <c r="BJ122" s="1166"/>
      <c r="BK122" s="1166"/>
      <c r="BL122" s="1166"/>
      <c r="BM122" s="1166"/>
      <c r="BN122" s="1166"/>
      <c r="BO122" s="1166"/>
      <c r="BP122" s="1166"/>
      <c r="BQ122" s="1166"/>
      <c r="BR122" s="1166"/>
      <c r="BS122" s="1166"/>
      <c r="BT122" s="1166"/>
      <c r="BU122" s="1166"/>
      <c r="BV122" s="1166"/>
      <c r="BW122" s="1166"/>
      <c r="BX122" s="1166"/>
      <c r="BY122" s="1166"/>
      <c r="BZ122" s="1166"/>
      <c r="CA122" s="1166"/>
      <c r="CB122" s="1166"/>
      <c r="CC122" s="1166"/>
      <c r="CD122" s="1166"/>
      <c r="CE122" s="1166"/>
      <c r="CF122" s="1166"/>
      <c r="CG122" s="1166"/>
      <c r="CH122" s="1167"/>
    </row>
    <row r="123" spans="1:87" ht="17.100000000000001" customHeight="1" x14ac:dyDescent="0.15">
      <c r="A123" s="653"/>
      <c r="B123" s="654"/>
      <c r="C123" s="654"/>
      <c r="D123" s="654"/>
      <c r="E123" s="654"/>
      <c r="F123" s="654"/>
      <c r="G123" s="654"/>
      <c r="H123" s="654"/>
      <c r="I123" s="99"/>
      <c r="J123" s="99"/>
      <c r="K123" s="99"/>
      <c r="L123" s="99"/>
      <c r="M123" s="100"/>
      <c r="N123" s="1174"/>
      <c r="O123" s="1174"/>
      <c r="P123" s="1165" t="str">
        <f>IF('⑨応募者名簿(印刷用)'!$BV$43="","",'⑨応募者名簿(印刷用)'!$BV$43)</f>
        <v xml:space="preserve"> </v>
      </c>
      <c r="Q123" s="1166"/>
      <c r="R123" s="1166"/>
      <c r="S123" s="1166"/>
      <c r="T123" s="1166"/>
      <c r="U123" s="1166"/>
      <c r="V123" s="1166"/>
      <c r="W123" s="1166"/>
      <c r="X123" s="1166"/>
      <c r="Y123" s="1166"/>
      <c r="Z123" s="1166"/>
      <c r="AA123" s="1166"/>
      <c r="AB123" s="1166"/>
      <c r="AC123" s="1166"/>
      <c r="AD123" s="1166"/>
      <c r="AE123" s="1166"/>
      <c r="AF123" s="1166"/>
      <c r="AG123" s="1166"/>
      <c r="AH123" s="1166"/>
      <c r="AI123" s="1166"/>
      <c r="AJ123" s="1166"/>
      <c r="AK123" s="1166"/>
      <c r="AL123" s="1166"/>
      <c r="AM123" s="1166"/>
      <c r="AN123" s="1166"/>
      <c r="AO123" s="1166"/>
      <c r="AP123" s="1167"/>
      <c r="AR123" s="47"/>
      <c r="AS123" s="653"/>
      <c r="AT123" s="654"/>
      <c r="AU123" s="654"/>
      <c r="AV123" s="654"/>
      <c r="AW123" s="654"/>
      <c r="AX123" s="654"/>
      <c r="AY123" s="654"/>
      <c r="AZ123" s="654"/>
      <c r="BA123" s="99"/>
      <c r="BB123" s="99"/>
      <c r="BC123" s="99"/>
      <c r="BD123" s="99"/>
      <c r="BE123" s="100"/>
      <c r="BF123" s="1174"/>
      <c r="BG123" s="1174"/>
      <c r="BH123" s="1165" t="str">
        <f>IF('⑨応募者名簿(印刷用)'!$BV$43="","",'⑨応募者名簿(印刷用)'!$BV$43)</f>
        <v xml:space="preserve"> </v>
      </c>
      <c r="BI123" s="1166"/>
      <c r="BJ123" s="1166"/>
      <c r="BK123" s="1166"/>
      <c r="BL123" s="1166"/>
      <c r="BM123" s="1166"/>
      <c r="BN123" s="1166"/>
      <c r="BO123" s="1166"/>
      <c r="BP123" s="1166"/>
      <c r="BQ123" s="1166"/>
      <c r="BR123" s="1166"/>
      <c r="BS123" s="1166"/>
      <c r="BT123" s="1166"/>
      <c r="BU123" s="1166"/>
      <c r="BV123" s="1166"/>
      <c r="BW123" s="1166"/>
      <c r="BX123" s="1166"/>
      <c r="BY123" s="1166"/>
      <c r="BZ123" s="1166"/>
      <c r="CA123" s="1166"/>
      <c r="CB123" s="1166"/>
      <c r="CC123" s="1166"/>
      <c r="CD123" s="1166"/>
      <c r="CE123" s="1166"/>
      <c r="CF123" s="1166"/>
      <c r="CG123" s="1166"/>
      <c r="CH123" s="1167"/>
    </row>
    <row r="124" spans="1:87" ht="17.100000000000001" customHeight="1" x14ac:dyDescent="0.15">
      <c r="A124" s="653"/>
      <c r="B124" s="654"/>
      <c r="C124" s="654"/>
      <c r="D124" s="654"/>
      <c r="E124" s="654"/>
      <c r="F124" s="654"/>
      <c r="G124" s="654"/>
      <c r="H124" s="654"/>
      <c r="I124" s="99"/>
      <c r="J124" s="99"/>
      <c r="K124" s="99"/>
      <c r="L124" s="99"/>
      <c r="M124" s="100"/>
      <c r="N124" s="1174"/>
      <c r="O124" s="1174"/>
      <c r="P124" s="1168" t="str">
        <f>IF('⑨応募者名簿(印刷用)'!$BV$44="","",'⑨応募者名簿(印刷用)'!$BV$44)</f>
        <v xml:space="preserve"> </v>
      </c>
      <c r="Q124" s="1169"/>
      <c r="R124" s="1169"/>
      <c r="S124" s="1169"/>
      <c r="T124" s="1169"/>
      <c r="U124" s="1169"/>
      <c r="V124" s="1169"/>
      <c r="W124" s="1169"/>
      <c r="X124" s="1169"/>
      <c r="Y124" s="1169"/>
      <c r="Z124" s="1169"/>
      <c r="AA124" s="1169"/>
      <c r="AB124" s="1169"/>
      <c r="AC124" s="1169"/>
      <c r="AD124" s="1169"/>
      <c r="AE124" s="1169"/>
      <c r="AF124" s="1169"/>
      <c r="AG124" s="1169"/>
      <c r="AH124" s="1169"/>
      <c r="AI124" s="1169"/>
      <c r="AJ124" s="1169"/>
      <c r="AK124" s="1169"/>
      <c r="AL124" s="1169"/>
      <c r="AM124" s="1169"/>
      <c r="AN124" s="1169"/>
      <c r="AO124" s="1169"/>
      <c r="AP124" s="1170"/>
      <c r="AR124" s="47"/>
      <c r="AS124" s="653"/>
      <c r="AT124" s="654"/>
      <c r="AU124" s="654"/>
      <c r="AV124" s="654"/>
      <c r="AW124" s="654"/>
      <c r="AX124" s="654"/>
      <c r="AY124" s="654"/>
      <c r="AZ124" s="654"/>
      <c r="BA124" s="99"/>
      <c r="BB124" s="99"/>
      <c r="BC124" s="99"/>
      <c r="BD124" s="99"/>
      <c r="BE124" s="100"/>
      <c r="BF124" s="1174"/>
      <c r="BG124" s="1174"/>
      <c r="BH124" s="1168" t="str">
        <f>IF('⑨応募者名簿(印刷用)'!$BV$44="","",'⑨応募者名簿(印刷用)'!$BV$44)</f>
        <v xml:space="preserve"> </v>
      </c>
      <c r="BI124" s="1169"/>
      <c r="BJ124" s="1169"/>
      <c r="BK124" s="1169"/>
      <c r="BL124" s="1169"/>
      <c r="BM124" s="1169"/>
      <c r="BN124" s="1169"/>
      <c r="BO124" s="1169"/>
      <c r="BP124" s="1169"/>
      <c r="BQ124" s="1169"/>
      <c r="BR124" s="1169"/>
      <c r="BS124" s="1169"/>
      <c r="BT124" s="1169"/>
      <c r="BU124" s="1169"/>
      <c r="BV124" s="1169"/>
      <c r="BW124" s="1169"/>
      <c r="BX124" s="1169"/>
      <c r="BY124" s="1169"/>
      <c r="BZ124" s="1169"/>
      <c r="CA124" s="1169"/>
      <c r="CB124" s="1169"/>
      <c r="CC124" s="1169"/>
      <c r="CD124" s="1169"/>
      <c r="CE124" s="1169"/>
      <c r="CF124" s="1169"/>
      <c r="CG124" s="1169"/>
      <c r="CH124" s="1170"/>
    </row>
    <row r="125" spans="1:87" ht="17.100000000000001" customHeight="1" x14ac:dyDescent="0.15">
      <c r="A125" s="653"/>
      <c r="B125" s="654"/>
      <c r="C125" s="654"/>
      <c r="D125" s="654"/>
      <c r="E125" s="654"/>
      <c r="F125" s="654"/>
      <c r="G125" s="654"/>
      <c r="H125" s="654"/>
      <c r="I125" s="99"/>
      <c r="J125" s="99"/>
      <c r="K125" s="99"/>
      <c r="L125" s="99"/>
      <c r="M125" s="100"/>
      <c r="N125" s="1177" t="s">
        <v>33</v>
      </c>
      <c r="O125" s="1178"/>
      <c r="P125" s="1183" t="s">
        <v>24</v>
      </c>
      <c r="Q125" s="1175"/>
      <c r="R125" s="1175"/>
      <c r="S125" s="1175"/>
      <c r="T125" s="1175" t="str">
        <f>""&amp;⑧入力シート!$D$21</f>
        <v/>
      </c>
      <c r="U125" s="1175"/>
      <c r="V125" s="1175"/>
      <c r="W125" s="1175"/>
      <c r="X125" s="1175"/>
      <c r="Y125" s="1175"/>
      <c r="Z125" s="1175"/>
      <c r="AA125" s="1175"/>
      <c r="AB125" s="1175"/>
      <c r="AC125" s="1175"/>
      <c r="AD125" s="1175"/>
      <c r="AE125" s="1175"/>
      <c r="AF125" s="1175"/>
      <c r="AG125" s="1175"/>
      <c r="AH125" s="1175"/>
      <c r="AI125" s="1175"/>
      <c r="AJ125" s="1175"/>
      <c r="AK125" s="1175"/>
      <c r="AL125" s="1175"/>
      <c r="AM125" s="1175"/>
      <c r="AN125" s="1175"/>
      <c r="AO125" s="1175"/>
      <c r="AP125" s="1176"/>
      <c r="AR125" s="47"/>
      <c r="AS125" s="653"/>
      <c r="AT125" s="654"/>
      <c r="AU125" s="654"/>
      <c r="AV125" s="654"/>
      <c r="AW125" s="654"/>
      <c r="AX125" s="654"/>
      <c r="AY125" s="654"/>
      <c r="AZ125" s="654"/>
      <c r="BA125" s="99"/>
      <c r="BB125" s="99"/>
      <c r="BC125" s="99"/>
      <c r="BD125" s="99"/>
      <c r="BE125" s="100"/>
      <c r="BF125" s="1177" t="s">
        <v>33</v>
      </c>
      <c r="BG125" s="1178"/>
      <c r="BH125" s="1183" t="s">
        <v>24</v>
      </c>
      <c r="BI125" s="1175"/>
      <c r="BJ125" s="1175"/>
      <c r="BK125" s="1175"/>
      <c r="BL125" s="1175" t="str">
        <f>""&amp;⑧入力シート!$D$21</f>
        <v/>
      </c>
      <c r="BM125" s="1175"/>
      <c r="BN125" s="1175"/>
      <c r="BO125" s="1175"/>
      <c r="BP125" s="1175"/>
      <c r="BQ125" s="1175"/>
      <c r="BR125" s="1175"/>
      <c r="BS125" s="1175"/>
      <c r="BT125" s="1175"/>
      <c r="BU125" s="1175"/>
      <c r="BV125" s="1175"/>
      <c r="BW125" s="1175"/>
      <c r="BX125" s="1175"/>
      <c r="BY125" s="1175"/>
      <c r="BZ125" s="1175"/>
      <c r="CA125" s="1175"/>
      <c r="CB125" s="1175"/>
      <c r="CC125" s="1175"/>
      <c r="CD125" s="1175"/>
      <c r="CE125" s="1175"/>
      <c r="CF125" s="1175"/>
      <c r="CG125" s="1175"/>
      <c r="CH125" s="1176"/>
    </row>
    <row r="126" spans="1:87" ht="17.100000000000001" customHeight="1" x14ac:dyDescent="0.15">
      <c r="A126" s="101"/>
      <c r="B126" s="99"/>
      <c r="C126" s="99"/>
      <c r="D126" s="99"/>
      <c r="E126" s="99"/>
      <c r="F126" s="99"/>
      <c r="G126" s="99"/>
      <c r="H126" s="99"/>
      <c r="I126" s="99"/>
      <c r="J126" s="99"/>
      <c r="K126" s="99"/>
      <c r="L126" s="99"/>
      <c r="M126" s="100"/>
      <c r="N126" s="1179"/>
      <c r="O126" s="1180"/>
      <c r="P126" s="1029" t="str">
        <f>"　"&amp;⑧入力シート!$D$22</f>
        <v>　</v>
      </c>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c r="AK126" s="1030"/>
      <c r="AL126" s="1030"/>
      <c r="AM126" s="1030"/>
      <c r="AN126" s="1030"/>
      <c r="AO126" s="1030"/>
      <c r="AP126" s="1031"/>
      <c r="AR126" s="47"/>
      <c r="AS126" s="101"/>
      <c r="AT126" s="99"/>
      <c r="AU126" s="99"/>
      <c r="AV126" s="99"/>
      <c r="AW126" s="99"/>
      <c r="AX126" s="99"/>
      <c r="AY126" s="99"/>
      <c r="AZ126" s="99"/>
      <c r="BA126" s="99"/>
      <c r="BB126" s="99"/>
      <c r="BC126" s="99"/>
      <c r="BD126" s="99"/>
      <c r="BE126" s="100"/>
      <c r="BF126" s="1179"/>
      <c r="BG126" s="1180"/>
      <c r="BH126" s="1029" t="str">
        <f>"　"&amp;⑧入力シート!$D$22</f>
        <v>　</v>
      </c>
      <c r="BI126" s="1030"/>
      <c r="BJ126" s="1030"/>
      <c r="BK126" s="1030"/>
      <c r="BL126" s="1030"/>
      <c r="BM126" s="1030"/>
      <c r="BN126" s="1030"/>
      <c r="BO126" s="1030"/>
      <c r="BP126" s="1030"/>
      <c r="BQ126" s="1030"/>
      <c r="BR126" s="1030"/>
      <c r="BS126" s="1030"/>
      <c r="BT126" s="1030"/>
      <c r="BU126" s="1030"/>
      <c r="BV126" s="1030"/>
      <c r="BW126" s="1030"/>
      <c r="BX126" s="1030"/>
      <c r="BY126" s="1030"/>
      <c r="BZ126" s="1030"/>
      <c r="CA126" s="1030"/>
      <c r="CB126" s="1030"/>
      <c r="CC126" s="1030"/>
      <c r="CD126" s="1030"/>
      <c r="CE126" s="1030"/>
      <c r="CF126" s="1030"/>
      <c r="CG126" s="1030"/>
      <c r="CH126" s="1031"/>
    </row>
    <row r="127" spans="1:87" ht="17.100000000000001" customHeight="1" x14ac:dyDescent="0.15">
      <c r="A127" s="101"/>
      <c r="B127" s="99"/>
      <c r="C127" s="99"/>
      <c r="D127" s="99"/>
      <c r="E127" s="99"/>
      <c r="F127" s="99"/>
      <c r="G127" s="99"/>
      <c r="H127" s="99"/>
      <c r="I127" s="99"/>
      <c r="J127" s="99"/>
      <c r="K127" s="99"/>
      <c r="L127" s="99"/>
      <c r="M127" s="100"/>
      <c r="N127" s="1179"/>
      <c r="O127" s="1180"/>
      <c r="P127" s="1032" t="str">
        <f>"　"&amp;⑧入力シート!$D$23</f>
        <v>　</v>
      </c>
      <c r="Q127" s="1033"/>
      <c r="R127" s="1033"/>
      <c r="S127" s="1033"/>
      <c r="T127" s="1033"/>
      <c r="U127" s="1033"/>
      <c r="V127" s="1033"/>
      <c r="W127" s="1033"/>
      <c r="X127" s="1033"/>
      <c r="Y127" s="1033"/>
      <c r="Z127" s="1033"/>
      <c r="AA127" s="1033"/>
      <c r="AB127" s="1033"/>
      <c r="AC127" s="1033"/>
      <c r="AD127" s="1033"/>
      <c r="AE127" s="1033"/>
      <c r="AF127" s="1033"/>
      <c r="AG127" s="1033"/>
      <c r="AH127" s="1033"/>
      <c r="AI127" s="1033"/>
      <c r="AJ127" s="1033"/>
      <c r="AK127" s="1033"/>
      <c r="AL127" s="1033"/>
      <c r="AM127" s="1033"/>
      <c r="AN127" s="1033"/>
      <c r="AO127" s="1033"/>
      <c r="AP127" s="1034"/>
      <c r="AR127" s="47"/>
      <c r="AS127" s="101"/>
      <c r="AT127" s="99"/>
      <c r="AU127" s="99"/>
      <c r="AV127" s="99"/>
      <c r="AW127" s="99"/>
      <c r="AX127" s="99"/>
      <c r="AY127" s="99"/>
      <c r="AZ127" s="99"/>
      <c r="BA127" s="99"/>
      <c r="BB127" s="99"/>
      <c r="BC127" s="99"/>
      <c r="BD127" s="99"/>
      <c r="BE127" s="100"/>
      <c r="BF127" s="1179"/>
      <c r="BG127" s="1180"/>
      <c r="BH127" s="1032" t="str">
        <f>"　"&amp;⑧入力シート!$D$23</f>
        <v>　</v>
      </c>
      <c r="BI127" s="1033"/>
      <c r="BJ127" s="1033"/>
      <c r="BK127" s="1033"/>
      <c r="BL127" s="1033"/>
      <c r="BM127" s="1033"/>
      <c r="BN127" s="1033"/>
      <c r="BO127" s="1033"/>
      <c r="BP127" s="1033"/>
      <c r="BQ127" s="1033"/>
      <c r="BR127" s="1033"/>
      <c r="BS127" s="1033"/>
      <c r="BT127" s="1033"/>
      <c r="BU127" s="1033"/>
      <c r="BV127" s="1033"/>
      <c r="BW127" s="1033"/>
      <c r="BX127" s="1033"/>
      <c r="BY127" s="1033"/>
      <c r="BZ127" s="1033"/>
      <c r="CA127" s="1033"/>
      <c r="CB127" s="1033"/>
      <c r="CC127" s="1033"/>
      <c r="CD127" s="1033"/>
      <c r="CE127" s="1033"/>
      <c r="CF127" s="1033"/>
      <c r="CG127" s="1033"/>
      <c r="CH127" s="1034"/>
    </row>
    <row r="128" spans="1:87" ht="17.100000000000001" customHeight="1" x14ac:dyDescent="0.15">
      <c r="A128" s="102"/>
      <c r="B128" s="103"/>
      <c r="C128" s="103"/>
      <c r="D128" s="103"/>
      <c r="E128" s="103"/>
      <c r="F128" s="103"/>
      <c r="G128" s="103"/>
      <c r="H128" s="103"/>
      <c r="I128" s="103"/>
      <c r="J128" s="103"/>
      <c r="K128" s="103"/>
      <c r="L128" s="103"/>
      <c r="M128" s="104"/>
      <c r="N128" s="1179"/>
      <c r="O128" s="1180"/>
      <c r="P128" s="1032"/>
      <c r="Q128" s="1033"/>
      <c r="R128" s="1033"/>
      <c r="S128" s="1033"/>
      <c r="T128" s="1033"/>
      <c r="U128" s="1033"/>
      <c r="V128" s="1033"/>
      <c r="W128" s="1033"/>
      <c r="X128" s="1033"/>
      <c r="Y128" s="1033"/>
      <c r="Z128" s="1033"/>
      <c r="AA128" s="1033"/>
      <c r="AB128" s="1033"/>
      <c r="AC128" s="1033"/>
      <c r="AD128" s="1033"/>
      <c r="AE128" s="1033"/>
      <c r="AF128" s="1033"/>
      <c r="AG128" s="1033"/>
      <c r="AH128" s="1033"/>
      <c r="AI128" s="1033"/>
      <c r="AJ128" s="1033"/>
      <c r="AK128" s="1033"/>
      <c r="AL128" s="1033"/>
      <c r="AM128" s="1033"/>
      <c r="AN128" s="1033"/>
      <c r="AO128" s="1033"/>
      <c r="AP128" s="1034"/>
      <c r="AR128" s="47"/>
      <c r="AS128" s="102"/>
      <c r="AT128" s="103"/>
      <c r="AU128" s="103"/>
      <c r="AV128" s="103"/>
      <c r="AW128" s="103"/>
      <c r="AX128" s="103"/>
      <c r="AY128" s="103"/>
      <c r="AZ128" s="103"/>
      <c r="BA128" s="103"/>
      <c r="BB128" s="103"/>
      <c r="BC128" s="103"/>
      <c r="BD128" s="103"/>
      <c r="BE128" s="104"/>
      <c r="BF128" s="1179"/>
      <c r="BG128" s="1180"/>
      <c r="BH128" s="1032"/>
      <c r="BI128" s="1033"/>
      <c r="BJ128" s="1033"/>
      <c r="BK128" s="1033"/>
      <c r="BL128" s="1033"/>
      <c r="BM128" s="1033"/>
      <c r="BN128" s="1033"/>
      <c r="BO128" s="1033"/>
      <c r="BP128" s="1033"/>
      <c r="BQ128" s="1033"/>
      <c r="BR128" s="1033"/>
      <c r="BS128" s="1033"/>
      <c r="BT128" s="1033"/>
      <c r="BU128" s="1033"/>
      <c r="BV128" s="1033"/>
      <c r="BW128" s="1033"/>
      <c r="BX128" s="1033"/>
      <c r="BY128" s="1033"/>
      <c r="BZ128" s="1033"/>
      <c r="CA128" s="1033"/>
      <c r="CB128" s="1033"/>
      <c r="CC128" s="1033"/>
      <c r="CD128" s="1033"/>
      <c r="CE128" s="1033"/>
      <c r="CF128" s="1033"/>
      <c r="CG128" s="1033"/>
      <c r="CH128" s="1034"/>
    </row>
    <row r="129" spans="1:86" ht="18" customHeight="1" x14ac:dyDescent="0.15">
      <c r="A129" s="1177" t="s">
        <v>38</v>
      </c>
      <c r="B129" s="1178"/>
      <c r="C129" s="1183" t="s">
        <v>32</v>
      </c>
      <c r="D129" s="1175"/>
      <c r="E129" s="1175"/>
      <c r="F129" s="1175"/>
      <c r="G129" s="1175"/>
      <c r="H129" s="1175"/>
      <c r="I129" s="1175"/>
      <c r="J129" s="1175"/>
      <c r="K129" s="1175"/>
      <c r="L129" s="1175"/>
      <c r="M129" s="1175"/>
      <c r="N129" s="1174" t="s">
        <v>35</v>
      </c>
      <c r="O129" s="1174"/>
      <c r="P129" s="1145" t="str">
        <f>""&amp;⑧入力シート!Q92</f>
        <v/>
      </c>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R129" s="47"/>
      <c r="AS129" s="1177" t="s">
        <v>38</v>
      </c>
      <c r="AT129" s="1178"/>
      <c r="AU129" s="1183" t="s">
        <v>32</v>
      </c>
      <c r="AV129" s="1175"/>
      <c r="AW129" s="1175"/>
      <c r="AX129" s="1175"/>
      <c r="AY129" s="1175"/>
      <c r="AZ129" s="1175"/>
      <c r="BA129" s="1175"/>
      <c r="BB129" s="1175"/>
      <c r="BC129" s="1175"/>
      <c r="BD129" s="1175"/>
      <c r="BE129" s="1175"/>
      <c r="BF129" s="1174" t="s">
        <v>35</v>
      </c>
      <c r="BG129" s="1174"/>
      <c r="BH129" s="1145" t="str">
        <f>""&amp;⑧入力シート!Q93</f>
        <v/>
      </c>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c r="CB129" s="1145"/>
      <c r="CC129" s="1145"/>
      <c r="CD129" s="1145"/>
      <c r="CE129" s="1145"/>
      <c r="CF129" s="1145"/>
      <c r="CG129" s="1145"/>
      <c r="CH129" s="1145"/>
    </row>
    <row r="130" spans="1:86" ht="18" customHeight="1" x14ac:dyDescent="0.15">
      <c r="A130" s="1179"/>
      <c r="B130" s="1180"/>
      <c r="C130" s="1202">
        <f>⑧入力シート!B92</f>
        <v>55</v>
      </c>
      <c r="D130" s="1203"/>
      <c r="E130" s="1203"/>
      <c r="F130" s="1203"/>
      <c r="G130" s="1203"/>
      <c r="H130" s="1203"/>
      <c r="I130" s="1203"/>
      <c r="J130" s="1203"/>
      <c r="K130" s="1203"/>
      <c r="L130" s="1203"/>
      <c r="M130" s="1203"/>
      <c r="N130" s="1174"/>
      <c r="O130" s="1174"/>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R130" s="47"/>
      <c r="AS130" s="1179"/>
      <c r="AT130" s="1180"/>
      <c r="AU130" s="1202">
        <f>⑧入力シート!B93</f>
        <v>56</v>
      </c>
      <c r="AV130" s="1203"/>
      <c r="AW130" s="1203"/>
      <c r="AX130" s="1203"/>
      <c r="AY130" s="1203"/>
      <c r="AZ130" s="1203"/>
      <c r="BA130" s="1203"/>
      <c r="BB130" s="1203"/>
      <c r="BC130" s="1203"/>
      <c r="BD130" s="1203"/>
      <c r="BE130" s="1203"/>
      <c r="BF130" s="1174"/>
      <c r="BG130" s="1174"/>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c r="CB130" s="1145"/>
      <c r="CC130" s="1145"/>
      <c r="CD130" s="1145"/>
      <c r="CE130" s="1145"/>
      <c r="CF130" s="1145"/>
      <c r="CG130" s="1145"/>
      <c r="CH130" s="1145"/>
    </row>
    <row r="131" spans="1:86" ht="18" customHeight="1" x14ac:dyDescent="0.15">
      <c r="A131" s="1181"/>
      <c r="B131" s="1182"/>
      <c r="C131" s="1202"/>
      <c r="D131" s="1203"/>
      <c r="E131" s="1203"/>
      <c r="F131" s="1203"/>
      <c r="G131" s="1203"/>
      <c r="H131" s="1203"/>
      <c r="I131" s="1203"/>
      <c r="J131" s="1203"/>
      <c r="K131" s="1203"/>
      <c r="L131" s="1203"/>
      <c r="M131" s="1203"/>
      <c r="N131" s="1174"/>
      <c r="O131" s="1174"/>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R131" s="47"/>
      <c r="AS131" s="1181"/>
      <c r="AT131" s="1182"/>
      <c r="AU131" s="1202"/>
      <c r="AV131" s="1203"/>
      <c r="AW131" s="1203"/>
      <c r="AX131" s="1203"/>
      <c r="AY131" s="1203"/>
      <c r="AZ131" s="1203"/>
      <c r="BA131" s="1203"/>
      <c r="BB131" s="1203"/>
      <c r="BC131" s="1203"/>
      <c r="BD131" s="1203"/>
      <c r="BE131" s="1203"/>
      <c r="BF131" s="1174"/>
      <c r="BG131" s="1174"/>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c r="CB131" s="1145"/>
      <c r="CC131" s="1145"/>
      <c r="CD131" s="1145"/>
      <c r="CE131" s="1145"/>
      <c r="CF131" s="1145"/>
      <c r="CG131" s="1145"/>
      <c r="CH131" s="1145"/>
    </row>
    <row r="132" spans="1:86" ht="18" customHeight="1" x14ac:dyDescent="0.15">
      <c r="A132" s="1177" t="s">
        <v>37</v>
      </c>
      <c r="B132" s="1178"/>
      <c r="C132" s="1199" t="str">
        <f>""&amp;⑧入力シート!C92</f>
        <v/>
      </c>
      <c r="D132" s="1200"/>
      <c r="E132" s="1200"/>
      <c r="F132" s="1200"/>
      <c r="G132" s="1200"/>
      <c r="H132" s="1200"/>
      <c r="I132" s="1200"/>
      <c r="J132" s="1200"/>
      <c r="K132" s="1200"/>
      <c r="L132" s="1200"/>
      <c r="M132" s="1201"/>
      <c r="N132" s="1179" t="s">
        <v>36</v>
      </c>
      <c r="O132" s="1180"/>
      <c r="P132" s="1193" t="s">
        <v>34</v>
      </c>
      <c r="Q132" s="1194"/>
      <c r="R132" s="1194"/>
      <c r="S132" s="1194"/>
      <c r="T132" s="1194"/>
      <c r="U132" s="1194"/>
      <c r="V132" s="1194"/>
      <c r="W132" s="1194"/>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5"/>
      <c r="AR132" s="47"/>
      <c r="AS132" s="1177" t="s">
        <v>37</v>
      </c>
      <c r="AT132" s="1178"/>
      <c r="AU132" s="1199" t="str">
        <f>""&amp;⑧入力シート!C93</f>
        <v/>
      </c>
      <c r="AV132" s="1200"/>
      <c r="AW132" s="1200"/>
      <c r="AX132" s="1200"/>
      <c r="AY132" s="1200"/>
      <c r="AZ132" s="1200"/>
      <c r="BA132" s="1200"/>
      <c r="BB132" s="1200"/>
      <c r="BC132" s="1200"/>
      <c r="BD132" s="1200"/>
      <c r="BE132" s="1201"/>
      <c r="BF132" s="1179" t="s">
        <v>36</v>
      </c>
      <c r="BG132" s="1180"/>
      <c r="BH132" s="1193" t="s">
        <v>34</v>
      </c>
      <c r="BI132" s="1194"/>
      <c r="BJ132" s="1194"/>
      <c r="BK132" s="1194"/>
      <c r="BL132" s="1194"/>
      <c r="BM132" s="1194"/>
      <c r="BN132" s="1194"/>
      <c r="BO132" s="1194"/>
      <c r="BP132" s="1194"/>
      <c r="BQ132" s="1194"/>
      <c r="BR132" s="1194"/>
      <c r="BS132" s="1194"/>
      <c r="BT132" s="1194"/>
      <c r="BU132" s="1194"/>
      <c r="BV132" s="1194"/>
      <c r="BW132" s="1194"/>
      <c r="BX132" s="1194"/>
      <c r="BY132" s="1194"/>
      <c r="BZ132" s="1194"/>
      <c r="CA132" s="1194"/>
      <c r="CB132" s="1194"/>
      <c r="CC132" s="1194"/>
      <c r="CD132" s="1194"/>
      <c r="CE132" s="1194"/>
      <c r="CF132" s="1194"/>
      <c r="CG132" s="1194"/>
      <c r="CH132" s="1195"/>
    </row>
    <row r="133" spans="1:86" ht="18" customHeight="1" x14ac:dyDescent="0.15">
      <c r="A133" s="1179"/>
      <c r="B133" s="1180"/>
      <c r="C133" s="1202"/>
      <c r="D133" s="1203"/>
      <c r="E133" s="1203"/>
      <c r="F133" s="1203"/>
      <c r="G133" s="1203"/>
      <c r="H133" s="1203"/>
      <c r="I133" s="1203"/>
      <c r="J133" s="1203"/>
      <c r="K133" s="1203"/>
      <c r="L133" s="1203"/>
      <c r="M133" s="1204"/>
      <c r="N133" s="1179"/>
      <c r="O133" s="1180"/>
      <c r="P133" s="1228" t="str">
        <f>'⑨応募者名簿(印刷用)'!AT27</f>
        <v xml:space="preserve"> </v>
      </c>
      <c r="Q133" s="1228"/>
      <c r="R133" s="1228"/>
      <c r="S133" s="1228"/>
      <c r="T133" s="1228"/>
      <c r="U133" s="1228"/>
      <c r="V133" s="1228"/>
      <c r="W133" s="1228"/>
      <c r="X133" s="1228"/>
      <c r="Y133" s="1228"/>
      <c r="Z133" s="1228"/>
      <c r="AA133" s="1228"/>
      <c r="AB133" s="1228"/>
      <c r="AC133" s="1228"/>
      <c r="AD133" s="1228"/>
      <c r="AE133" s="1228"/>
      <c r="AF133" s="1228"/>
      <c r="AG133" s="1228"/>
      <c r="AH133" s="1228"/>
      <c r="AI133" s="1228"/>
      <c r="AJ133" s="1228"/>
      <c r="AK133" s="1228"/>
      <c r="AL133" s="1228"/>
      <c r="AM133" s="1228"/>
      <c r="AN133" s="1228"/>
      <c r="AO133" s="1228"/>
      <c r="AP133" s="1228"/>
      <c r="AR133" s="47"/>
      <c r="AS133" s="1179"/>
      <c r="AT133" s="1180"/>
      <c r="AU133" s="1202"/>
      <c r="AV133" s="1203"/>
      <c r="AW133" s="1203"/>
      <c r="AX133" s="1203"/>
      <c r="AY133" s="1203"/>
      <c r="AZ133" s="1203"/>
      <c r="BA133" s="1203"/>
      <c r="BB133" s="1203"/>
      <c r="BC133" s="1203"/>
      <c r="BD133" s="1203"/>
      <c r="BE133" s="1204"/>
      <c r="BF133" s="1179"/>
      <c r="BG133" s="1180"/>
      <c r="BH133" s="1228" t="str">
        <f>'⑨応募者名簿(印刷用)'!AT28</f>
        <v xml:space="preserve"> </v>
      </c>
      <c r="BI133" s="1228"/>
      <c r="BJ133" s="1228"/>
      <c r="BK133" s="1228"/>
      <c r="BL133" s="1228"/>
      <c r="BM133" s="1228"/>
      <c r="BN133" s="1228"/>
      <c r="BO133" s="1228"/>
      <c r="BP133" s="1228"/>
      <c r="BQ133" s="1228"/>
      <c r="BR133" s="1228"/>
      <c r="BS133" s="1228"/>
      <c r="BT133" s="1228"/>
      <c r="BU133" s="1228"/>
      <c r="BV133" s="1228"/>
      <c r="BW133" s="1228"/>
      <c r="BX133" s="1228"/>
      <c r="BY133" s="1228"/>
      <c r="BZ133" s="1228"/>
      <c r="CA133" s="1228"/>
      <c r="CB133" s="1228"/>
      <c r="CC133" s="1228"/>
      <c r="CD133" s="1228"/>
      <c r="CE133" s="1228"/>
      <c r="CF133" s="1228"/>
      <c r="CG133" s="1228"/>
      <c r="CH133" s="1228"/>
    </row>
    <row r="134" spans="1:86" ht="18" customHeight="1" x14ac:dyDescent="0.15">
      <c r="A134" s="1179"/>
      <c r="B134" s="1180"/>
      <c r="C134" s="1202"/>
      <c r="D134" s="1203"/>
      <c r="E134" s="1203"/>
      <c r="F134" s="1203"/>
      <c r="G134" s="1203"/>
      <c r="H134" s="1203"/>
      <c r="I134" s="1203"/>
      <c r="J134" s="1203"/>
      <c r="K134" s="1203"/>
      <c r="L134" s="1203"/>
      <c r="M134" s="1204"/>
      <c r="N134" s="1181"/>
      <c r="O134" s="1182"/>
      <c r="P134" s="1144"/>
      <c r="Q134" s="1144"/>
      <c r="R134" s="1144"/>
      <c r="S134" s="1144"/>
      <c r="T134" s="1144"/>
      <c r="U134" s="1144"/>
      <c r="V134" s="1144"/>
      <c r="W134" s="1144"/>
      <c r="X134" s="1144"/>
      <c r="Y134" s="1144"/>
      <c r="Z134" s="1144"/>
      <c r="AA134" s="1144"/>
      <c r="AB134" s="1144"/>
      <c r="AC134" s="1144"/>
      <c r="AD134" s="1144"/>
      <c r="AE134" s="1144"/>
      <c r="AF134" s="1144"/>
      <c r="AG134" s="1144"/>
      <c r="AH134" s="1144"/>
      <c r="AI134" s="1144"/>
      <c r="AJ134" s="1144"/>
      <c r="AK134" s="1144"/>
      <c r="AL134" s="1144"/>
      <c r="AM134" s="1144"/>
      <c r="AN134" s="1144"/>
      <c r="AO134" s="1144"/>
      <c r="AP134" s="1144"/>
      <c r="AR134" s="47"/>
      <c r="AS134" s="1179"/>
      <c r="AT134" s="1180"/>
      <c r="AU134" s="1202"/>
      <c r="AV134" s="1203"/>
      <c r="AW134" s="1203"/>
      <c r="AX134" s="1203"/>
      <c r="AY134" s="1203"/>
      <c r="AZ134" s="1203"/>
      <c r="BA134" s="1203"/>
      <c r="BB134" s="1203"/>
      <c r="BC134" s="1203"/>
      <c r="BD134" s="1203"/>
      <c r="BE134" s="1204"/>
      <c r="BF134" s="1181"/>
      <c r="BG134" s="1182"/>
      <c r="BH134" s="1144"/>
      <c r="BI134" s="1144"/>
      <c r="BJ134" s="1144"/>
      <c r="BK134" s="1144"/>
      <c r="BL134" s="1144"/>
      <c r="BM134" s="1144"/>
      <c r="BN134" s="1144"/>
      <c r="BO134" s="1144"/>
      <c r="BP134" s="1144"/>
      <c r="BQ134" s="1144"/>
      <c r="BR134" s="1144"/>
      <c r="BS134" s="1144"/>
      <c r="BT134" s="1144"/>
      <c r="BU134" s="1144"/>
      <c r="BV134" s="1144"/>
      <c r="BW134" s="1144"/>
      <c r="BX134" s="1144"/>
      <c r="BY134" s="1144"/>
      <c r="BZ134" s="1144"/>
      <c r="CA134" s="1144"/>
      <c r="CB134" s="1144"/>
      <c r="CC134" s="1144"/>
      <c r="CD134" s="1144"/>
      <c r="CE134" s="1144"/>
      <c r="CF134" s="1144"/>
      <c r="CG134" s="1144"/>
      <c r="CH134" s="1144"/>
    </row>
    <row r="135" spans="1:86" ht="18" customHeight="1" x14ac:dyDescent="0.15">
      <c r="A135" s="1081" t="s">
        <v>43</v>
      </c>
      <c r="B135" s="1082"/>
      <c r="C135" s="1144" t="str">
        <f>'⑨応募者名簿(印刷用)'!AR27</f>
        <v/>
      </c>
      <c r="D135" s="1144"/>
      <c r="E135" s="1144"/>
      <c r="F135" s="1144"/>
      <c r="G135" s="1144"/>
      <c r="H135" s="1144"/>
      <c r="I135" s="1144"/>
      <c r="J135" s="1144"/>
      <c r="K135" s="1144"/>
      <c r="L135" s="1144"/>
      <c r="M135" s="1144"/>
      <c r="N135" s="1152" t="s">
        <v>23</v>
      </c>
      <c r="O135" s="1153"/>
      <c r="P135" s="1154" t="str">
        <f>""&amp;⑧入力シート!AL92</f>
        <v/>
      </c>
      <c r="Q135" s="1154"/>
      <c r="R135" s="1154"/>
      <c r="S135" s="1154"/>
      <c r="T135" s="1154"/>
      <c r="U135" s="1154"/>
      <c r="V135" s="1154"/>
      <c r="W135" s="1154"/>
      <c r="X135" s="1154"/>
      <c r="Y135" s="1115" t="s">
        <v>82</v>
      </c>
      <c r="Z135" s="1115"/>
      <c r="AA135" s="1115"/>
      <c r="AB135" s="1115"/>
      <c r="AC135" s="1115"/>
      <c r="AD135" s="1115"/>
      <c r="AE135" s="1115"/>
      <c r="AF135" s="1115"/>
      <c r="AG135" s="1115"/>
      <c r="AH135" s="1115"/>
      <c r="AI135" s="1115"/>
      <c r="AJ135" s="1115"/>
      <c r="AK135" s="1115"/>
      <c r="AL135" s="1115"/>
      <c r="AM135" s="1115"/>
      <c r="AN135" s="1115"/>
      <c r="AO135" s="1115"/>
      <c r="AP135" s="1190"/>
      <c r="AR135" s="47"/>
      <c r="AS135" s="1081" t="s">
        <v>43</v>
      </c>
      <c r="AT135" s="1082"/>
      <c r="AU135" s="1144" t="str">
        <f>'⑨応募者名簿(印刷用)'!AR28</f>
        <v/>
      </c>
      <c r="AV135" s="1144"/>
      <c r="AW135" s="1144"/>
      <c r="AX135" s="1144"/>
      <c r="AY135" s="1144"/>
      <c r="AZ135" s="1144"/>
      <c r="BA135" s="1144"/>
      <c r="BB135" s="1144"/>
      <c r="BC135" s="1144"/>
      <c r="BD135" s="1144"/>
      <c r="BE135" s="1144"/>
      <c r="BF135" s="1152" t="s">
        <v>23</v>
      </c>
      <c r="BG135" s="1153"/>
      <c r="BH135" s="1154" t="str">
        <f>""&amp;⑧入力シート!AL93</f>
        <v/>
      </c>
      <c r="BI135" s="1154"/>
      <c r="BJ135" s="1154"/>
      <c r="BK135" s="1154"/>
      <c r="BL135" s="1154"/>
      <c r="BM135" s="1154"/>
      <c r="BN135" s="1154"/>
      <c r="BO135" s="1154"/>
      <c r="BP135" s="1154"/>
      <c r="BQ135" s="1115" t="s">
        <v>82</v>
      </c>
      <c r="BR135" s="1115"/>
      <c r="BS135" s="1115"/>
      <c r="BT135" s="1115"/>
      <c r="BU135" s="1115"/>
      <c r="BV135" s="1115"/>
      <c r="BW135" s="1115"/>
      <c r="BX135" s="1115"/>
      <c r="BY135" s="1115"/>
      <c r="BZ135" s="1115"/>
      <c r="CA135" s="1115"/>
      <c r="CB135" s="1115"/>
      <c r="CC135" s="1115"/>
      <c r="CD135" s="1115"/>
      <c r="CE135" s="1115"/>
      <c r="CF135" s="1115"/>
      <c r="CG135" s="1115"/>
      <c r="CH135" s="1190"/>
    </row>
    <row r="136" spans="1:86" ht="18" customHeight="1" x14ac:dyDescent="0.15">
      <c r="A136" s="1081"/>
      <c r="B136" s="1082"/>
      <c r="C136" s="1144"/>
      <c r="D136" s="1144"/>
      <c r="E136" s="1144"/>
      <c r="F136" s="1144"/>
      <c r="G136" s="1144"/>
      <c r="H136" s="1144"/>
      <c r="I136" s="1144"/>
      <c r="J136" s="1144"/>
      <c r="K136" s="1144"/>
      <c r="L136" s="1144"/>
      <c r="M136" s="1144"/>
      <c r="N136" s="1152"/>
      <c r="O136" s="1153"/>
      <c r="P136" s="1154"/>
      <c r="Q136" s="1154"/>
      <c r="R136" s="1154"/>
      <c r="S136" s="1154"/>
      <c r="T136" s="1154"/>
      <c r="U136" s="1154"/>
      <c r="V136" s="1154"/>
      <c r="W136" s="1154"/>
      <c r="X136" s="1154"/>
      <c r="Y136" s="1191"/>
      <c r="Z136" s="1191"/>
      <c r="AA136" s="1191"/>
      <c r="AB136" s="1191"/>
      <c r="AC136" s="1191"/>
      <c r="AD136" s="1191"/>
      <c r="AE136" s="1191"/>
      <c r="AF136" s="1191"/>
      <c r="AG136" s="1191"/>
      <c r="AH136" s="1191"/>
      <c r="AI136" s="1191"/>
      <c r="AJ136" s="1191"/>
      <c r="AK136" s="1191"/>
      <c r="AL136" s="1191"/>
      <c r="AM136" s="1191"/>
      <c r="AN136" s="1191"/>
      <c r="AO136" s="1191"/>
      <c r="AP136" s="1192"/>
      <c r="AR136" s="47"/>
      <c r="AS136" s="1081"/>
      <c r="AT136" s="1082"/>
      <c r="AU136" s="1144"/>
      <c r="AV136" s="1144"/>
      <c r="AW136" s="1144"/>
      <c r="AX136" s="1144"/>
      <c r="AY136" s="1144"/>
      <c r="AZ136" s="1144"/>
      <c r="BA136" s="1144"/>
      <c r="BB136" s="1144"/>
      <c r="BC136" s="1144"/>
      <c r="BD136" s="1144"/>
      <c r="BE136" s="1144"/>
      <c r="BF136" s="1152"/>
      <c r="BG136" s="1153"/>
      <c r="BH136" s="1154"/>
      <c r="BI136" s="1154"/>
      <c r="BJ136" s="1154"/>
      <c r="BK136" s="1154"/>
      <c r="BL136" s="1154"/>
      <c r="BM136" s="1154"/>
      <c r="BN136" s="1154"/>
      <c r="BO136" s="1154"/>
      <c r="BP136" s="1154"/>
      <c r="BQ136" s="1191"/>
      <c r="BR136" s="1191"/>
      <c r="BS136" s="1191"/>
      <c r="BT136" s="1191"/>
      <c r="BU136" s="1191"/>
      <c r="BV136" s="1191"/>
      <c r="BW136" s="1191"/>
      <c r="BX136" s="1191"/>
      <c r="BY136" s="1191"/>
      <c r="BZ136" s="1191"/>
      <c r="CA136" s="1191"/>
      <c r="CB136" s="1191"/>
      <c r="CC136" s="1191"/>
      <c r="CD136" s="1191"/>
      <c r="CE136" s="1191"/>
      <c r="CF136" s="1191"/>
      <c r="CG136" s="1191"/>
      <c r="CH136" s="1192"/>
    </row>
    <row r="137" spans="1:86" ht="17.100000000000001" customHeight="1" x14ac:dyDescent="0.15">
      <c r="A137" s="1132" t="s">
        <v>64</v>
      </c>
      <c r="B137" s="1133"/>
      <c r="C137" s="1133"/>
      <c r="D137" s="1133"/>
      <c r="E137" s="1133"/>
      <c r="F137" s="1133"/>
      <c r="G137" s="1133"/>
      <c r="H137" s="1133"/>
      <c r="I137" s="1133"/>
      <c r="J137" s="1133"/>
      <c r="K137" s="1133"/>
      <c r="L137" s="1133"/>
      <c r="M137" s="1134"/>
      <c r="N137" s="1174" t="s">
        <v>22</v>
      </c>
      <c r="O137" s="1174"/>
      <c r="P137" s="1161" t="s">
        <v>17</v>
      </c>
      <c r="Q137" s="1162"/>
      <c r="R137" s="1163" t="str">
        <f>IF('⑨応募者名簿(印刷用)'!$BX$40="","",'⑨応募者名簿(印刷用)'!$BX$40)</f>
        <v>-</v>
      </c>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163"/>
      <c r="AM137" s="1163"/>
      <c r="AN137" s="1163"/>
      <c r="AO137" s="1163"/>
      <c r="AP137" s="1164"/>
      <c r="AR137" s="47"/>
      <c r="AS137" s="1132" t="s">
        <v>64</v>
      </c>
      <c r="AT137" s="1133"/>
      <c r="AU137" s="1133"/>
      <c r="AV137" s="1133"/>
      <c r="AW137" s="1133"/>
      <c r="AX137" s="1133"/>
      <c r="AY137" s="1133"/>
      <c r="AZ137" s="1133"/>
      <c r="BA137" s="1133"/>
      <c r="BB137" s="1133"/>
      <c r="BC137" s="1133"/>
      <c r="BD137" s="1133"/>
      <c r="BE137" s="1134"/>
      <c r="BF137" s="1174" t="s">
        <v>22</v>
      </c>
      <c r="BG137" s="1174"/>
      <c r="BH137" s="1161" t="s">
        <v>17</v>
      </c>
      <c r="BI137" s="1162"/>
      <c r="BJ137" s="1163" t="str">
        <f>IF('⑨応募者名簿(印刷用)'!$BX$40="","",'⑨応募者名簿(印刷用)'!$BX$40)</f>
        <v>-</v>
      </c>
      <c r="BK137" s="1163"/>
      <c r="BL137" s="1163"/>
      <c r="BM137" s="1163"/>
      <c r="BN137" s="1163"/>
      <c r="BO137" s="1163"/>
      <c r="BP137" s="1163"/>
      <c r="BQ137" s="1163"/>
      <c r="BR137" s="1163"/>
      <c r="BS137" s="1163"/>
      <c r="BT137" s="1163"/>
      <c r="BU137" s="1163"/>
      <c r="BV137" s="1163"/>
      <c r="BW137" s="1163"/>
      <c r="BX137" s="1163"/>
      <c r="BY137" s="1163"/>
      <c r="BZ137" s="1163"/>
      <c r="CA137" s="1163"/>
      <c r="CB137" s="1163"/>
      <c r="CC137" s="1163"/>
      <c r="CD137" s="1163"/>
      <c r="CE137" s="1163"/>
      <c r="CF137" s="1163"/>
      <c r="CG137" s="1163"/>
      <c r="CH137" s="1164"/>
    </row>
    <row r="138" spans="1:86" ht="17.100000000000001" customHeight="1" x14ac:dyDescent="0.15">
      <c r="A138" s="653" t="str">
        <f>'⑨応募者名簿(印刷用)'!$A$36</f>
        <v/>
      </c>
      <c r="B138" s="654"/>
      <c r="C138" s="654"/>
      <c r="D138" s="654"/>
      <c r="E138" s="654"/>
      <c r="F138" s="654"/>
      <c r="G138" s="654"/>
      <c r="H138" s="654"/>
      <c r="I138" s="99"/>
      <c r="J138" s="99"/>
      <c r="K138" s="99"/>
      <c r="L138" s="99"/>
      <c r="M138" s="100"/>
      <c r="N138" s="1174"/>
      <c r="O138" s="1174"/>
      <c r="P138" s="1165" t="str">
        <f>IF('⑨応募者名簿(印刷用)'!$BV$42="","",'⑨応募者名簿(印刷用)'!$BV$42)</f>
        <v xml:space="preserve"> </v>
      </c>
      <c r="Q138" s="1166"/>
      <c r="R138" s="1166"/>
      <c r="S138" s="1166"/>
      <c r="T138" s="1166"/>
      <c r="U138" s="1166"/>
      <c r="V138" s="1166"/>
      <c r="W138" s="1166"/>
      <c r="X138" s="1166"/>
      <c r="Y138" s="1166"/>
      <c r="Z138" s="1166"/>
      <c r="AA138" s="1166"/>
      <c r="AB138" s="1166"/>
      <c r="AC138" s="1166"/>
      <c r="AD138" s="1166"/>
      <c r="AE138" s="1166"/>
      <c r="AF138" s="1166"/>
      <c r="AG138" s="1166"/>
      <c r="AH138" s="1166"/>
      <c r="AI138" s="1166"/>
      <c r="AJ138" s="1166"/>
      <c r="AK138" s="1166"/>
      <c r="AL138" s="1166"/>
      <c r="AM138" s="1166"/>
      <c r="AN138" s="1166"/>
      <c r="AO138" s="1166"/>
      <c r="AP138" s="1167"/>
      <c r="AR138" s="47"/>
      <c r="AS138" s="653" t="str">
        <f>'⑨応募者名簿(印刷用)'!$A$36</f>
        <v/>
      </c>
      <c r="AT138" s="654"/>
      <c r="AU138" s="654"/>
      <c r="AV138" s="654"/>
      <c r="AW138" s="654"/>
      <c r="AX138" s="654"/>
      <c r="AY138" s="654"/>
      <c r="AZ138" s="654"/>
      <c r="BA138" s="99"/>
      <c r="BB138" s="99"/>
      <c r="BC138" s="99"/>
      <c r="BD138" s="99"/>
      <c r="BE138" s="100"/>
      <c r="BF138" s="1174"/>
      <c r="BG138" s="1174"/>
      <c r="BH138" s="1165" t="str">
        <f>IF('⑨応募者名簿(印刷用)'!$BV$42="","",'⑨応募者名簿(印刷用)'!$BV$42)</f>
        <v xml:space="preserve"> </v>
      </c>
      <c r="BI138" s="1166"/>
      <c r="BJ138" s="1166"/>
      <c r="BK138" s="1166"/>
      <c r="BL138" s="1166"/>
      <c r="BM138" s="1166"/>
      <c r="BN138" s="1166"/>
      <c r="BO138" s="1166"/>
      <c r="BP138" s="1166"/>
      <c r="BQ138" s="1166"/>
      <c r="BR138" s="1166"/>
      <c r="BS138" s="1166"/>
      <c r="BT138" s="1166"/>
      <c r="BU138" s="1166"/>
      <c r="BV138" s="1166"/>
      <c r="BW138" s="1166"/>
      <c r="BX138" s="1166"/>
      <c r="BY138" s="1166"/>
      <c r="BZ138" s="1166"/>
      <c r="CA138" s="1166"/>
      <c r="CB138" s="1166"/>
      <c r="CC138" s="1166"/>
      <c r="CD138" s="1166"/>
      <c r="CE138" s="1166"/>
      <c r="CF138" s="1166"/>
      <c r="CG138" s="1166"/>
      <c r="CH138" s="1167"/>
    </row>
    <row r="139" spans="1:86" ht="17.100000000000001" customHeight="1" x14ac:dyDescent="0.15">
      <c r="A139" s="653"/>
      <c r="B139" s="654"/>
      <c r="C139" s="654"/>
      <c r="D139" s="654"/>
      <c r="E139" s="654"/>
      <c r="F139" s="654"/>
      <c r="G139" s="654"/>
      <c r="H139" s="654"/>
      <c r="I139" s="99"/>
      <c r="J139" s="99"/>
      <c r="K139" s="99"/>
      <c r="L139" s="99"/>
      <c r="M139" s="100"/>
      <c r="N139" s="1174"/>
      <c r="O139" s="1174"/>
      <c r="P139" s="1165" t="str">
        <f>IF('⑨応募者名簿(印刷用)'!$BV$43="","",'⑨応募者名簿(印刷用)'!$BV$43)</f>
        <v xml:space="preserve"> </v>
      </c>
      <c r="Q139" s="1166"/>
      <c r="R139" s="1166"/>
      <c r="S139" s="1166"/>
      <c r="T139" s="1166"/>
      <c r="U139" s="1166"/>
      <c r="V139" s="1166"/>
      <c r="W139" s="1166"/>
      <c r="X139" s="1166"/>
      <c r="Y139" s="1166"/>
      <c r="Z139" s="1166"/>
      <c r="AA139" s="1166"/>
      <c r="AB139" s="1166"/>
      <c r="AC139" s="1166"/>
      <c r="AD139" s="1166"/>
      <c r="AE139" s="1166"/>
      <c r="AF139" s="1166"/>
      <c r="AG139" s="1166"/>
      <c r="AH139" s="1166"/>
      <c r="AI139" s="1166"/>
      <c r="AJ139" s="1166"/>
      <c r="AK139" s="1166"/>
      <c r="AL139" s="1166"/>
      <c r="AM139" s="1166"/>
      <c r="AN139" s="1166"/>
      <c r="AO139" s="1166"/>
      <c r="AP139" s="1167"/>
      <c r="AR139" s="47"/>
      <c r="AS139" s="653"/>
      <c r="AT139" s="654"/>
      <c r="AU139" s="654"/>
      <c r="AV139" s="654"/>
      <c r="AW139" s="654"/>
      <c r="AX139" s="654"/>
      <c r="AY139" s="654"/>
      <c r="AZ139" s="654"/>
      <c r="BA139" s="99"/>
      <c r="BB139" s="99"/>
      <c r="BC139" s="99"/>
      <c r="BD139" s="99"/>
      <c r="BE139" s="100"/>
      <c r="BF139" s="1174"/>
      <c r="BG139" s="1174"/>
      <c r="BH139" s="1165" t="str">
        <f>IF('⑨応募者名簿(印刷用)'!$BV$43="","",'⑨応募者名簿(印刷用)'!$BV$43)</f>
        <v xml:space="preserve"> </v>
      </c>
      <c r="BI139" s="1166"/>
      <c r="BJ139" s="1166"/>
      <c r="BK139" s="1166"/>
      <c r="BL139" s="1166"/>
      <c r="BM139" s="1166"/>
      <c r="BN139" s="1166"/>
      <c r="BO139" s="1166"/>
      <c r="BP139" s="1166"/>
      <c r="BQ139" s="1166"/>
      <c r="BR139" s="1166"/>
      <c r="BS139" s="1166"/>
      <c r="BT139" s="1166"/>
      <c r="BU139" s="1166"/>
      <c r="BV139" s="1166"/>
      <c r="BW139" s="1166"/>
      <c r="BX139" s="1166"/>
      <c r="BY139" s="1166"/>
      <c r="BZ139" s="1166"/>
      <c r="CA139" s="1166"/>
      <c r="CB139" s="1166"/>
      <c r="CC139" s="1166"/>
      <c r="CD139" s="1166"/>
      <c r="CE139" s="1166"/>
      <c r="CF139" s="1166"/>
      <c r="CG139" s="1166"/>
      <c r="CH139" s="1167"/>
    </row>
    <row r="140" spans="1:86" ht="17.100000000000001" customHeight="1" x14ac:dyDescent="0.15">
      <c r="A140" s="653"/>
      <c r="B140" s="654"/>
      <c r="C140" s="654"/>
      <c r="D140" s="654"/>
      <c r="E140" s="654"/>
      <c r="F140" s="654"/>
      <c r="G140" s="654"/>
      <c r="H140" s="654"/>
      <c r="I140" s="99"/>
      <c r="J140" s="99"/>
      <c r="K140" s="99"/>
      <c r="L140" s="99"/>
      <c r="M140" s="100"/>
      <c r="N140" s="1174"/>
      <c r="O140" s="1174"/>
      <c r="P140" s="1168" t="str">
        <f>IF('⑨応募者名簿(印刷用)'!$BV$44="","",'⑨応募者名簿(印刷用)'!$BV$44)</f>
        <v xml:space="preserve"> </v>
      </c>
      <c r="Q140" s="1169"/>
      <c r="R140" s="1169"/>
      <c r="S140" s="1169"/>
      <c r="T140" s="1169"/>
      <c r="U140" s="1169"/>
      <c r="V140" s="1169"/>
      <c r="W140" s="1169"/>
      <c r="X140" s="1169"/>
      <c r="Y140" s="1169"/>
      <c r="Z140" s="1169"/>
      <c r="AA140" s="1169"/>
      <c r="AB140" s="1169"/>
      <c r="AC140" s="1169"/>
      <c r="AD140" s="1169"/>
      <c r="AE140" s="1169"/>
      <c r="AF140" s="1169"/>
      <c r="AG140" s="1169"/>
      <c r="AH140" s="1169"/>
      <c r="AI140" s="1169"/>
      <c r="AJ140" s="1169"/>
      <c r="AK140" s="1169"/>
      <c r="AL140" s="1169"/>
      <c r="AM140" s="1169"/>
      <c r="AN140" s="1169"/>
      <c r="AO140" s="1169"/>
      <c r="AP140" s="1170"/>
      <c r="AR140" s="47"/>
      <c r="AS140" s="653"/>
      <c r="AT140" s="654"/>
      <c r="AU140" s="654"/>
      <c r="AV140" s="654"/>
      <c r="AW140" s="654"/>
      <c r="AX140" s="654"/>
      <c r="AY140" s="654"/>
      <c r="AZ140" s="654"/>
      <c r="BA140" s="99"/>
      <c r="BB140" s="99"/>
      <c r="BC140" s="99"/>
      <c r="BD140" s="99"/>
      <c r="BE140" s="100"/>
      <c r="BF140" s="1174"/>
      <c r="BG140" s="1174"/>
      <c r="BH140" s="1168" t="str">
        <f>IF('⑨応募者名簿(印刷用)'!$BV$44="","",'⑨応募者名簿(印刷用)'!$BV$44)</f>
        <v xml:space="preserve"> </v>
      </c>
      <c r="BI140" s="1169"/>
      <c r="BJ140" s="1169"/>
      <c r="BK140" s="1169"/>
      <c r="BL140" s="1169"/>
      <c r="BM140" s="1169"/>
      <c r="BN140" s="1169"/>
      <c r="BO140" s="1169"/>
      <c r="BP140" s="1169"/>
      <c r="BQ140" s="1169"/>
      <c r="BR140" s="1169"/>
      <c r="BS140" s="1169"/>
      <c r="BT140" s="1169"/>
      <c r="BU140" s="1169"/>
      <c r="BV140" s="1169"/>
      <c r="BW140" s="1169"/>
      <c r="BX140" s="1169"/>
      <c r="BY140" s="1169"/>
      <c r="BZ140" s="1169"/>
      <c r="CA140" s="1169"/>
      <c r="CB140" s="1169"/>
      <c r="CC140" s="1169"/>
      <c r="CD140" s="1169"/>
      <c r="CE140" s="1169"/>
      <c r="CF140" s="1169"/>
      <c r="CG140" s="1169"/>
      <c r="CH140" s="1170"/>
    </row>
    <row r="141" spans="1:86" ht="17.100000000000001" customHeight="1" x14ac:dyDescent="0.15">
      <c r="A141" s="653"/>
      <c r="B141" s="654"/>
      <c r="C141" s="654"/>
      <c r="D141" s="654"/>
      <c r="E141" s="654"/>
      <c r="F141" s="654"/>
      <c r="G141" s="654"/>
      <c r="H141" s="654"/>
      <c r="I141" s="99"/>
      <c r="J141" s="99"/>
      <c r="K141" s="99"/>
      <c r="L141" s="99"/>
      <c r="M141" s="100"/>
      <c r="N141" s="1177" t="s">
        <v>33</v>
      </c>
      <c r="O141" s="1178"/>
      <c r="P141" s="1183" t="s">
        <v>24</v>
      </c>
      <c r="Q141" s="1175"/>
      <c r="R141" s="1175"/>
      <c r="S141" s="1175"/>
      <c r="T141" s="1175" t="str">
        <f>""&amp;⑧入力シート!$D$21</f>
        <v/>
      </c>
      <c r="U141" s="1175"/>
      <c r="V141" s="1175"/>
      <c r="W141" s="1175"/>
      <c r="X141" s="1175"/>
      <c r="Y141" s="1175"/>
      <c r="Z141" s="1175"/>
      <c r="AA141" s="1175"/>
      <c r="AB141" s="1175"/>
      <c r="AC141" s="1175"/>
      <c r="AD141" s="1175"/>
      <c r="AE141" s="1175"/>
      <c r="AF141" s="1175"/>
      <c r="AG141" s="1175"/>
      <c r="AH141" s="1175"/>
      <c r="AI141" s="1175"/>
      <c r="AJ141" s="1175"/>
      <c r="AK141" s="1175"/>
      <c r="AL141" s="1175"/>
      <c r="AM141" s="1175"/>
      <c r="AN141" s="1175"/>
      <c r="AO141" s="1175"/>
      <c r="AP141" s="1176"/>
      <c r="AR141" s="47"/>
      <c r="AS141" s="653"/>
      <c r="AT141" s="654"/>
      <c r="AU141" s="654"/>
      <c r="AV141" s="654"/>
      <c r="AW141" s="654"/>
      <c r="AX141" s="654"/>
      <c r="AY141" s="654"/>
      <c r="AZ141" s="654"/>
      <c r="BA141" s="99"/>
      <c r="BB141" s="99"/>
      <c r="BC141" s="99"/>
      <c r="BD141" s="99"/>
      <c r="BE141" s="100"/>
      <c r="BF141" s="1177" t="s">
        <v>33</v>
      </c>
      <c r="BG141" s="1178"/>
      <c r="BH141" s="1183" t="s">
        <v>24</v>
      </c>
      <c r="BI141" s="1175"/>
      <c r="BJ141" s="1175"/>
      <c r="BK141" s="1175"/>
      <c r="BL141" s="1175" t="str">
        <f>""&amp;⑧入力シート!$D$21</f>
        <v/>
      </c>
      <c r="BM141" s="1175"/>
      <c r="BN141" s="1175"/>
      <c r="BO141" s="1175"/>
      <c r="BP141" s="1175"/>
      <c r="BQ141" s="1175"/>
      <c r="BR141" s="1175"/>
      <c r="BS141" s="1175"/>
      <c r="BT141" s="1175"/>
      <c r="BU141" s="1175"/>
      <c r="BV141" s="1175"/>
      <c r="BW141" s="1175"/>
      <c r="BX141" s="1175"/>
      <c r="BY141" s="1175"/>
      <c r="BZ141" s="1175"/>
      <c r="CA141" s="1175"/>
      <c r="CB141" s="1175"/>
      <c r="CC141" s="1175"/>
      <c r="CD141" s="1175"/>
      <c r="CE141" s="1175"/>
      <c r="CF141" s="1175"/>
      <c r="CG141" s="1175"/>
      <c r="CH141" s="1176"/>
    </row>
    <row r="142" spans="1:86" ht="17.100000000000001" customHeight="1" x14ac:dyDescent="0.15">
      <c r="A142" s="101"/>
      <c r="B142" s="99"/>
      <c r="C142" s="99"/>
      <c r="D142" s="99"/>
      <c r="E142" s="99"/>
      <c r="F142" s="99"/>
      <c r="G142" s="99"/>
      <c r="H142" s="99"/>
      <c r="I142" s="99"/>
      <c r="J142" s="99"/>
      <c r="K142" s="99"/>
      <c r="L142" s="99"/>
      <c r="M142" s="100"/>
      <c r="N142" s="1179"/>
      <c r="O142" s="1180"/>
      <c r="P142" s="1029" t="str">
        <f>"　"&amp;⑧入力シート!$D$22</f>
        <v>　</v>
      </c>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1031"/>
      <c r="AR142" s="47"/>
      <c r="AS142" s="101"/>
      <c r="AT142" s="99"/>
      <c r="AU142" s="99"/>
      <c r="AV142" s="99"/>
      <c r="AW142" s="99"/>
      <c r="AX142" s="99"/>
      <c r="AY142" s="99"/>
      <c r="AZ142" s="99"/>
      <c r="BA142" s="99"/>
      <c r="BB142" s="99"/>
      <c r="BC142" s="99"/>
      <c r="BD142" s="99"/>
      <c r="BE142" s="100"/>
      <c r="BF142" s="1179"/>
      <c r="BG142" s="1180"/>
      <c r="BH142" s="1029" t="str">
        <f>"　"&amp;⑧入力シート!$D$22</f>
        <v>　</v>
      </c>
      <c r="BI142" s="1030"/>
      <c r="BJ142" s="1030"/>
      <c r="BK142" s="1030"/>
      <c r="BL142" s="1030"/>
      <c r="BM142" s="1030"/>
      <c r="BN142" s="1030"/>
      <c r="BO142" s="1030"/>
      <c r="BP142" s="1030"/>
      <c r="BQ142" s="1030"/>
      <c r="BR142" s="1030"/>
      <c r="BS142" s="1030"/>
      <c r="BT142" s="1030"/>
      <c r="BU142" s="1030"/>
      <c r="BV142" s="1030"/>
      <c r="BW142" s="1030"/>
      <c r="BX142" s="1030"/>
      <c r="BY142" s="1030"/>
      <c r="BZ142" s="1030"/>
      <c r="CA142" s="1030"/>
      <c r="CB142" s="1030"/>
      <c r="CC142" s="1030"/>
      <c r="CD142" s="1030"/>
      <c r="CE142" s="1030"/>
      <c r="CF142" s="1030"/>
      <c r="CG142" s="1030"/>
      <c r="CH142" s="1031"/>
    </row>
    <row r="143" spans="1:86" ht="17.100000000000001" customHeight="1" x14ac:dyDescent="0.15">
      <c r="A143" s="101"/>
      <c r="B143" s="99"/>
      <c r="C143" s="99"/>
      <c r="D143" s="99"/>
      <c r="E143" s="99"/>
      <c r="F143" s="99"/>
      <c r="G143" s="99"/>
      <c r="H143" s="99"/>
      <c r="I143" s="99"/>
      <c r="J143" s="99"/>
      <c r="K143" s="99"/>
      <c r="L143" s="99"/>
      <c r="M143" s="100"/>
      <c r="N143" s="1179"/>
      <c r="O143" s="1180"/>
      <c r="P143" s="1032" t="str">
        <f>"　"&amp;⑧入力シート!$D$23</f>
        <v>　</v>
      </c>
      <c r="Q143" s="1033"/>
      <c r="R143" s="1033"/>
      <c r="S143" s="1033"/>
      <c r="T143" s="1033"/>
      <c r="U143" s="1033"/>
      <c r="V143" s="1033"/>
      <c r="W143" s="1033"/>
      <c r="X143" s="1033"/>
      <c r="Y143" s="1033"/>
      <c r="Z143" s="1033"/>
      <c r="AA143" s="1033"/>
      <c r="AB143" s="1033"/>
      <c r="AC143" s="1033"/>
      <c r="AD143" s="1033"/>
      <c r="AE143" s="1033"/>
      <c r="AF143" s="1033"/>
      <c r="AG143" s="1033"/>
      <c r="AH143" s="1033"/>
      <c r="AI143" s="1033"/>
      <c r="AJ143" s="1033"/>
      <c r="AK143" s="1033"/>
      <c r="AL143" s="1033"/>
      <c r="AM143" s="1033"/>
      <c r="AN143" s="1033"/>
      <c r="AO143" s="1033"/>
      <c r="AP143" s="1034"/>
      <c r="AR143" s="47"/>
      <c r="AS143" s="101"/>
      <c r="AT143" s="99"/>
      <c r="AU143" s="99"/>
      <c r="AV143" s="99"/>
      <c r="AW143" s="99"/>
      <c r="AX143" s="99"/>
      <c r="AY143" s="99"/>
      <c r="AZ143" s="99"/>
      <c r="BA143" s="99"/>
      <c r="BB143" s="99"/>
      <c r="BC143" s="99"/>
      <c r="BD143" s="99"/>
      <c r="BE143" s="100"/>
      <c r="BF143" s="1179"/>
      <c r="BG143" s="1180"/>
      <c r="BH143" s="1032" t="str">
        <f>"　"&amp;⑧入力シート!$D$23</f>
        <v>　</v>
      </c>
      <c r="BI143" s="1033"/>
      <c r="BJ143" s="1033"/>
      <c r="BK143" s="1033"/>
      <c r="BL143" s="1033"/>
      <c r="BM143" s="1033"/>
      <c r="BN143" s="1033"/>
      <c r="BO143" s="1033"/>
      <c r="BP143" s="1033"/>
      <c r="BQ143" s="1033"/>
      <c r="BR143" s="1033"/>
      <c r="BS143" s="1033"/>
      <c r="BT143" s="1033"/>
      <c r="BU143" s="1033"/>
      <c r="BV143" s="1033"/>
      <c r="BW143" s="1033"/>
      <c r="BX143" s="1033"/>
      <c r="BY143" s="1033"/>
      <c r="BZ143" s="1033"/>
      <c r="CA143" s="1033"/>
      <c r="CB143" s="1033"/>
      <c r="CC143" s="1033"/>
      <c r="CD143" s="1033"/>
      <c r="CE143" s="1033"/>
      <c r="CF143" s="1033"/>
      <c r="CG143" s="1033"/>
      <c r="CH143" s="1034"/>
    </row>
    <row r="144" spans="1:86" ht="17.100000000000001" customHeight="1" x14ac:dyDescent="0.15">
      <c r="A144" s="102"/>
      <c r="B144" s="103"/>
      <c r="C144" s="103"/>
      <c r="D144" s="103"/>
      <c r="E144" s="103"/>
      <c r="F144" s="103"/>
      <c r="G144" s="103"/>
      <c r="H144" s="103"/>
      <c r="I144" s="103"/>
      <c r="J144" s="103"/>
      <c r="K144" s="103"/>
      <c r="L144" s="103"/>
      <c r="M144" s="104"/>
      <c r="N144" s="1179"/>
      <c r="O144" s="1180"/>
      <c r="P144" s="1032"/>
      <c r="Q144" s="1033"/>
      <c r="R144" s="1033"/>
      <c r="S144" s="1033"/>
      <c r="T144" s="1033"/>
      <c r="U144" s="1033"/>
      <c r="V144" s="1033"/>
      <c r="W144" s="1033"/>
      <c r="X144" s="1033"/>
      <c r="Y144" s="1033"/>
      <c r="Z144" s="1033"/>
      <c r="AA144" s="1033"/>
      <c r="AB144" s="1033"/>
      <c r="AC144" s="1033"/>
      <c r="AD144" s="1033"/>
      <c r="AE144" s="1033"/>
      <c r="AF144" s="1033"/>
      <c r="AG144" s="1033"/>
      <c r="AH144" s="1033"/>
      <c r="AI144" s="1033"/>
      <c r="AJ144" s="1033"/>
      <c r="AK144" s="1033"/>
      <c r="AL144" s="1033"/>
      <c r="AM144" s="1033"/>
      <c r="AN144" s="1033"/>
      <c r="AO144" s="1033"/>
      <c r="AP144" s="1034"/>
      <c r="AR144" s="47"/>
      <c r="AS144" s="102"/>
      <c r="AT144" s="103"/>
      <c r="AU144" s="103"/>
      <c r="AV144" s="103"/>
      <c r="AW144" s="103"/>
      <c r="AX144" s="103"/>
      <c r="AY144" s="103"/>
      <c r="AZ144" s="103"/>
      <c r="BA144" s="103"/>
      <c r="BB144" s="103"/>
      <c r="BC144" s="103"/>
      <c r="BD144" s="103"/>
      <c r="BE144" s="104"/>
      <c r="BF144" s="1179"/>
      <c r="BG144" s="1180"/>
      <c r="BH144" s="1032"/>
      <c r="BI144" s="1033"/>
      <c r="BJ144" s="1033"/>
      <c r="BK144" s="1033"/>
      <c r="BL144" s="1033"/>
      <c r="BM144" s="1033"/>
      <c r="BN144" s="1033"/>
      <c r="BO144" s="1033"/>
      <c r="BP144" s="1033"/>
      <c r="BQ144" s="1033"/>
      <c r="BR144" s="1033"/>
      <c r="BS144" s="1033"/>
      <c r="BT144" s="1033"/>
      <c r="BU144" s="1033"/>
      <c r="BV144" s="1033"/>
      <c r="BW144" s="1033"/>
      <c r="BX144" s="1033"/>
      <c r="BY144" s="1033"/>
      <c r="BZ144" s="1033"/>
      <c r="CA144" s="1033"/>
      <c r="CB144" s="1033"/>
      <c r="CC144" s="1033"/>
      <c r="CD144" s="1033"/>
      <c r="CE144" s="1033"/>
      <c r="CF144" s="1033"/>
      <c r="CG144" s="1033"/>
      <c r="CH144" s="1034"/>
    </row>
    <row r="145" spans="1:87" ht="18" customHeight="1" x14ac:dyDescent="0.15">
      <c r="A145" s="1177" t="s">
        <v>38</v>
      </c>
      <c r="B145" s="1178"/>
      <c r="C145" s="1183" t="s">
        <v>32</v>
      </c>
      <c r="D145" s="1175"/>
      <c r="E145" s="1175"/>
      <c r="F145" s="1175"/>
      <c r="G145" s="1175"/>
      <c r="H145" s="1175"/>
      <c r="I145" s="1175"/>
      <c r="J145" s="1175"/>
      <c r="K145" s="1175"/>
      <c r="L145" s="1175"/>
      <c r="M145" s="1175"/>
      <c r="N145" s="1174" t="s">
        <v>35</v>
      </c>
      <c r="O145" s="1174"/>
      <c r="P145" s="1145" t="str">
        <f>""&amp;⑧入力シート!Q94</f>
        <v/>
      </c>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R145" s="47"/>
      <c r="AS145" s="1177" t="s">
        <v>38</v>
      </c>
      <c r="AT145" s="1178"/>
      <c r="AU145" s="1183" t="s">
        <v>32</v>
      </c>
      <c r="AV145" s="1175"/>
      <c r="AW145" s="1175"/>
      <c r="AX145" s="1175"/>
      <c r="AY145" s="1175"/>
      <c r="AZ145" s="1175"/>
      <c r="BA145" s="1175"/>
      <c r="BB145" s="1175"/>
      <c r="BC145" s="1175"/>
      <c r="BD145" s="1175"/>
      <c r="BE145" s="1175"/>
      <c r="BF145" s="1174" t="s">
        <v>35</v>
      </c>
      <c r="BG145" s="1174"/>
      <c r="BH145" s="1145" t="str">
        <f>""&amp;⑧入力シート!Q95</f>
        <v/>
      </c>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c r="CB145" s="1145"/>
      <c r="CC145" s="1145"/>
      <c r="CD145" s="1145"/>
      <c r="CE145" s="1145"/>
      <c r="CF145" s="1145"/>
      <c r="CG145" s="1145"/>
      <c r="CH145" s="1145"/>
    </row>
    <row r="146" spans="1:87" ht="18" customHeight="1" x14ac:dyDescent="0.15">
      <c r="A146" s="1179"/>
      <c r="B146" s="1180"/>
      <c r="C146" s="1202">
        <f>⑧入力シート!B94</f>
        <v>57</v>
      </c>
      <c r="D146" s="1203"/>
      <c r="E146" s="1203"/>
      <c r="F146" s="1203"/>
      <c r="G146" s="1203"/>
      <c r="H146" s="1203"/>
      <c r="I146" s="1203"/>
      <c r="J146" s="1203"/>
      <c r="K146" s="1203"/>
      <c r="L146" s="1203"/>
      <c r="M146" s="1203"/>
      <c r="N146" s="1174"/>
      <c r="O146" s="1174"/>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R146" s="47"/>
      <c r="AS146" s="1179"/>
      <c r="AT146" s="1180"/>
      <c r="AU146" s="1202">
        <f>⑧入力シート!B95</f>
        <v>58</v>
      </c>
      <c r="AV146" s="1203"/>
      <c r="AW146" s="1203"/>
      <c r="AX146" s="1203"/>
      <c r="AY146" s="1203"/>
      <c r="AZ146" s="1203"/>
      <c r="BA146" s="1203"/>
      <c r="BB146" s="1203"/>
      <c r="BC146" s="1203"/>
      <c r="BD146" s="1203"/>
      <c r="BE146" s="1203"/>
      <c r="BF146" s="1174"/>
      <c r="BG146" s="1174"/>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c r="CB146" s="1145"/>
      <c r="CC146" s="1145"/>
      <c r="CD146" s="1145"/>
      <c r="CE146" s="1145"/>
      <c r="CF146" s="1145"/>
      <c r="CG146" s="1145"/>
      <c r="CH146" s="1145"/>
    </row>
    <row r="147" spans="1:87" ht="18" customHeight="1" x14ac:dyDescent="0.15">
      <c r="A147" s="1181"/>
      <c r="B147" s="1182"/>
      <c r="C147" s="1202"/>
      <c r="D147" s="1203"/>
      <c r="E147" s="1203"/>
      <c r="F147" s="1203"/>
      <c r="G147" s="1203"/>
      <c r="H147" s="1203"/>
      <c r="I147" s="1203"/>
      <c r="J147" s="1203"/>
      <c r="K147" s="1203"/>
      <c r="L147" s="1203"/>
      <c r="M147" s="1203"/>
      <c r="N147" s="1174"/>
      <c r="O147" s="1174"/>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R147" s="47"/>
      <c r="AS147" s="1181"/>
      <c r="AT147" s="1182"/>
      <c r="AU147" s="1202"/>
      <c r="AV147" s="1203"/>
      <c r="AW147" s="1203"/>
      <c r="AX147" s="1203"/>
      <c r="AY147" s="1203"/>
      <c r="AZ147" s="1203"/>
      <c r="BA147" s="1203"/>
      <c r="BB147" s="1203"/>
      <c r="BC147" s="1203"/>
      <c r="BD147" s="1203"/>
      <c r="BE147" s="1203"/>
      <c r="BF147" s="1174"/>
      <c r="BG147" s="1174"/>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c r="CB147" s="1145"/>
      <c r="CC147" s="1145"/>
      <c r="CD147" s="1145"/>
      <c r="CE147" s="1145"/>
      <c r="CF147" s="1145"/>
      <c r="CG147" s="1145"/>
      <c r="CH147" s="1145"/>
    </row>
    <row r="148" spans="1:87" ht="18" customHeight="1" x14ac:dyDescent="0.15">
      <c r="A148" s="1177" t="s">
        <v>37</v>
      </c>
      <c r="B148" s="1178"/>
      <c r="C148" s="1199" t="str">
        <f>""&amp;⑧入力シート!C94</f>
        <v/>
      </c>
      <c r="D148" s="1200"/>
      <c r="E148" s="1200"/>
      <c r="F148" s="1200"/>
      <c r="G148" s="1200"/>
      <c r="H148" s="1200"/>
      <c r="I148" s="1200"/>
      <c r="J148" s="1200"/>
      <c r="K148" s="1200"/>
      <c r="L148" s="1200"/>
      <c r="M148" s="1201"/>
      <c r="N148" s="1179" t="s">
        <v>36</v>
      </c>
      <c r="O148" s="1180"/>
      <c r="P148" s="1193" t="s">
        <v>34</v>
      </c>
      <c r="Q148" s="1194"/>
      <c r="R148" s="1194"/>
      <c r="S148" s="1194"/>
      <c r="T148" s="1194"/>
      <c r="U148" s="1194"/>
      <c r="V148" s="1194"/>
      <c r="W148" s="1194"/>
      <c r="X148" s="1194"/>
      <c r="Y148" s="1194"/>
      <c r="Z148" s="1194"/>
      <c r="AA148" s="1194"/>
      <c r="AB148" s="1194"/>
      <c r="AC148" s="1194"/>
      <c r="AD148" s="1194"/>
      <c r="AE148" s="1194"/>
      <c r="AF148" s="1194"/>
      <c r="AG148" s="1194"/>
      <c r="AH148" s="1194"/>
      <c r="AI148" s="1194"/>
      <c r="AJ148" s="1194"/>
      <c r="AK148" s="1194"/>
      <c r="AL148" s="1194"/>
      <c r="AM148" s="1194"/>
      <c r="AN148" s="1194"/>
      <c r="AO148" s="1194"/>
      <c r="AP148" s="1195"/>
      <c r="AR148" s="47"/>
      <c r="AS148" s="1177" t="s">
        <v>37</v>
      </c>
      <c r="AT148" s="1178"/>
      <c r="AU148" s="1199" t="str">
        <f>""&amp;⑧入力シート!C95</f>
        <v/>
      </c>
      <c r="AV148" s="1200"/>
      <c r="AW148" s="1200"/>
      <c r="AX148" s="1200"/>
      <c r="AY148" s="1200"/>
      <c r="AZ148" s="1200"/>
      <c r="BA148" s="1200"/>
      <c r="BB148" s="1200"/>
      <c r="BC148" s="1200"/>
      <c r="BD148" s="1200"/>
      <c r="BE148" s="1201"/>
      <c r="BF148" s="1179" t="s">
        <v>36</v>
      </c>
      <c r="BG148" s="1180"/>
      <c r="BH148" s="1193" t="s">
        <v>34</v>
      </c>
      <c r="BI148" s="1194"/>
      <c r="BJ148" s="1194"/>
      <c r="BK148" s="1194"/>
      <c r="BL148" s="1194"/>
      <c r="BM148" s="1194"/>
      <c r="BN148" s="1194"/>
      <c r="BO148" s="1194"/>
      <c r="BP148" s="1194"/>
      <c r="BQ148" s="1194"/>
      <c r="BR148" s="1194"/>
      <c r="BS148" s="1194"/>
      <c r="BT148" s="1194"/>
      <c r="BU148" s="1194"/>
      <c r="BV148" s="1194"/>
      <c r="BW148" s="1194"/>
      <c r="BX148" s="1194"/>
      <c r="BY148" s="1194"/>
      <c r="BZ148" s="1194"/>
      <c r="CA148" s="1194"/>
      <c r="CB148" s="1194"/>
      <c r="CC148" s="1194"/>
      <c r="CD148" s="1194"/>
      <c r="CE148" s="1194"/>
      <c r="CF148" s="1194"/>
      <c r="CG148" s="1194"/>
      <c r="CH148" s="1195"/>
    </row>
    <row r="149" spans="1:87" ht="18" customHeight="1" x14ac:dyDescent="0.15">
      <c r="A149" s="1179"/>
      <c r="B149" s="1180"/>
      <c r="C149" s="1202"/>
      <c r="D149" s="1203"/>
      <c r="E149" s="1203"/>
      <c r="F149" s="1203"/>
      <c r="G149" s="1203"/>
      <c r="H149" s="1203"/>
      <c r="I149" s="1203"/>
      <c r="J149" s="1203"/>
      <c r="K149" s="1203"/>
      <c r="L149" s="1203"/>
      <c r="M149" s="1204"/>
      <c r="N149" s="1179"/>
      <c r="O149" s="1180"/>
      <c r="P149" s="1228" t="str">
        <f>'⑨応募者名簿(印刷用)'!AT29</f>
        <v xml:space="preserve"> </v>
      </c>
      <c r="Q149" s="1228"/>
      <c r="R149" s="1228"/>
      <c r="S149" s="1228"/>
      <c r="T149" s="1228"/>
      <c r="U149" s="1228"/>
      <c r="V149" s="1228"/>
      <c r="W149" s="1228"/>
      <c r="X149" s="1228"/>
      <c r="Y149" s="1228"/>
      <c r="Z149" s="1228"/>
      <c r="AA149" s="1228"/>
      <c r="AB149" s="1228"/>
      <c r="AC149" s="1228"/>
      <c r="AD149" s="1228"/>
      <c r="AE149" s="1228"/>
      <c r="AF149" s="1228"/>
      <c r="AG149" s="1228"/>
      <c r="AH149" s="1228"/>
      <c r="AI149" s="1228"/>
      <c r="AJ149" s="1228"/>
      <c r="AK149" s="1228"/>
      <c r="AL149" s="1228"/>
      <c r="AM149" s="1228"/>
      <c r="AN149" s="1228"/>
      <c r="AO149" s="1228"/>
      <c r="AP149" s="1228"/>
      <c r="AR149" s="47"/>
      <c r="AS149" s="1179"/>
      <c r="AT149" s="1180"/>
      <c r="AU149" s="1202"/>
      <c r="AV149" s="1203"/>
      <c r="AW149" s="1203"/>
      <c r="AX149" s="1203"/>
      <c r="AY149" s="1203"/>
      <c r="AZ149" s="1203"/>
      <c r="BA149" s="1203"/>
      <c r="BB149" s="1203"/>
      <c r="BC149" s="1203"/>
      <c r="BD149" s="1203"/>
      <c r="BE149" s="1204"/>
      <c r="BF149" s="1179"/>
      <c r="BG149" s="1180"/>
      <c r="BH149" s="1228" t="str">
        <f>'⑨応募者名簿(印刷用)'!AT30</f>
        <v xml:space="preserve"> </v>
      </c>
      <c r="BI149" s="1228"/>
      <c r="BJ149" s="1228"/>
      <c r="BK149" s="1228"/>
      <c r="BL149" s="1228"/>
      <c r="BM149" s="1228"/>
      <c r="BN149" s="1228"/>
      <c r="BO149" s="1228"/>
      <c r="BP149" s="1228"/>
      <c r="BQ149" s="1228"/>
      <c r="BR149" s="1228"/>
      <c r="BS149" s="1228"/>
      <c r="BT149" s="1228"/>
      <c r="BU149" s="1228"/>
      <c r="BV149" s="1228"/>
      <c r="BW149" s="1228"/>
      <c r="BX149" s="1228"/>
      <c r="BY149" s="1228"/>
      <c r="BZ149" s="1228"/>
      <c r="CA149" s="1228"/>
      <c r="CB149" s="1228"/>
      <c r="CC149" s="1228"/>
      <c r="CD149" s="1228"/>
      <c r="CE149" s="1228"/>
      <c r="CF149" s="1228"/>
      <c r="CG149" s="1228"/>
      <c r="CH149" s="1228"/>
    </row>
    <row r="150" spans="1:87" ht="18" customHeight="1" x14ac:dyDescent="0.15">
      <c r="A150" s="1179"/>
      <c r="B150" s="1180"/>
      <c r="C150" s="1202"/>
      <c r="D150" s="1203"/>
      <c r="E150" s="1203"/>
      <c r="F150" s="1203"/>
      <c r="G150" s="1203"/>
      <c r="H150" s="1203"/>
      <c r="I150" s="1203"/>
      <c r="J150" s="1203"/>
      <c r="K150" s="1203"/>
      <c r="L150" s="1203"/>
      <c r="M150" s="1204"/>
      <c r="N150" s="1181"/>
      <c r="O150" s="1182"/>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R150" s="47"/>
      <c r="AS150" s="1179"/>
      <c r="AT150" s="1180"/>
      <c r="AU150" s="1202"/>
      <c r="AV150" s="1203"/>
      <c r="AW150" s="1203"/>
      <c r="AX150" s="1203"/>
      <c r="AY150" s="1203"/>
      <c r="AZ150" s="1203"/>
      <c r="BA150" s="1203"/>
      <c r="BB150" s="1203"/>
      <c r="BC150" s="1203"/>
      <c r="BD150" s="1203"/>
      <c r="BE150" s="1204"/>
      <c r="BF150" s="1181"/>
      <c r="BG150" s="1182"/>
      <c r="BH150" s="1144"/>
      <c r="BI150" s="1144"/>
      <c r="BJ150" s="1144"/>
      <c r="BK150" s="1144"/>
      <c r="BL150" s="1144"/>
      <c r="BM150" s="1144"/>
      <c r="BN150" s="1144"/>
      <c r="BO150" s="1144"/>
      <c r="BP150" s="1144"/>
      <c r="BQ150" s="1144"/>
      <c r="BR150" s="1144"/>
      <c r="BS150" s="1144"/>
      <c r="BT150" s="1144"/>
      <c r="BU150" s="1144"/>
      <c r="BV150" s="1144"/>
      <c r="BW150" s="1144"/>
      <c r="BX150" s="1144"/>
      <c r="BY150" s="1144"/>
      <c r="BZ150" s="1144"/>
      <c r="CA150" s="1144"/>
      <c r="CB150" s="1144"/>
      <c r="CC150" s="1144"/>
      <c r="CD150" s="1144"/>
      <c r="CE150" s="1144"/>
      <c r="CF150" s="1144"/>
      <c r="CG150" s="1144"/>
      <c r="CH150" s="1144"/>
    </row>
    <row r="151" spans="1:87" ht="18" customHeight="1" x14ac:dyDescent="0.15">
      <c r="A151" s="1057" t="s">
        <v>43</v>
      </c>
      <c r="B151" s="1058"/>
      <c r="C151" s="1144" t="str">
        <f>'⑨応募者名簿(印刷用)'!AR29</f>
        <v/>
      </c>
      <c r="D151" s="1144"/>
      <c r="E151" s="1144"/>
      <c r="F151" s="1144"/>
      <c r="G151" s="1144"/>
      <c r="H151" s="1144"/>
      <c r="I151" s="1144"/>
      <c r="J151" s="1144"/>
      <c r="K151" s="1144"/>
      <c r="L151" s="1144"/>
      <c r="M151" s="1144"/>
      <c r="N151" s="1152" t="s">
        <v>23</v>
      </c>
      <c r="O151" s="1153"/>
      <c r="P151" s="1154" t="str">
        <f>""&amp;⑧入力シート!AL94</f>
        <v/>
      </c>
      <c r="Q151" s="1154"/>
      <c r="R151" s="1154"/>
      <c r="S151" s="1154"/>
      <c r="T151" s="1154"/>
      <c r="U151" s="1154"/>
      <c r="V151" s="1154"/>
      <c r="W151" s="1154"/>
      <c r="X151" s="1154"/>
      <c r="Y151" s="1115" t="s">
        <v>82</v>
      </c>
      <c r="Z151" s="1115"/>
      <c r="AA151" s="1115"/>
      <c r="AB151" s="1115"/>
      <c r="AC151" s="1115"/>
      <c r="AD151" s="1115"/>
      <c r="AE151" s="1115"/>
      <c r="AF151" s="1115"/>
      <c r="AG151" s="1115"/>
      <c r="AH151" s="1115"/>
      <c r="AI151" s="1115"/>
      <c r="AJ151" s="1115"/>
      <c r="AK151" s="1115"/>
      <c r="AL151" s="1115"/>
      <c r="AM151" s="1115"/>
      <c r="AN151" s="1115"/>
      <c r="AO151" s="1115"/>
      <c r="AP151" s="1190"/>
      <c r="AR151" s="47"/>
      <c r="AS151" s="1057" t="s">
        <v>43</v>
      </c>
      <c r="AT151" s="1058"/>
      <c r="AU151" s="1144" t="str">
        <f>'⑨応募者名簿(印刷用)'!AR30</f>
        <v/>
      </c>
      <c r="AV151" s="1144"/>
      <c r="AW151" s="1144"/>
      <c r="AX151" s="1144"/>
      <c r="AY151" s="1144"/>
      <c r="AZ151" s="1144"/>
      <c r="BA151" s="1144"/>
      <c r="BB151" s="1144"/>
      <c r="BC151" s="1144"/>
      <c r="BD151" s="1144"/>
      <c r="BE151" s="1144"/>
      <c r="BF151" s="1152" t="s">
        <v>23</v>
      </c>
      <c r="BG151" s="1153"/>
      <c r="BH151" s="1154" t="str">
        <f>""&amp;⑧入力シート!AL95</f>
        <v/>
      </c>
      <c r="BI151" s="1154"/>
      <c r="BJ151" s="1154"/>
      <c r="BK151" s="1154"/>
      <c r="BL151" s="1154"/>
      <c r="BM151" s="1154"/>
      <c r="BN151" s="1154"/>
      <c r="BO151" s="1154"/>
      <c r="BP151" s="1154"/>
      <c r="BQ151" s="1115" t="s">
        <v>82</v>
      </c>
      <c r="BR151" s="1115"/>
      <c r="BS151" s="1115"/>
      <c r="BT151" s="1115"/>
      <c r="BU151" s="1115"/>
      <c r="BV151" s="1115"/>
      <c r="BW151" s="1115"/>
      <c r="BX151" s="1115"/>
      <c r="BY151" s="1115"/>
      <c r="BZ151" s="1115"/>
      <c r="CA151" s="1115"/>
      <c r="CB151" s="1115"/>
      <c r="CC151" s="1115"/>
      <c r="CD151" s="1115"/>
      <c r="CE151" s="1115"/>
      <c r="CF151" s="1115"/>
      <c r="CG151" s="1115"/>
      <c r="CH151" s="1190"/>
    </row>
    <row r="152" spans="1:87" ht="18" customHeight="1" x14ac:dyDescent="0.15">
      <c r="A152" s="1059"/>
      <c r="B152" s="1060"/>
      <c r="C152" s="1144"/>
      <c r="D152" s="1144"/>
      <c r="E152" s="1144"/>
      <c r="F152" s="1144"/>
      <c r="G152" s="1144"/>
      <c r="H152" s="1144"/>
      <c r="I152" s="1144"/>
      <c r="J152" s="1144"/>
      <c r="K152" s="1144"/>
      <c r="L152" s="1144"/>
      <c r="M152" s="1144"/>
      <c r="N152" s="1152"/>
      <c r="O152" s="1153"/>
      <c r="P152" s="1154"/>
      <c r="Q152" s="1154"/>
      <c r="R152" s="1154"/>
      <c r="S152" s="1154"/>
      <c r="T152" s="1154"/>
      <c r="U152" s="1154"/>
      <c r="V152" s="1154"/>
      <c r="W152" s="1154"/>
      <c r="X152" s="1154"/>
      <c r="Y152" s="1191"/>
      <c r="Z152" s="1191"/>
      <c r="AA152" s="1191"/>
      <c r="AB152" s="1191"/>
      <c r="AC152" s="1191"/>
      <c r="AD152" s="1191"/>
      <c r="AE152" s="1191"/>
      <c r="AF152" s="1191"/>
      <c r="AG152" s="1191"/>
      <c r="AH152" s="1191"/>
      <c r="AI152" s="1191"/>
      <c r="AJ152" s="1191"/>
      <c r="AK152" s="1191"/>
      <c r="AL152" s="1191"/>
      <c r="AM152" s="1191"/>
      <c r="AN152" s="1191"/>
      <c r="AO152" s="1191"/>
      <c r="AP152" s="1192"/>
      <c r="AR152" s="47"/>
      <c r="AS152" s="1059"/>
      <c r="AT152" s="1060"/>
      <c r="AU152" s="1144"/>
      <c r="AV152" s="1144"/>
      <c r="AW152" s="1144"/>
      <c r="AX152" s="1144"/>
      <c r="AY152" s="1144"/>
      <c r="AZ152" s="1144"/>
      <c r="BA152" s="1144"/>
      <c r="BB152" s="1144"/>
      <c r="BC152" s="1144"/>
      <c r="BD152" s="1144"/>
      <c r="BE152" s="1144"/>
      <c r="BF152" s="1152"/>
      <c r="BG152" s="1153"/>
      <c r="BH152" s="1154"/>
      <c r="BI152" s="1154"/>
      <c r="BJ152" s="1154"/>
      <c r="BK152" s="1154"/>
      <c r="BL152" s="1154"/>
      <c r="BM152" s="1154"/>
      <c r="BN152" s="1154"/>
      <c r="BO152" s="1154"/>
      <c r="BP152" s="1154"/>
      <c r="BQ152" s="1191"/>
      <c r="BR152" s="1191"/>
      <c r="BS152" s="1191"/>
      <c r="BT152" s="1191"/>
      <c r="BU152" s="1191"/>
      <c r="BV152" s="1191"/>
      <c r="BW152" s="1191"/>
      <c r="BX152" s="1191"/>
      <c r="BY152" s="1191"/>
      <c r="BZ152" s="1191"/>
      <c r="CA152" s="1191"/>
      <c r="CB152" s="1191"/>
      <c r="CC152" s="1191"/>
      <c r="CD152" s="1191"/>
      <c r="CE152" s="1191"/>
      <c r="CF152" s="1191"/>
      <c r="CG152" s="1191"/>
      <c r="CH152" s="1192"/>
    </row>
    <row r="153" spans="1:87" ht="15" customHeight="1" x14ac:dyDescent="0.15">
      <c r="A153" s="105"/>
      <c r="B153" s="105"/>
      <c r="C153" s="106"/>
      <c r="D153" s="106"/>
      <c r="E153" s="106"/>
      <c r="F153" s="106"/>
      <c r="G153" s="106"/>
      <c r="H153" s="106"/>
      <c r="I153" s="106"/>
      <c r="J153" s="106"/>
      <c r="K153" s="106"/>
      <c r="L153" s="106"/>
      <c r="M153" s="106"/>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R153" s="47"/>
      <c r="AS153" s="105"/>
      <c r="AT153" s="105"/>
      <c r="AU153" s="106"/>
      <c r="AV153" s="106"/>
      <c r="AW153" s="106"/>
      <c r="AX153" s="106"/>
      <c r="AY153" s="106"/>
      <c r="AZ153" s="106"/>
      <c r="BA153" s="106"/>
      <c r="BB153" s="106"/>
      <c r="BC153" s="106"/>
      <c r="BD153" s="106"/>
      <c r="BE153" s="106"/>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132" t="s">
        <v>64</v>
      </c>
      <c r="B155" s="1133"/>
      <c r="C155" s="1133"/>
      <c r="D155" s="1133"/>
      <c r="E155" s="1133"/>
      <c r="F155" s="1133"/>
      <c r="G155" s="1133"/>
      <c r="H155" s="1133"/>
      <c r="I155" s="1133"/>
      <c r="J155" s="1133"/>
      <c r="K155" s="1133"/>
      <c r="L155" s="1133"/>
      <c r="M155" s="1134"/>
      <c r="N155" s="1174" t="s">
        <v>22</v>
      </c>
      <c r="O155" s="1174"/>
      <c r="P155" s="1161" t="s">
        <v>17</v>
      </c>
      <c r="Q155" s="1162"/>
      <c r="R155" s="1163" t="str">
        <f>IF('⑨応募者名簿(印刷用)'!$BX$40="","",'⑨応募者名簿(印刷用)'!$BX$40)</f>
        <v>-</v>
      </c>
      <c r="S155" s="1163"/>
      <c r="T155" s="1163"/>
      <c r="U155" s="1163"/>
      <c r="V155" s="1163"/>
      <c r="W155" s="1163"/>
      <c r="X155" s="1163"/>
      <c r="Y155" s="1163"/>
      <c r="Z155" s="1163"/>
      <c r="AA155" s="1163"/>
      <c r="AB155" s="1163"/>
      <c r="AC155" s="1163"/>
      <c r="AD155" s="1163"/>
      <c r="AE155" s="1163"/>
      <c r="AF155" s="1163"/>
      <c r="AG155" s="1163"/>
      <c r="AH155" s="1163"/>
      <c r="AI155" s="1163"/>
      <c r="AJ155" s="1163"/>
      <c r="AK155" s="1163"/>
      <c r="AL155" s="1163"/>
      <c r="AM155" s="1163"/>
      <c r="AN155" s="1163"/>
      <c r="AO155" s="1163"/>
      <c r="AP155" s="1164"/>
      <c r="AR155" s="47"/>
      <c r="AS155" s="1132" t="s">
        <v>64</v>
      </c>
      <c r="AT155" s="1133"/>
      <c r="AU155" s="1133"/>
      <c r="AV155" s="1133"/>
      <c r="AW155" s="1133"/>
      <c r="AX155" s="1133"/>
      <c r="AY155" s="1133"/>
      <c r="AZ155" s="1133"/>
      <c r="BA155" s="1133"/>
      <c r="BB155" s="1133"/>
      <c r="BC155" s="1133"/>
      <c r="BD155" s="1133"/>
      <c r="BE155" s="1134"/>
      <c r="BF155" s="1174" t="s">
        <v>22</v>
      </c>
      <c r="BG155" s="1174"/>
      <c r="BH155" s="1161" t="s">
        <v>17</v>
      </c>
      <c r="BI155" s="1162"/>
      <c r="BJ155" s="1163" t="str">
        <f>IF('⑨応募者名簿(印刷用)'!$BX$40="","",'⑨応募者名簿(印刷用)'!$BX$40)</f>
        <v>-</v>
      </c>
      <c r="BK155" s="1163"/>
      <c r="BL155" s="1163"/>
      <c r="BM155" s="1163"/>
      <c r="BN155" s="1163"/>
      <c r="BO155" s="1163"/>
      <c r="BP155" s="1163"/>
      <c r="BQ155" s="1163"/>
      <c r="BR155" s="1163"/>
      <c r="BS155" s="1163"/>
      <c r="BT155" s="1163"/>
      <c r="BU155" s="1163"/>
      <c r="BV155" s="1163"/>
      <c r="BW155" s="1163"/>
      <c r="BX155" s="1163"/>
      <c r="BY155" s="1163"/>
      <c r="BZ155" s="1163"/>
      <c r="CA155" s="1163"/>
      <c r="CB155" s="1163"/>
      <c r="CC155" s="1163"/>
      <c r="CD155" s="1163"/>
      <c r="CE155" s="1163"/>
      <c r="CF155" s="1163"/>
      <c r="CG155" s="1163"/>
      <c r="CH155" s="1164"/>
    </row>
    <row r="156" spans="1:87" ht="17.100000000000001" customHeight="1" x14ac:dyDescent="0.15">
      <c r="A156" s="653" t="str">
        <f>'⑨応募者名簿(印刷用)'!$A$36</f>
        <v/>
      </c>
      <c r="B156" s="654"/>
      <c r="C156" s="654"/>
      <c r="D156" s="654"/>
      <c r="E156" s="654"/>
      <c r="F156" s="654"/>
      <c r="G156" s="654"/>
      <c r="H156" s="654"/>
      <c r="I156" s="99"/>
      <c r="J156" s="99"/>
      <c r="K156" s="99"/>
      <c r="L156" s="99"/>
      <c r="M156" s="100"/>
      <c r="N156" s="1174"/>
      <c r="O156" s="1174"/>
      <c r="P156" s="1165" t="str">
        <f>IF('⑨応募者名簿(印刷用)'!$BV$42="","",'⑨応募者名簿(印刷用)'!$BV$42)</f>
        <v xml:space="preserve"> </v>
      </c>
      <c r="Q156" s="1166"/>
      <c r="R156" s="1166"/>
      <c r="S156" s="1166"/>
      <c r="T156" s="1166"/>
      <c r="U156" s="1166"/>
      <c r="V156" s="1166"/>
      <c r="W156" s="1166"/>
      <c r="X156" s="1166"/>
      <c r="Y156" s="1166"/>
      <c r="Z156" s="1166"/>
      <c r="AA156" s="1166"/>
      <c r="AB156" s="1166"/>
      <c r="AC156" s="1166"/>
      <c r="AD156" s="1166"/>
      <c r="AE156" s="1166"/>
      <c r="AF156" s="1166"/>
      <c r="AG156" s="1166"/>
      <c r="AH156" s="1166"/>
      <c r="AI156" s="1166"/>
      <c r="AJ156" s="1166"/>
      <c r="AK156" s="1166"/>
      <c r="AL156" s="1166"/>
      <c r="AM156" s="1166"/>
      <c r="AN156" s="1166"/>
      <c r="AO156" s="1166"/>
      <c r="AP156" s="1167"/>
      <c r="AR156" s="47"/>
      <c r="AS156" s="653" t="str">
        <f>'⑨応募者名簿(印刷用)'!$A$36</f>
        <v/>
      </c>
      <c r="AT156" s="654"/>
      <c r="AU156" s="654"/>
      <c r="AV156" s="654"/>
      <c r="AW156" s="654"/>
      <c r="AX156" s="654"/>
      <c r="AY156" s="654"/>
      <c r="AZ156" s="654"/>
      <c r="BA156" s="99"/>
      <c r="BB156" s="99"/>
      <c r="BC156" s="99"/>
      <c r="BD156" s="99"/>
      <c r="BE156" s="100"/>
      <c r="BF156" s="1174"/>
      <c r="BG156" s="1174"/>
      <c r="BH156" s="1165" t="str">
        <f>IF('⑨応募者名簿(印刷用)'!$BV$42="","",'⑨応募者名簿(印刷用)'!$BV$42)</f>
        <v xml:space="preserve"> </v>
      </c>
      <c r="BI156" s="1166"/>
      <c r="BJ156" s="1166"/>
      <c r="BK156" s="1166"/>
      <c r="BL156" s="1166"/>
      <c r="BM156" s="1166"/>
      <c r="BN156" s="1166"/>
      <c r="BO156" s="1166"/>
      <c r="BP156" s="1166"/>
      <c r="BQ156" s="1166"/>
      <c r="BR156" s="1166"/>
      <c r="BS156" s="1166"/>
      <c r="BT156" s="1166"/>
      <c r="BU156" s="1166"/>
      <c r="BV156" s="1166"/>
      <c r="BW156" s="1166"/>
      <c r="BX156" s="1166"/>
      <c r="BY156" s="1166"/>
      <c r="BZ156" s="1166"/>
      <c r="CA156" s="1166"/>
      <c r="CB156" s="1166"/>
      <c r="CC156" s="1166"/>
      <c r="CD156" s="1166"/>
      <c r="CE156" s="1166"/>
      <c r="CF156" s="1166"/>
      <c r="CG156" s="1166"/>
      <c r="CH156" s="1167"/>
    </row>
    <row r="157" spans="1:87" ht="17.100000000000001" customHeight="1" x14ac:dyDescent="0.15">
      <c r="A157" s="653"/>
      <c r="B157" s="654"/>
      <c r="C157" s="654"/>
      <c r="D157" s="654"/>
      <c r="E157" s="654"/>
      <c r="F157" s="654"/>
      <c r="G157" s="654"/>
      <c r="H157" s="654"/>
      <c r="I157" s="99"/>
      <c r="J157" s="99"/>
      <c r="K157" s="99"/>
      <c r="L157" s="99"/>
      <c r="M157" s="100"/>
      <c r="N157" s="1174"/>
      <c r="O157" s="1174"/>
      <c r="P157" s="1165" t="str">
        <f>IF('⑨応募者名簿(印刷用)'!$BV$43="","",'⑨応募者名簿(印刷用)'!$BV$43)</f>
        <v xml:space="preserve"> </v>
      </c>
      <c r="Q157" s="1166"/>
      <c r="R157" s="1166"/>
      <c r="S157" s="1166"/>
      <c r="T157" s="1166"/>
      <c r="U157" s="1166"/>
      <c r="V157" s="1166"/>
      <c r="W157" s="1166"/>
      <c r="X157" s="1166"/>
      <c r="Y157" s="1166"/>
      <c r="Z157" s="1166"/>
      <c r="AA157" s="1166"/>
      <c r="AB157" s="1166"/>
      <c r="AC157" s="1166"/>
      <c r="AD157" s="1166"/>
      <c r="AE157" s="1166"/>
      <c r="AF157" s="1166"/>
      <c r="AG157" s="1166"/>
      <c r="AH157" s="1166"/>
      <c r="AI157" s="1166"/>
      <c r="AJ157" s="1166"/>
      <c r="AK157" s="1166"/>
      <c r="AL157" s="1166"/>
      <c r="AM157" s="1166"/>
      <c r="AN157" s="1166"/>
      <c r="AO157" s="1166"/>
      <c r="AP157" s="1167"/>
      <c r="AR157" s="47"/>
      <c r="AS157" s="653"/>
      <c r="AT157" s="654"/>
      <c r="AU157" s="654"/>
      <c r="AV157" s="654"/>
      <c r="AW157" s="654"/>
      <c r="AX157" s="654"/>
      <c r="AY157" s="654"/>
      <c r="AZ157" s="654"/>
      <c r="BA157" s="99"/>
      <c r="BB157" s="99"/>
      <c r="BC157" s="99"/>
      <c r="BD157" s="99"/>
      <c r="BE157" s="100"/>
      <c r="BF157" s="1174"/>
      <c r="BG157" s="1174"/>
      <c r="BH157" s="1165" t="str">
        <f>IF('⑨応募者名簿(印刷用)'!$BV$43="","",'⑨応募者名簿(印刷用)'!$BV$43)</f>
        <v xml:space="preserve"> </v>
      </c>
      <c r="BI157" s="1166"/>
      <c r="BJ157" s="1166"/>
      <c r="BK157" s="1166"/>
      <c r="BL157" s="1166"/>
      <c r="BM157" s="1166"/>
      <c r="BN157" s="1166"/>
      <c r="BO157" s="1166"/>
      <c r="BP157" s="1166"/>
      <c r="BQ157" s="1166"/>
      <c r="BR157" s="1166"/>
      <c r="BS157" s="1166"/>
      <c r="BT157" s="1166"/>
      <c r="BU157" s="1166"/>
      <c r="BV157" s="1166"/>
      <c r="BW157" s="1166"/>
      <c r="BX157" s="1166"/>
      <c r="BY157" s="1166"/>
      <c r="BZ157" s="1166"/>
      <c r="CA157" s="1166"/>
      <c r="CB157" s="1166"/>
      <c r="CC157" s="1166"/>
      <c r="CD157" s="1166"/>
      <c r="CE157" s="1166"/>
      <c r="CF157" s="1166"/>
      <c r="CG157" s="1166"/>
      <c r="CH157" s="1167"/>
    </row>
    <row r="158" spans="1:87" ht="17.100000000000001" customHeight="1" x14ac:dyDescent="0.15">
      <c r="A158" s="653"/>
      <c r="B158" s="654"/>
      <c r="C158" s="654"/>
      <c r="D158" s="654"/>
      <c r="E158" s="654"/>
      <c r="F158" s="654"/>
      <c r="G158" s="654"/>
      <c r="H158" s="654"/>
      <c r="I158" s="99"/>
      <c r="J158" s="99"/>
      <c r="K158" s="99"/>
      <c r="L158" s="99"/>
      <c r="M158" s="100"/>
      <c r="N158" s="1174"/>
      <c r="O158" s="1174"/>
      <c r="P158" s="1168" t="str">
        <f>IF('⑨応募者名簿(印刷用)'!$BV$44="","",'⑨応募者名簿(印刷用)'!$BV$44)</f>
        <v xml:space="preserve"> </v>
      </c>
      <c r="Q158" s="1169"/>
      <c r="R158" s="1169"/>
      <c r="S158" s="1169"/>
      <c r="T158" s="1169"/>
      <c r="U158" s="1169"/>
      <c r="V158" s="1169"/>
      <c r="W158" s="1169"/>
      <c r="X158" s="1169"/>
      <c r="Y158" s="1169"/>
      <c r="Z158" s="1169"/>
      <c r="AA158" s="1169"/>
      <c r="AB158" s="1169"/>
      <c r="AC158" s="1169"/>
      <c r="AD158" s="1169"/>
      <c r="AE158" s="1169"/>
      <c r="AF158" s="1169"/>
      <c r="AG158" s="1169"/>
      <c r="AH158" s="1169"/>
      <c r="AI158" s="1169"/>
      <c r="AJ158" s="1169"/>
      <c r="AK158" s="1169"/>
      <c r="AL158" s="1169"/>
      <c r="AM158" s="1169"/>
      <c r="AN158" s="1169"/>
      <c r="AO158" s="1169"/>
      <c r="AP158" s="1170"/>
      <c r="AR158" s="47"/>
      <c r="AS158" s="653"/>
      <c r="AT158" s="654"/>
      <c r="AU158" s="654"/>
      <c r="AV158" s="654"/>
      <c r="AW158" s="654"/>
      <c r="AX158" s="654"/>
      <c r="AY158" s="654"/>
      <c r="AZ158" s="654"/>
      <c r="BA158" s="99"/>
      <c r="BB158" s="99"/>
      <c r="BC158" s="99"/>
      <c r="BD158" s="99"/>
      <c r="BE158" s="100"/>
      <c r="BF158" s="1174"/>
      <c r="BG158" s="1174"/>
      <c r="BH158" s="1168" t="str">
        <f>IF('⑨応募者名簿(印刷用)'!$BV$44="","",'⑨応募者名簿(印刷用)'!$BV$44)</f>
        <v xml:space="preserve"> </v>
      </c>
      <c r="BI158" s="1169"/>
      <c r="BJ158" s="1169"/>
      <c r="BK158" s="1169"/>
      <c r="BL158" s="1169"/>
      <c r="BM158" s="1169"/>
      <c r="BN158" s="1169"/>
      <c r="BO158" s="1169"/>
      <c r="BP158" s="1169"/>
      <c r="BQ158" s="1169"/>
      <c r="BR158" s="1169"/>
      <c r="BS158" s="1169"/>
      <c r="BT158" s="1169"/>
      <c r="BU158" s="1169"/>
      <c r="BV158" s="1169"/>
      <c r="BW158" s="1169"/>
      <c r="BX158" s="1169"/>
      <c r="BY158" s="1169"/>
      <c r="BZ158" s="1169"/>
      <c r="CA158" s="1169"/>
      <c r="CB158" s="1169"/>
      <c r="CC158" s="1169"/>
      <c r="CD158" s="1169"/>
      <c r="CE158" s="1169"/>
      <c r="CF158" s="1169"/>
      <c r="CG158" s="1169"/>
      <c r="CH158" s="1170"/>
    </row>
    <row r="159" spans="1:87" ht="17.100000000000001" customHeight="1" x14ac:dyDescent="0.15">
      <c r="A159" s="653"/>
      <c r="B159" s="654"/>
      <c r="C159" s="654"/>
      <c r="D159" s="654"/>
      <c r="E159" s="654"/>
      <c r="F159" s="654"/>
      <c r="G159" s="654"/>
      <c r="H159" s="654"/>
      <c r="I159" s="99"/>
      <c r="J159" s="99"/>
      <c r="K159" s="99"/>
      <c r="L159" s="99"/>
      <c r="M159" s="100"/>
      <c r="N159" s="1177" t="s">
        <v>33</v>
      </c>
      <c r="O159" s="1178"/>
      <c r="P159" s="1183" t="s">
        <v>24</v>
      </c>
      <c r="Q159" s="1175"/>
      <c r="R159" s="1175"/>
      <c r="S159" s="1175"/>
      <c r="T159" s="1175" t="str">
        <f>""&amp;⑧入力シート!$D$21</f>
        <v/>
      </c>
      <c r="U159" s="1175"/>
      <c r="V159" s="1175"/>
      <c r="W159" s="1175"/>
      <c r="X159" s="1175"/>
      <c r="Y159" s="1175"/>
      <c r="Z159" s="1175"/>
      <c r="AA159" s="1175"/>
      <c r="AB159" s="1175"/>
      <c r="AC159" s="1175"/>
      <c r="AD159" s="1175"/>
      <c r="AE159" s="1175"/>
      <c r="AF159" s="1175"/>
      <c r="AG159" s="1175"/>
      <c r="AH159" s="1175"/>
      <c r="AI159" s="1175"/>
      <c r="AJ159" s="1175"/>
      <c r="AK159" s="1175"/>
      <c r="AL159" s="1175"/>
      <c r="AM159" s="1175"/>
      <c r="AN159" s="1175"/>
      <c r="AO159" s="1175"/>
      <c r="AP159" s="1176"/>
      <c r="AR159" s="47"/>
      <c r="AS159" s="653"/>
      <c r="AT159" s="654"/>
      <c r="AU159" s="654"/>
      <c r="AV159" s="654"/>
      <c r="AW159" s="654"/>
      <c r="AX159" s="654"/>
      <c r="AY159" s="654"/>
      <c r="AZ159" s="654"/>
      <c r="BA159" s="99"/>
      <c r="BB159" s="99"/>
      <c r="BC159" s="99"/>
      <c r="BD159" s="99"/>
      <c r="BE159" s="100"/>
      <c r="BF159" s="1177" t="s">
        <v>33</v>
      </c>
      <c r="BG159" s="1178"/>
      <c r="BH159" s="1183" t="s">
        <v>24</v>
      </c>
      <c r="BI159" s="1175"/>
      <c r="BJ159" s="1175"/>
      <c r="BK159" s="1175"/>
      <c r="BL159" s="1175" t="str">
        <f>""&amp;⑧入力シート!$D$21</f>
        <v/>
      </c>
      <c r="BM159" s="1175"/>
      <c r="BN159" s="1175"/>
      <c r="BO159" s="1175"/>
      <c r="BP159" s="1175"/>
      <c r="BQ159" s="1175"/>
      <c r="BR159" s="1175"/>
      <c r="BS159" s="1175"/>
      <c r="BT159" s="1175"/>
      <c r="BU159" s="1175"/>
      <c r="BV159" s="1175"/>
      <c r="BW159" s="1175"/>
      <c r="BX159" s="1175"/>
      <c r="BY159" s="1175"/>
      <c r="BZ159" s="1175"/>
      <c r="CA159" s="1175"/>
      <c r="CB159" s="1175"/>
      <c r="CC159" s="1175"/>
      <c r="CD159" s="1175"/>
      <c r="CE159" s="1175"/>
      <c r="CF159" s="1175"/>
      <c r="CG159" s="1175"/>
      <c r="CH159" s="1176"/>
    </row>
    <row r="160" spans="1:87" ht="17.100000000000001" customHeight="1" x14ac:dyDescent="0.15">
      <c r="A160" s="101"/>
      <c r="B160" s="99"/>
      <c r="C160" s="99"/>
      <c r="D160" s="99"/>
      <c r="E160" s="99"/>
      <c r="F160" s="99"/>
      <c r="G160" s="99"/>
      <c r="H160" s="99"/>
      <c r="I160" s="99"/>
      <c r="J160" s="99"/>
      <c r="K160" s="99"/>
      <c r="L160" s="99"/>
      <c r="M160" s="100"/>
      <c r="N160" s="1179"/>
      <c r="O160" s="1180"/>
      <c r="P160" s="1029" t="str">
        <f>"　"&amp;⑧入力シート!$D$22</f>
        <v>　</v>
      </c>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1031"/>
      <c r="AR160" s="47"/>
      <c r="AS160" s="101"/>
      <c r="AT160" s="99"/>
      <c r="AU160" s="99"/>
      <c r="AV160" s="99"/>
      <c r="AW160" s="99"/>
      <c r="AX160" s="99"/>
      <c r="AY160" s="99"/>
      <c r="AZ160" s="99"/>
      <c r="BA160" s="99"/>
      <c r="BB160" s="99"/>
      <c r="BC160" s="99"/>
      <c r="BD160" s="99"/>
      <c r="BE160" s="100"/>
      <c r="BF160" s="1179"/>
      <c r="BG160" s="1180"/>
      <c r="BH160" s="1029" t="str">
        <f>"　"&amp;⑧入力シート!$D$22</f>
        <v>　</v>
      </c>
      <c r="BI160" s="1030"/>
      <c r="BJ160" s="1030"/>
      <c r="BK160" s="1030"/>
      <c r="BL160" s="1030"/>
      <c r="BM160" s="1030"/>
      <c r="BN160" s="1030"/>
      <c r="BO160" s="1030"/>
      <c r="BP160" s="1030"/>
      <c r="BQ160" s="1030"/>
      <c r="BR160" s="1030"/>
      <c r="BS160" s="1030"/>
      <c r="BT160" s="1030"/>
      <c r="BU160" s="1030"/>
      <c r="BV160" s="1030"/>
      <c r="BW160" s="1030"/>
      <c r="BX160" s="1030"/>
      <c r="BY160" s="1030"/>
      <c r="BZ160" s="1030"/>
      <c r="CA160" s="1030"/>
      <c r="CB160" s="1030"/>
      <c r="CC160" s="1030"/>
      <c r="CD160" s="1030"/>
      <c r="CE160" s="1030"/>
      <c r="CF160" s="1030"/>
      <c r="CG160" s="1030"/>
      <c r="CH160" s="1031"/>
    </row>
    <row r="161" spans="1:86" ht="17.100000000000001" customHeight="1" x14ac:dyDescent="0.15">
      <c r="A161" s="101"/>
      <c r="B161" s="99"/>
      <c r="C161" s="99"/>
      <c r="D161" s="99"/>
      <c r="E161" s="99"/>
      <c r="F161" s="99"/>
      <c r="G161" s="99"/>
      <c r="H161" s="99"/>
      <c r="I161" s="99"/>
      <c r="J161" s="99"/>
      <c r="K161" s="99"/>
      <c r="L161" s="99"/>
      <c r="M161" s="100"/>
      <c r="N161" s="1179"/>
      <c r="O161" s="1180"/>
      <c r="P161" s="1032" t="str">
        <f>"　"&amp;⑧入力シート!$D$23</f>
        <v>　</v>
      </c>
      <c r="Q161" s="1033"/>
      <c r="R161" s="1033"/>
      <c r="S161" s="1033"/>
      <c r="T161" s="1033"/>
      <c r="U161" s="1033"/>
      <c r="V161" s="1033"/>
      <c r="W161" s="1033"/>
      <c r="X161" s="1033"/>
      <c r="Y161" s="1033"/>
      <c r="Z161" s="1033"/>
      <c r="AA161" s="1033"/>
      <c r="AB161" s="1033"/>
      <c r="AC161" s="1033"/>
      <c r="AD161" s="1033"/>
      <c r="AE161" s="1033"/>
      <c r="AF161" s="1033"/>
      <c r="AG161" s="1033"/>
      <c r="AH161" s="1033"/>
      <c r="AI161" s="1033"/>
      <c r="AJ161" s="1033"/>
      <c r="AK161" s="1033"/>
      <c r="AL161" s="1033"/>
      <c r="AM161" s="1033"/>
      <c r="AN161" s="1033"/>
      <c r="AO161" s="1033"/>
      <c r="AP161" s="1034"/>
      <c r="AR161" s="47"/>
      <c r="AS161" s="101"/>
      <c r="AT161" s="99"/>
      <c r="AU161" s="99"/>
      <c r="AV161" s="99"/>
      <c r="AW161" s="99"/>
      <c r="AX161" s="99"/>
      <c r="AY161" s="99"/>
      <c r="AZ161" s="99"/>
      <c r="BA161" s="99"/>
      <c r="BB161" s="99"/>
      <c r="BC161" s="99"/>
      <c r="BD161" s="99"/>
      <c r="BE161" s="100"/>
      <c r="BF161" s="1179"/>
      <c r="BG161" s="1180"/>
      <c r="BH161" s="1032" t="str">
        <f>"　"&amp;⑧入力シート!$D$23</f>
        <v>　</v>
      </c>
      <c r="BI161" s="1033"/>
      <c r="BJ161" s="1033"/>
      <c r="BK161" s="1033"/>
      <c r="BL161" s="1033"/>
      <c r="BM161" s="1033"/>
      <c r="BN161" s="1033"/>
      <c r="BO161" s="1033"/>
      <c r="BP161" s="1033"/>
      <c r="BQ161" s="1033"/>
      <c r="BR161" s="1033"/>
      <c r="BS161" s="1033"/>
      <c r="BT161" s="1033"/>
      <c r="BU161" s="1033"/>
      <c r="BV161" s="1033"/>
      <c r="BW161" s="1033"/>
      <c r="BX161" s="1033"/>
      <c r="BY161" s="1033"/>
      <c r="BZ161" s="1033"/>
      <c r="CA161" s="1033"/>
      <c r="CB161" s="1033"/>
      <c r="CC161" s="1033"/>
      <c r="CD161" s="1033"/>
      <c r="CE161" s="1033"/>
      <c r="CF161" s="1033"/>
      <c r="CG161" s="1033"/>
      <c r="CH161" s="1034"/>
    </row>
    <row r="162" spans="1:86" ht="17.100000000000001" customHeight="1" x14ac:dyDescent="0.15">
      <c r="A162" s="102"/>
      <c r="B162" s="103"/>
      <c r="C162" s="103"/>
      <c r="D162" s="103"/>
      <c r="E162" s="103"/>
      <c r="F162" s="103"/>
      <c r="G162" s="103"/>
      <c r="H162" s="103"/>
      <c r="I162" s="103"/>
      <c r="J162" s="103"/>
      <c r="K162" s="103"/>
      <c r="L162" s="103"/>
      <c r="M162" s="104"/>
      <c r="N162" s="1179"/>
      <c r="O162" s="1180"/>
      <c r="P162" s="1032"/>
      <c r="Q162" s="1033"/>
      <c r="R162" s="1033"/>
      <c r="S162" s="1033"/>
      <c r="T162" s="1033"/>
      <c r="U162" s="1033"/>
      <c r="V162" s="1033"/>
      <c r="W162" s="1033"/>
      <c r="X162" s="1033"/>
      <c r="Y162" s="1033"/>
      <c r="Z162" s="1033"/>
      <c r="AA162" s="1033"/>
      <c r="AB162" s="1033"/>
      <c r="AC162" s="1033"/>
      <c r="AD162" s="1033"/>
      <c r="AE162" s="1033"/>
      <c r="AF162" s="1033"/>
      <c r="AG162" s="1033"/>
      <c r="AH162" s="1033"/>
      <c r="AI162" s="1033"/>
      <c r="AJ162" s="1033"/>
      <c r="AK162" s="1033"/>
      <c r="AL162" s="1033"/>
      <c r="AM162" s="1033"/>
      <c r="AN162" s="1033"/>
      <c r="AO162" s="1033"/>
      <c r="AP162" s="1034"/>
      <c r="AR162" s="47"/>
      <c r="AS162" s="102"/>
      <c r="AT162" s="103"/>
      <c r="AU162" s="103"/>
      <c r="AV162" s="103"/>
      <c r="AW162" s="103"/>
      <c r="AX162" s="103"/>
      <c r="AY162" s="103"/>
      <c r="AZ162" s="103"/>
      <c r="BA162" s="103"/>
      <c r="BB162" s="103"/>
      <c r="BC162" s="103"/>
      <c r="BD162" s="103"/>
      <c r="BE162" s="104"/>
      <c r="BF162" s="1179"/>
      <c r="BG162" s="1180"/>
      <c r="BH162" s="1032"/>
      <c r="BI162" s="1033"/>
      <c r="BJ162" s="1033"/>
      <c r="BK162" s="1033"/>
      <c r="BL162" s="1033"/>
      <c r="BM162" s="1033"/>
      <c r="BN162" s="1033"/>
      <c r="BO162" s="1033"/>
      <c r="BP162" s="1033"/>
      <c r="BQ162" s="1033"/>
      <c r="BR162" s="1033"/>
      <c r="BS162" s="1033"/>
      <c r="BT162" s="1033"/>
      <c r="BU162" s="1033"/>
      <c r="BV162" s="1033"/>
      <c r="BW162" s="1033"/>
      <c r="BX162" s="1033"/>
      <c r="BY162" s="1033"/>
      <c r="BZ162" s="1033"/>
      <c r="CA162" s="1033"/>
      <c r="CB162" s="1033"/>
      <c r="CC162" s="1033"/>
      <c r="CD162" s="1033"/>
      <c r="CE162" s="1033"/>
      <c r="CF162" s="1033"/>
      <c r="CG162" s="1033"/>
      <c r="CH162" s="1034"/>
    </row>
    <row r="163" spans="1:86" ht="18" customHeight="1" x14ac:dyDescent="0.15">
      <c r="A163" s="1177" t="s">
        <v>38</v>
      </c>
      <c r="B163" s="1178"/>
      <c r="C163" s="1183" t="s">
        <v>32</v>
      </c>
      <c r="D163" s="1175"/>
      <c r="E163" s="1175"/>
      <c r="F163" s="1175"/>
      <c r="G163" s="1175"/>
      <c r="H163" s="1175"/>
      <c r="I163" s="1175"/>
      <c r="J163" s="1175"/>
      <c r="K163" s="1175"/>
      <c r="L163" s="1175"/>
      <c r="M163" s="1175"/>
      <c r="N163" s="1174" t="s">
        <v>35</v>
      </c>
      <c r="O163" s="1174"/>
      <c r="P163" s="1145" t="str">
        <f>""&amp;⑧入力シート!Q96</f>
        <v/>
      </c>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R163" s="47"/>
      <c r="AS163" s="1177" t="s">
        <v>38</v>
      </c>
      <c r="AT163" s="1178"/>
      <c r="AU163" s="1183" t="s">
        <v>32</v>
      </c>
      <c r="AV163" s="1175"/>
      <c r="AW163" s="1175"/>
      <c r="AX163" s="1175"/>
      <c r="AY163" s="1175"/>
      <c r="AZ163" s="1175"/>
      <c r="BA163" s="1175"/>
      <c r="BB163" s="1175"/>
      <c r="BC163" s="1175"/>
      <c r="BD163" s="1175"/>
      <c r="BE163" s="1175"/>
      <c r="BF163" s="1174" t="s">
        <v>35</v>
      </c>
      <c r="BG163" s="1174"/>
      <c r="BH163" s="1145" t="str">
        <f>""&amp;⑧入力シート!Q97</f>
        <v/>
      </c>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c r="CB163" s="1145"/>
      <c r="CC163" s="1145"/>
      <c r="CD163" s="1145"/>
      <c r="CE163" s="1145"/>
      <c r="CF163" s="1145"/>
      <c r="CG163" s="1145"/>
      <c r="CH163" s="1145"/>
    </row>
    <row r="164" spans="1:86" ht="18" customHeight="1" x14ac:dyDescent="0.15">
      <c r="A164" s="1179"/>
      <c r="B164" s="1180"/>
      <c r="C164" s="1202">
        <f>⑧入力シート!B96</f>
        <v>59</v>
      </c>
      <c r="D164" s="1203"/>
      <c r="E164" s="1203"/>
      <c r="F164" s="1203"/>
      <c r="G164" s="1203"/>
      <c r="H164" s="1203"/>
      <c r="I164" s="1203"/>
      <c r="J164" s="1203"/>
      <c r="K164" s="1203"/>
      <c r="L164" s="1203"/>
      <c r="M164" s="1203"/>
      <c r="N164" s="1174"/>
      <c r="O164" s="1174"/>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R164" s="47"/>
      <c r="AS164" s="1179"/>
      <c r="AT164" s="1180"/>
      <c r="AU164" s="1202">
        <f>⑧入力シート!B97</f>
        <v>60</v>
      </c>
      <c r="AV164" s="1203"/>
      <c r="AW164" s="1203"/>
      <c r="AX164" s="1203"/>
      <c r="AY164" s="1203"/>
      <c r="AZ164" s="1203"/>
      <c r="BA164" s="1203"/>
      <c r="BB164" s="1203"/>
      <c r="BC164" s="1203"/>
      <c r="BD164" s="1203"/>
      <c r="BE164" s="1203"/>
      <c r="BF164" s="1174"/>
      <c r="BG164" s="1174"/>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c r="CB164" s="1145"/>
      <c r="CC164" s="1145"/>
      <c r="CD164" s="1145"/>
      <c r="CE164" s="1145"/>
      <c r="CF164" s="1145"/>
      <c r="CG164" s="1145"/>
      <c r="CH164" s="1145"/>
    </row>
    <row r="165" spans="1:86" ht="18" customHeight="1" x14ac:dyDescent="0.15">
      <c r="A165" s="1181"/>
      <c r="B165" s="1182"/>
      <c r="C165" s="1202"/>
      <c r="D165" s="1203"/>
      <c r="E165" s="1203"/>
      <c r="F165" s="1203"/>
      <c r="G165" s="1203"/>
      <c r="H165" s="1203"/>
      <c r="I165" s="1203"/>
      <c r="J165" s="1203"/>
      <c r="K165" s="1203"/>
      <c r="L165" s="1203"/>
      <c r="M165" s="1203"/>
      <c r="N165" s="1174"/>
      <c r="O165" s="1174"/>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R165" s="47"/>
      <c r="AS165" s="1181"/>
      <c r="AT165" s="1182"/>
      <c r="AU165" s="1202"/>
      <c r="AV165" s="1203"/>
      <c r="AW165" s="1203"/>
      <c r="AX165" s="1203"/>
      <c r="AY165" s="1203"/>
      <c r="AZ165" s="1203"/>
      <c r="BA165" s="1203"/>
      <c r="BB165" s="1203"/>
      <c r="BC165" s="1203"/>
      <c r="BD165" s="1203"/>
      <c r="BE165" s="1203"/>
      <c r="BF165" s="1174"/>
      <c r="BG165" s="1174"/>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c r="CB165" s="1145"/>
      <c r="CC165" s="1145"/>
      <c r="CD165" s="1145"/>
      <c r="CE165" s="1145"/>
      <c r="CF165" s="1145"/>
      <c r="CG165" s="1145"/>
      <c r="CH165" s="1145"/>
    </row>
    <row r="166" spans="1:86" ht="18" customHeight="1" x14ac:dyDescent="0.15">
      <c r="A166" s="1177" t="s">
        <v>37</v>
      </c>
      <c r="B166" s="1178"/>
      <c r="C166" s="1199" t="str">
        <f>""&amp;⑧入力シート!C96</f>
        <v/>
      </c>
      <c r="D166" s="1200"/>
      <c r="E166" s="1200"/>
      <c r="F166" s="1200"/>
      <c r="G166" s="1200"/>
      <c r="H166" s="1200"/>
      <c r="I166" s="1200"/>
      <c r="J166" s="1200"/>
      <c r="K166" s="1200"/>
      <c r="L166" s="1200"/>
      <c r="M166" s="1201"/>
      <c r="N166" s="1179" t="s">
        <v>36</v>
      </c>
      <c r="O166" s="1180"/>
      <c r="P166" s="1193" t="s">
        <v>34</v>
      </c>
      <c r="Q166" s="1194"/>
      <c r="R166" s="1194"/>
      <c r="S166" s="1194"/>
      <c r="T166" s="1194"/>
      <c r="U166" s="1194"/>
      <c r="V166" s="1194"/>
      <c r="W166" s="1194"/>
      <c r="X166" s="1194"/>
      <c r="Y166" s="1194"/>
      <c r="Z166" s="1194"/>
      <c r="AA166" s="1194"/>
      <c r="AB166" s="1194"/>
      <c r="AC166" s="1194"/>
      <c r="AD166" s="1194"/>
      <c r="AE166" s="1194"/>
      <c r="AF166" s="1194"/>
      <c r="AG166" s="1194"/>
      <c r="AH166" s="1194"/>
      <c r="AI166" s="1194"/>
      <c r="AJ166" s="1194"/>
      <c r="AK166" s="1194"/>
      <c r="AL166" s="1194"/>
      <c r="AM166" s="1194"/>
      <c r="AN166" s="1194"/>
      <c r="AO166" s="1194"/>
      <c r="AP166" s="1195"/>
      <c r="AR166" s="47"/>
      <c r="AS166" s="1177" t="s">
        <v>37</v>
      </c>
      <c r="AT166" s="1178"/>
      <c r="AU166" s="1199" t="str">
        <f>""&amp;⑧入力シート!C97</f>
        <v/>
      </c>
      <c r="AV166" s="1200"/>
      <c r="AW166" s="1200"/>
      <c r="AX166" s="1200"/>
      <c r="AY166" s="1200"/>
      <c r="AZ166" s="1200"/>
      <c r="BA166" s="1200"/>
      <c r="BB166" s="1200"/>
      <c r="BC166" s="1200"/>
      <c r="BD166" s="1200"/>
      <c r="BE166" s="1201"/>
      <c r="BF166" s="1179" t="s">
        <v>36</v>
      </c>
      <c r="BG166" s="1180"/>
      <c r="BH166" s="1193" t="s">
        <v>34</v>
      </c>
      <c r="BI166" s="1194"/>
      <c r="BJ166" s="1194"/>
      <c r="BK166" s="1194"/>
      <c r="BL166" s="1194"/>
      <c r="BM166" s="1194"/>
      <c r="BN166" s="1194"/>
      <c r="BO166" s="1194"/>
      <c r="BP166" s="1194"/>
      <c r="BQ166" s="1194"/>
      <c r="BR166" s="1194"/>
      <c r="BS166" s="1194"/>
      <c r="BT166" s="1194"/>
      <c r="BU166" s="1194"/>
      <c r="BV166" s="1194"/>
      <c r="BW166" s="1194"/>
      <c r="BX166" s="1194"/>
      <c r="BY166" s="1194"/>
      <c r="BZ166" s="1194"/>
      <c r="CA166" s="1194"/>
      <c r="CB166" s="1194"/>
      <c r="CC166" s="1194"/>
      <c r="CD166" s="1194"/>
      <c r="CE166" s="1194"/>
      <c r="CF166" s="1194"/>
      <c r="CG166" s="1194"/>
      <c r="CH166" s="1195"/>
    </row>
    <row r="167" spans="1:86" ht="18" customHeight="1" x14ac:dyDescent="0.15">
      <c r="A167" s="1179"/>
      <c r="B167" s="1180"/>
      <c r="C167" s="1202"/>
      <c r="D167" s="1203"/>
      <c r="E167" s="1203"/>
      <c r="F167" s="1203"/>
      <c r="G167" s="1203"/>
      <c r="H167" s="1203"/>
      <c r="I167" s="1203"/>
      <c r="J167" s="1203"/>
      <c r="K167" s="1203"/>
      <c r="L167" s="1203"/>
      <c r="M167" s="1204"/>
      <c r="N167" s="1179"/>
      <c r="O167" s="1180"/>
      <c r="P167" s="1228" t="str">
        <f>'⑨応募者名簿(印刷用)'!AT31</f>
        <v xml:space="preserve"> </v>
      </c>
      <c r="Q167" s="1228"/>
      <c r="R167" s="1228"/>
      <c r="S167" s="1228"/>
      <c r="T167" s="1228"/>
      <c r="U167" s="1228"/>
      <c r="V167" s="1228"/>
      <c r="W167" s="1228"/>
      <c r="X167" s="1228"/>
      <c r="Y167" s="1228"/>
      <c r="Z167" s="1228"/>
      <c r="AA167" s="1228"/>
      <c r="AB167" s="1228"/>
      <c r="AC167" s="1228"/>
      <c r="AD167" s="1228"/>
      <c r="AE167" s="1228"/>
      <c r="AF167" s="1228"/>
      <c r="AG167" s="1228"/>
      <c r="AH167" s="1228"/>
      <c r="AI167" s="1228"/>
      <c r="AJ167" s="1228"/>
      <c r="AK167" s="1228"/>
      <c r="AL167" s="1228"/>
      <c r="AM167" s="1228"/>
      <c r="AN167" s="1228"/>
      <c r="AO167" s="1228"/>
      <c r="AP167" s="1228"/>
      <c r="AR167" s="47"/>
      <c r="AS167" s="1179"/>
      <c r="AT167" s="1180"/>
      <c r="AU167" s="1202"/>
      <c r="AV167" s="1203"/>
      <c r="AW167" s="1203"/>
      <c r="AX167" s="1203"/>
      <c r="AY167" s="1203"/>
      <c r="AZ167" s="1203"/>
      <c r="BA167" s="1203"/>
      <c r="BB167" s="1203"/>
      <c r="BC167" s="1203"/>
      <c r="BD167" s="1203"/>
      <c r="BE167" s="1204"/>
      <c r="BF167" s="1179"/>
      <c r="BG167" s="1180"/>
      <c r="BH167" s="1228" t="str">
        <f>'⑨応募者名簿(印刷用)'!AT32</f>
        <v xml:space="preserve"> </v>
      </c>
      <c r="BI167" s="1228"/>
      <c r="BJ167" s="1228"/>
      <c r="BK167" s="1228"/>
      <c r="BL167" s="1228"/>
      <c r="BM167" s="1228"/>
      <c r="BN167" s="1228"/>
      <c r="BO167" s="1228"/>
      <c r="BP167" s="1228"/>
      <c r="BQ167" s="1228"/>
      <c r="BR167" s="1228"/>
      <c r="BS167" s="1228"/>
      <c r="BT167" s="1228"/>
      <c r="BU167" s="1228"/>
      <c r="BV167" s="1228"/>
      <c r="BW167" s="1228"/>
      <c r="BX167" s="1228"/>
      <c r="BY167" s="1228"/>
      <c r="BZ167" s="1228"/>
      <c r="CA167" s="1228"/>
      <c r="CB167" s="1228"/>
      <c r="CC167" s="1228"/>
      <c r="CD167" s="1228"/>
      <c r="CE167" s="1228"/>
      <c r="CF167" s="1228"/>
      <c r="CG167" s="1228"/>
      <c r="CH167" s="1228"/>
    </row>
    <row r="168" spans="1:86" ht="18" customHeight="1" x14ac:dyDescent="0.15">
      <c r="A168" s="1179"/>
      <c r="B168" s="1180"/>
      <c r="C168" s="1202"/>
      <c r="D168" s="1203"/>
      <c r="E168" s="1203"/>
      <c r="F168" s="1203"/>
      <c r="G168" s="1203"/>
      <c r="H168" s="1203"/>
      <c r="I168" s="1203"/>
      <c r="J168" s="1203"/>
      <c r="K168" s="1203"/>
      <c r="L168" s="1203"/>
      <c r="M168" s="1204"/>
      <c r="N168" s="1181"/>
      <c r="O168" s="1182"/>
      <c r="P168" s="1144"/>
      <c r="Q168" s="1144"/>
      <c r="R168" s="1144"/>
      <c r="S168" s="1144"/>
      <c r="T168" s="1144"/>
      <c r="U168" s="1144"/>
      <c r="V168" s="1144"/>
      <c r="W168" s="1144"/>
      <c r="X168" s="1144"/>
      <c r="Y168" s="1144"/>
      <c r="Z168" s="1144"/>
      <c r="AA168" s="1144"/>
      <c r="AB168" s="1144"/>
      <c r="AC168" s="1144"/>
      <c r="AD168" s="1144"/>
      <c r="AE168" s="1144"/>
      <c r="AF168" s="1144"/>
      <c r="AG168" s="1144"/>
      <c r="AH168" s="1144"/>
      <c r="AI168" s="1144"/>
      <c r="AJ168" s="1144"/>
      <c r="AK168" s="1144"/>
      <c r="AL168" s="1144"/>
      <c r="AM168" s="1144"/>
      <c r="AN168" s="1144"/>
      <c r="AO168" s="1144"/>
      <c r="AP168" s="1144"/>
      <c r="AR168" s="47"/>
      <c r="AS168" s="1179"/>
      <c r="AT168" s="1180"/>
      <c r="AU168" s="1202"/>
      <c r="AV168" s="1203"/>
      <c r="AW168" s="1203"/>
      <c r="AX168" s="1203"/>
      <c r="AY168" s="1203"/>
      <c r="AZ168" s="1203"/>
      <c r="BA168" s="1203"/>
      <c r="BB168" s="1203"/>
      <c r="BC168" s="1203"/>
      <c r="BD168" s="1203"/>
      <c r="BE168" s="1204"/>
      <c r="BF168" s="1181"/>
      <c r="BG168" s="1182"/>
      <c r="BH168" s="1144"/>
      <c r="BI168" s="1144"/>
      <c r="BJ168" s="1144"/>
      <c r="BK168" s="1144"/>
      <c r="BL168" s="1144"/>
      <c r="BM168" s="1144"/>
      <c r="BN168" s="1144"/>
      <c r="BO168" s="1144"/>
      <c r="BP168" s="1144"/>
      <c r="BQ168" s="1144"/>
      <c r="BR168" s="1144"/>
      <c r="BS168" s="1144"/>
      <c r="BT168" s="1144"/>
      <c r="BU168" s="1144"/>
      <c r="BV168" s="1144"/>
      <c r="BW168" s="1144"/>
      <c r="BX168" s="1144"/>
      <c r="BY168" s="1144"/>
      <c r="BZ168" s="1144"/>
      <c r="CA168" s="1144"/>
      <c r="CB168" s="1144"/>
      <c r="CC168" s="1144"/>
      <c r="CD168" s="1144"/>
      <c r="CE168" s="1144"/>
      <c r="CF168" s="1144"/>
      <c r="CG168" s="1144"/>
      <c r="CH168" s="1144"/>
    </row>
    <row r="169" spans="1:86" ht="18" customHeight="1" x14ac:dyDescent="0.15">
      <c r="A169" s="1081" t="s">
        <v>43</v>
      </c>
      <c r="B169" s="1082"/>
      <c r="C169" s="1144" t="str">
        <f>'⑨応募者名簿(印刷用)'!AR31</f>
        <v/>
      </c>
      <c r="D169" s="1144"/>
      <c r="E169" s="1144"/>
      <c r="F169" s="1144"/>
      <c r="G169" s="1144"/>
      <c r="H169" s="1144"/>
      <c r="I169" s="1144"/>
      <c r="J169" s="1144"/>
      <c r="K169" s="1144"/>
      <c r="L169" s="1144"/>
      <c r="M169" s="1144"/>
      <c r="N169" s="1152" t="s">
        <v>23</v>
      </c>
      <c r="O169" s="1153"/>
      <c r="P169" s="1154" t="str">
        <f>""&amp;⑧入力シート!AL96</f>
        <v/>
      </c>
      <c r="Q169" s="1154"/>
      <c r="R169" s="1154"/>
      <c r="S169" s="1154"/>
      <c r="T169" s="1154"/>
      <c r="U169" s="1154"/>
      <c r="V169" s="1154"/>
      <c r="W169" s="1154"/>
      <c r="X169" s="1154"/>
      <c r="Y169" s="1115" t="s">
        <v>82</v>
      </c>
      <c r="Z169" s="1115"/>
      <c r="AA169" s="1115"/>
      <c r="AB169" s="1115"/>
      <c r="AC169" s="1115"/>
      <c r="AD169" s="1115"/>
      <c r="AE169" s="1115"/>
      <c r="AF169" s="1115"/>
      <c r="AG169" s="1115"/>
      <c r="AH169" s="1115"/>
      <c r="AI169" s="1115"/>
      <c r="AJ169" s="1115"/>
      <c r="AK169" s="1115"/>
      <c r="AL169" s="1115"/>
      <c r="AM169" s="1115"/>
      <c r="AN169" s="1115"/>
      <c r="AO169" s="1115"/>
      <c r="AP169" s="1190"/>
      <c r="AR169" s="47"/>
      <c r="AS169" s="1081" t="s">
        <v>43</v>
      </c>
      <c r="AT169" s="1082"/>
      <c r="AU169" s="1144" t="str">
        <f>'⑨応募者名簿(印刷用)'!AR32</f>
        <v/>
      </c>
      <c r="AV169" s="1144"/>
      <c r="AW169" s="1144"/>
      <c r="AX169" s="1144"/>
      <c r="AY169" s="1144"/>
      <c r="AZ169" s="1144"/>
      <c r="BA169" s="1144"/>
      <c r="BB169" s="1144"/>
      <c r="BC169" s="1144"/>
      <c r="BD169" s="1144"/>
      <c r="BE169" s="1144"/>
      <c r="BF169" s="1152" t="s">
        <v>23</v>
      </c>
      <c r="BG169" s="1153"/>
      <c r="BH169" s="1154" t="str">
        <f>""&amp;⑧入力シート!AL97</f>
        <v/>
      </c>
      <c r="BI169" s="1154"/>
      <c r="BJ169" s="1154"/>
      <c r="BK169" s="1154"/>
      <c r="BL169" s="1154"/>
      <c r="BM169" s="1154"/>
      <c r="BN169" s="1154"/>
      <c r="BO169" s="1154"/>
      <c r="BP169" s="1154"/>
      <c r="BQ169" s="1115" t="s">
        <v>82</v>
      </c>
      <c r="BR169" s="1115"/>
      <c r="BS169" s="1115"/>
      <c r="BT169" s="1115"/>
      <c r="BU169" s="1115"/>
      <c r="BV169" s="1115"/>
      <c r="BW169" s="1115"/>
      <c r="BX169" s="1115"/>
      <c r="BY169" s="1115"/>
      <c r="BZ169" s="1115"/>
      <c r="CA169" s="1115"/>
      <c r="CB169" s="1115"/>
      <c r="CC169" s="1115"/>
      <c r="CD169" s="1115"/>
      <c r="CE169" s="1115"/>
      <c r="CF169" s="1115"/>
      <c r="CG169" s="1115"/>
      <c r="CH169" s="1190"/>
    </row>
    <row r="170" spans="1:86" ht="18" customHeight="1" x14ac:dyDescent="0.15">
      <c r="A170" s="1081"/>
      <c r="B170" s="1082"/>
      <c r="C170" s="1144"/>
      <c r="D170" s="1144"/>
      <c r="E170" s="1144"/>
      <c r="F170" s="1144"/>
      <c r="G170" s="1144"/>
      <c r="H170" s="1144"/>
      <c r="I170" s="1144"/>
      <c r="J170" s="1144"/>
      <c r="K170" s="1144"/>
      <c r="L170" s="1144"/>
      <c r="M170" s="1144"/>
      <c r="N170" s="1152"/>
      <c r="O170" s="1153"/>
      <c r="P170" s="1154"/>
      <c r="Q170" s="1154"/>
      <c r="R170" s="1154"/>
      <c r="S170" s="1154"/>
      <c r="T170" s="1154"/>
      <c r="U170" s="1154"/>
      <c r="V170" s="1154"/>
      <c r="W170" s="1154"/>
      <c r="X170" s="1154"/>
      <c r="Y170" s="1191"/>
      <c r="Z170" s="1191"/>
      <c r="AA170" s="1191"/>
      <c r="AB170" s="1191"/>
      <c r="AC170" s="1191"/>
      <c r="AD170" s="1191"/>
      <c r="AE170" s="1191"/>
      <c r="AF170" s="1191"/>
      <c r="AG170" s="1191"/>
      <c r="AH170" s="1191"/>
      <c r="AI170" s="1191"/>
      <c r="AJ170" s="1191"/>
      <c r="AK170" s="1191"/>
      <c r="AL170" s="1191"/>
      <c r="AM170" s="1191"/>
      <c r="AN170" s="1191"/>
      <c r="AO170" s="1191"/>
      <c r="AP170" s="1192"/>
      <c r="AR170" s="47"/>
      <c r="AS170" s="1081"/>
      <c r="AT170" s="1082"/>
      <c r="AU170" s="1144"/>
      <c r="AV170" s="1144"/>
      <c r="AW170" s="1144"/>
      <c r="AX170" s="1144"/>
      <c r="AY170" s="1144"/>
      <c r="AZ170" s="1144"/>
      <c r="BA170" s="1144"/>
      <c r="BB170" s="1144"/>
      <c r="BC170" s="1144"/>
      <c r="BD170" s="1144"/>
      <c r="BE170" s="1144"/>
      <c r="BF170" s="1152"/>
      <c r="BG170" s="1153"/>
      <c r="BH170" s="1154"/>
      <c r="BI170" s="1154"/>
      <c r="BJ170" s="1154"/>
      <c r="BK170" s="1154"/>
      <c r="BL170" s="1154"/>
      <c r="BM170" s="1154"/>
      <c r="BN170" s="1154"/>
      <c r="BO170" s="1154"/>
      <c r="BP170" s="1154"/>
      <c r="BQ170" s="1191"/>
      <c r="BR170" s="1191"/>
      <c r="BS170" s="1191"/>
      <c r="BT170" s="1191"/>
      <c r="BU170" s="1191"/>
      <c r="BV170" s="1191"/>
      <c r="BW170" s="1191"/>
      <c r="BX170" s="1191"/>
      <c r="BY170" s="1191"/>
      <c r="BZ170" s="1191"/>
      <c r="CA170" s="1191"/>
      <c r="CB170" s="1191"/>
      <c r="CC170" s="1191"/>
      <c r="CD170" s="1191"/>
      <c r="CE170" s="1191"/>
      <c r="CF170" s="1191"/>
      <c r="CG170" s="1191"/>
      <c r="CH170" s="1192"/>
    </row>
    <row r="171" spans="1:86" ht="17.100000000000001" customHeight="1" x14ac:dyDescent="0.15">
      <c r="A171" s="1132" t="s">
        <v>64</v>
      </c>
      <c r="B171" s="1133"/>
      <c r="C171" s="1133"/>
      <c r="D171" s="1133"/>
      <c r="E171" s="1133"/>
      <c r="F171" s="1133"/>
      <c r="G171" s="1133"/>
      <c r="H171" s="1133"/>
      <c r="I171" s="1133"/>
      <c r="J171" s="1133"/>
      <c r="K171" s="1133"/>
      <c r="L171" s="1133"/>
      <c r="M171" s="1134"/>
      <c r="N171" s="1174" t="s">
        <v>22</v>
      </c>
      <c r="O171" s="1174"/>
      <c r="P171" s="1161" t="s">
        <v>17</v>
      </c>
      <c r="Q171" s="1162"/>
      <c r="R171" s="1163" t="str">
        <f>IF('⑨応募者名簿(印刷用)'!$BX$40="","",'⑨応募者名簿(印刷用)'!$BX$40)</f>
        <v>-</v>
      </c>
      <c r="S171" s="1163"/>
      <c r="T171" s="1163"/>
      <c r="U171" s="1163"/>
      <c r="V171" s="1163"/>
      <c r="W171" s="1163"/>
      <c r="X171" s="1163"/>
      <c r="Y171" s="1163"/>
      <c r="Z171" s="1163"/>
      <c r="AA171" s="1163"/>
      <c r="AB171" s="1163"/>
      <c r="AC171" s="1163"/>
      <c r="AD171" s="1163"/>
      <c r="AE171" s="1163"/>
      <c r="AF171" s="1163"/>
      <c r="AG171" s="1163"/>
      <c r="AH171" s="1163"/>
      <c r="AI171" s="1163"/>
      <c r="AJ171" s="1163"/>
      <c r="AK171" s="1163"/>
      <c r="AL171" s="1163"/>
      <c r="AM171" s="1163"/>
      <c r="AN171" s="1163"/>
      <c r="AO171" s="1163"/>
      <c r="AP171" s="1164"/>
      <c r="AR171" s="47"/>
      <c r="AS171" s="1132" t="s">
        <v>64</v>
      </c>
      <c r="AT171" s="1133"/>
      <c r="AU171" s="1133"/>
      <c r="AV171" s="1133"/>
      <c r="AW171" s="1133"/>
      <c r="AX171" s="1133"/>
      <c r="AY171" s="1133"/>
      <c r="AZ171" s="1133"/>
      <c r="BA171" s="1133"/>
      <c r="BB171" s="1133"/>
      <c r="BC171" s="1133"/>
      <c r="BD171" s="1133"/>
      <c r="BE171" s="1134"/>
      <c r="BF171" s="1174" t="s">
        <v>22</v>
      </c>
      <c r="BG171" s="1174"/>
      <c r="BH171" s="1161" t="s">
        <v>17</v>
      </c>
      <c r="BI171" s="1162"/>
      <c r="BJ171" s="1163" t="str">
        <f>IF('⑨応募者名簿(印刷用)'!$BX$40="","",'⑨応募者名簿(印刷用)'!$BX$40)</f>
        <v>-</v>
      </c>
      <c r="BK171" s="1163"/>
      <c r="BL171" s="1163"/>
      <c r="BM171" s="1163"/>
      <c r="BN171" s="1163"/>
      <c r="BO171" s="1163"/>
      <c r="BP171" s="1163"/>
      <c r="BQ171" s="1163"/>
      <c r="BR171" s="1163"/>
      <c r="BS171" s="1163"/>
      <c r="BT171" s="1163"/>
      <c r="BU171" s="1163"/>
      <c r="BV171" s="1163"/>
      <c r="BW171" s="1163"/>
      <c r="BX171" s="1163"/>
      <c r="BY171" s="1163"/>
      <c r="BZ171" s="1163"/>
      <c r="CA171" s="1163"/>
      <c r="CB171" s="1163"/>
      <c r="CC171" s="1163"/>
      <c r="CD171" s="1163"/>
      <c r="CE171" s="1163"/>
      <c r="CF171" s="1163"/>
      <c r="CG171" s="1163"/>
      <c r="CH171" s="1164"/>
    </row>
    <row r="172" spans="1:86" ht="17.100000000000001" customHeight="1" x14ac:dyDescent="0.15">
      <c r="A172" s="653" t="str">
        <f>'⑨応募者名簿(印刷用)'!$A$36</f>
        <v/>
      </c>
      <c r="B172" s="654"/>
      <c r="C172" s="654"/>
      <c r="D172" s="654"/>
      <c r="E172" s="654"/>
      <c r="F172" s="654"/>
      <c r="G172" s="654"/>
      <c r="H172" s="654"/>
      <c r="I172" s="99"/>
      <c r="J172" s="99"/>
      <c r="K172" s="99"/>
      <c r="L172" s="99"/>
      <c r="M172" s="100"/>
      <c r="N172" s="1174"/>
      <c r="O172" s="1174"/>
      <c r="P172" s="1165" t="str">
        <f>IF('⑨応募者名簿(印刷用)'!$BV$42="","",'⑨応募者名簿(印刷用)'!$BV$42)</f>
        <v xml:space="preserve"> </v>
      </c>
      <c r="Q172" s="1166"/>
      <c r="R172" s="1166"/>
      <c r="S172" s="1166"/>
      <c r="T172" s="1166"/>
      <c r="U172" s="1166"/>
      <c r="V172" s="1166"/>
      <c r="W172" s="1166"/>
      <c r="X172" s="1166"/>
      <c r="Y172" s="1166"/>
      <c r="Z172" s="1166"/>
      <c r="AA172" s="1166"/>
      <c r="AB172" s="1166"/>
      <c r="AC172" s="1166"/>
      <c r="AD172" s="1166"/>
      <c r="AE172" s="1166"/>
      <c r="AF172" s="1166"/>
      <c r="AG172" s="1166"/>
      <c r="AH172" s="1166"/>
      <c r="AI172" s="1166"/>
      <c r="AJ172" s="1166"/>
      <c r="AK172" s="1166"/>
      <c r="AL172" s="1166"/>
      <c r="AM172" s="1166"/>
      <c r="AN172" s="1166"/>
      <c r="AO172" s="1166"/>
      <c r="AP172" s="1167"/>
      <c r="AR172" s="47"/>
      <c r="AS172" s="653" t="str">
        <f>'⑨応募者名簿(印刷用)'!$A$36</f>
        <v/>
      </c>
      <c r="AT172" s="654"/>
      <c r="AU172" s="654"/>
      <c r="AV172" s="654"/>
      <c r="AW172" s="654"/>
      <c r="AX172" s="654"/>
      <c r="AY172" s="654"/>
      <c r="AZ172" s="654"/>
      <c r="BA172" s="99"/>
      <c r="BB172" s="99"/>
      <c r="BC172" s="99"/>
      <c r="BD172" s="99"/>
      <c r="BE172" s="100"/>
      <c r="BF172" s="1174"/>
      <c r="BG172" s="1174"/>
      <c r="BH172" s="1165" t="str">
        <f>IF('⑨応募者名簿(印刷用)'!$BV$42="","",'⑨応募者名簿(印刷用)'!$BV$42)</f>
        <v xml:space="preserve"> </v>
      </c>
      <c r="BI172" s="1166"/>
      <c r="BJ172" s="1166"/>
      <c r="BK172" s="1166"/>
      <c r="BL172" s="1166"/>
      <c r="BM172" s="1166"/>
      <c r="BN172" s="1166"/>
      <c r="BO172" s="1166"/>
      <c r="BP172" s="1166"/>
      <c r="BQ172" s="1166"/>
      <c r="BR172" s="1166"/>
      <c r="BS172" s="1166"/>
      <c r="BT172" s="1166"/>
      <c r="BU172" s="1166"/>
      <c r="BV172" s="1166"/>
      <c r="BW172" s="1166"/>
      <c r="BX172" s="1166"/>
      <c r="BY172" s="1166"/>
      <c r="BZ172" s="1166"/>
      <c r="CA172" s="1166"/>
      <c r="CB172" s="1166"/>
      <c r="CC172" s="1166"/>
      <c r="CD172" s="1166"/>
      <c r="CE172" s="1166"/>
      <c r="CF172" s="1166"/>
      <c r="CG172" s="1166"/>
      <c r="CH172" s="1167"/>
    </row>
    <row r="173" spans="1:86" ht="17.100000000000001" customHeight="1" x14ac:dyDescent="0.15">
      <c r="A173" s="653"/>
      <c r="B173" s="654"/>
      <c r="C173" s="654"/>
      <c r="D173" s="654"/>
      <c r="E173" s="654"/>
      <c r="F173" s="654"/>
      <c r="G173" s="654"/>
      <c r="H173" s="654"/>
      <c r="I173" s="99"/>
      <c r="J173" s="99"/>
      <c r="K173" s="99"/>
      <c r="L173" s="99"/>
      <c r="M173" s="100"/>
      <c r="N173" s="1174"/>
      <c r="O173" s="1174"/>
      <c r="P173" s="1165" t="str">
        <f>IF('⑨応募者名簿(印刷用)'!$BV$43="","",'⑨応募者名簿(印刷用)'!$BV$43)</f>
        <v xml:space="preserve"> </v>
      </c>
      <c r="Q173" s="1166"/>
      <c r="R173" s="1166"/>
      <c r="S173" s="1166"/>
      <c r="T173" s="1166"/>
      <c r="U173" s="1166"/>
      <c r="V173" s="1166"/>
      <c r="W173" s="1166"/>
      <c r="X173" s="1166"/>
      <c r="Y173" s="1166"/>
      <c r="Z173" s="1166"/>
      <c r="AA173" s="1166"/>
      <c r="AB173" s="1166"/>
      <c r="AC173" s="1166"/>
      <c r="AD173" s="1166"/>
      <c r="AE173" s="1166"/>
      <c r="AF173" s="1166"/>
      <c r="AG173" s="1166"/>
      <c r="AH173" s="1166"/>
      <c r="AI173" s="1166"/>
      <c r="AJ173" s="1166"/>
      <c r="AK173" s="1166"/>
      <c r="AL173" s="1166"/>
      <c r="AM173" s="1166"/>
      <c r="AN173" s="1166"/>
      <c r="AO173" s="1166"/>
      <c r="AP173" s="1167"/>
      <c r="AR173" s="47"/>
      <c r="AS173" s="653"/>
      <c r="AT173" s="654"/>
      <c r="AU173" s="654"/>
      <c r="AV173" s="654"/>
      <c r="AW173" s="654"/>
      <c r="AX173" s="654"/>
      <c r="AY173" s="654"/>
      <c r="AZ173" s="654"/>
      <c r="BA173" s="99"/>
      <c r="BB173" s="99"/>
      <c r="BC173" s="99"/>
      <c r="BD173" s="99"/>
      <c r="BE173" s="100"/>
      <c r="BF173" s="1174"/>
      <c r="BG173" s="1174"/>
      <c r="BH173" s="1165" t="str">
        <f>IF('⑨応募者名簿(印刷用)'!$BV$43="","",'⑨応募者名簿(印刷用)'!$BV$43)</f>
        <v xml:space="preserve"> </v>
      </c>
      <c r="BI173" s="1166"/>
      <c r="BJ173" s="1166"/>
      <c r="BK173" s="1166"/>
      <c r="BL173" s="1166"/>
      <c r="BM173" s="1166"/>
      <c r="BN173" s="1166"/>
      <c r="BO173" s="1166"/>
      <c r="BP173" s="1166"/>
      <c r="BQ173" s="1166"/>
      <c r="BR173" s="1166"/>
      <c r="BS173" s="1166"/>
      <c r="BT173" s="1166"/>
      <c r="BU173" s="1166"/>
      <c r="BV173" s="1166"/>
      <c r="BW173" s="1166"/>
      <c r="BX173" s="1166"/>
      <c r="BY173" s="1166"/>
      <c r="BZ173" s="1166"/>
      <c r="CA173" s="1166"/>
      <c r="CB173" s="1166"/>
      <c r="CC173" s="1166"/>
      <c r="CD173" s="1166"/>
      <c r="CE173" s="1166"/>
      <c r="CF173" s="1166"/>
      <c r="CG173" s="1166"/>
      <c r="CH173" s="1167"/>
    </row>
    <row r="174" spans="1:86" ht="17.100000000000001" customHeight="1" x14ac:dyDescent="0.15">
      <c r="A174" s="653"/>
      <c r="B174" s="654"/>
      <c r="C174" s="654"/>
      <c r="D174" s="654"/>
      <c r="E174" s="654"/>
      <c r="F174" s="654"/>
      <c r="G174" s="654"/>
      <c r="H174" s="654"/>
      <c r="I174" s="99"/>
      <c r="J174" s="99"/>
      <c r="K174" s="99"/>
      <c r="L174" s="99"/>
      <c r="M174" s="100"/>
      <c r="N174" s="1174"/>
      <c r="O174" s="1174"/>
      <c r="P174" s="1168" t="str">
        <f>IF('⑨応募者名簿(印刷用)'!$BV$44="","",'⑨応募者名簿(印刷用)'!$BV$44)</f>
        <v xml:space="preserve"> </v>
      </c>
      <c r="Q174" s="1169"/>
      <c r="R174" s="1169"/>
      <c r="S174" s="1169"/>
      <c r="T174" s="1169"/>
      <c r="U174" s="1169"/>
      <c r="V174" s="1169"/>
      <c r="W174" s="1169"/>
      <c r="X174" s="1169"/>
      <c r="Y174" s="1169"/>
      <c r="Z174" s="1169"/>
      <c r="AA174" s="1169"/>
      <c r="AB174" s="1169"/>
      <c r="AC174" s="1169"/>
      <c r="AD174" s="1169"/>
      <c r="AE174" s="1169"/>
      <c r="AF174" s="1169"/>
      <c r="AG174" s="1169"/>
      <c r="AH174" s="1169"/>
      <c r="AI174" s="1169"/>
      <c r="AJ174" s="1169"/>
      <c r="AK174" s="1169"/>
      <c r="AL174" s="1169"/>
      <c r="AM174" s="1169"/>
      <c r="AN174" s="1169"/>
      <c r="AO174" s="1169"/>
      <c r="AP174" s="1170"/>
      <c r="AR174" s="47"/>
      <c r="AS174" s="653"/>
      <c r="AT174" s="654"/>
      <c r="AU174" s="654"/>
      <c r="AV174" s="654"/>
      <c r="AW174" s="654"/>
      <c r="AX174" s="654"/>
      <c r="AY174" s="654"/>
      <c r="AZ174" s="654"/>
      <c r="BA174" s="99"/>
      <c r="BB174" s="99"/>
      <c r="BC174" s="99"/>
      <c r="BD174" s="99"/>
      <c r="BE174" s="100"/>
      <c r="BF174" s="1174"/>
      <c r="BG174" s="1174"/>
      <c r="BH174" s="1168" t="str">
        <f>IF('⑨応募者名簿(印刷用)'!$BV$44="","",'⑨応募者名簿(印刷用)'!$BV$44)</f>
        <v xml:space="preserve"> </v>
      </c>
      <c r="BI174" s="1169"/>
      <c r="BJ174" s="1169"/>
      <c r="BK174" s="1169"/>
      <c r="BL174" s="1169"/>
      <c r="BM174" s="1169"/>
      <c r="BN174" s="1169"/>
      <c r="BO174" s="1169"/>
      <c r="BP174" s="1169"/>
      <c r="BQ174" s="1169"/>
      <c r="BR174" s="1169"/>
      <c r="BS174" s="1169"/>
      <c r="BT174" s="1169"/>
      <c r="BU174" s="1169"/>
      <c r="BV174" s="1169"/>
      <c r="BW174" s="1169"/>
      <c r="BX174" s="1169"/>
      <c r="BY174" s="1169"/>
      <c r="BZ174" s="1169"/>
      <c r="CA174" s="1169"/>
      <c r="CB174" s="1169"/>
      <c r="CC174" s="1169"/>
      <c r="CD174" s="1169"/>
      <c r="CE174" s="1169"/>
      <c r="CF174" s="1169"/>
      <c r="CG174" s="1169"/>
      <c r="CH174" s="1170"/>
    </row>
    <row r="175" spans="1:86" ht="17.100000000000001" customHeight="1" x14ac:dyDescent="0.15">
      <c r="A175" s="653"/>
      <c r="B175" s="654"/>
      <c r="C175" s="654"/>
      <c r="D175" s="654"/>
      <c r="E175" s="654"/>
      <c r="F175" s="654"/>
      <c r="G175" s="654"/>
      <c r="H175" s="654"/>
      <c r="I175" s="99"/>
      <c r="J175" s="99"/>
      <c r="K175" s="99"/>
      <c r="L175" s="99"/>
      <c r="M175" s="100"/>
      <c r="N175" s="1177" t="s">
        <v>33</v>
      </c>
      <c r="O175" s="1178"/>
      <c r="P175" s="1183" t="s">
        <v>24</v>
      </c>
      <c r="Q175" s="1175"/>
      <c r="R175" s="1175"/>
      <c r="S175" s="1175"/>
      <c r="T175" s="1175" t="str">
        <f>""&amp;⑧入力シート!$D$21</f>
        <v/>
      </c>
      <c r="U175" s="1175"/>
      <c r="V175" s="1175"/>
      <c r="W175" s="1175"/>
      <c r="X175" s="1175"/>
      <c r="Y175" s="1175"/>
      <c r="Z175" s="1175"/>
      <c r="AA175" s="1175"/>
      <c r="AB175" s="1175"/>
      <c r="AC175" s="1175"/>
      <c r="AD175" s="1175"/>
      <c r="AE175" s="1175"/>
      <c r="AF175" s="1175"/>
      <c r="AG175" s="1175"/>
      <c r="AH175" s="1175"/>
      <c r="AI175" s="1175"/>
      <c r="AJ175" s="1175"/>
      <c r="AK175" s="1175"/>
      <c r="AL175" s="1175"/>
      <c r="AM175" s="1175"/>
      <c r="AN175" s="1175"/>
      <c r="AO175" s="1175"/>
      <c r="AP175" s="1176"/>
      <c r="AR175" s="47"/>
      <c r="AS175" s="653"/>
      <c r="AT175" s="654"/>
      <c r="AU175" s="654"/>
      <c r="AV175" s="654"/>
      <c r="AW175" s="654"/>
      <c r="AX175" s="654"/>
      <c r="AY175" s="654"/>
      <c r="AZ175" s="654"/>
      <c r="BA175" s="99"/>
      <c r="BB175" s="99"/>
      <c r="BC175" s="99"/>
      <c r="BD175" s="99"/>
      <c r="BE175" s="100"/>
      <c r="BF175" s="1177" t="s">
        <v>33</v>
      </c>
      <c r="BG175" s="1178"/>
      <c r="BH175" s="1183" t="s">
        <v>24</v>
      </c>
      <c r="BI175" s="1175"/>
      <c r="BJ175" s="1175"/>
      <c r="BK175" s="1175"/>
      <c r="BL175" s="1175" t="str">
        <f>""&amp;⑧入力シート!$D$21</f>
        <v/>
      </c>
      <c r="BM175" s="1175"/>
      <c r="BN175" s="1175"/>
      <c r="BO175" s="1175"/>
      <c r="BP175" s="1175"/>
      <c r="BQ175" s="1175"/>
      <c r="BR175" s="1175"/>
      <c r="BS175" s="1175"/>
      <c r="BT175" s="1175"/>
      <c r="BU175" s="1175"/>
      <c r="BV175" s="1175"/>
      <c r="BW175" s="1175"/>
      <c r="BX175" s="1175"/>
      <c r="BY175" s="1175"/>
      <c r="BZ175" s="1175"/>
      <c r="CA175" s="1175"/>
      <c r="CB175" s="1175"/>
      <c r="CC175" s="1175"/>
      <c r="CD175" s="1175"/>
      <c r="CE175" s="1175"/>
      <c r="CF175" s="1175"/>
      <c r="CG175" s="1175"/>
      <c r="CH175" s="1176"/>
    </row>
    <row r="176" spans="1:86" ht="17.100000000000001" customHeight="1" x14ac:dyDescent="0.15">
      <c r="A176" s="101"/>
      <c r="B176" s="99"/>
      <c r="C176" s="99"/>
      <c r="D176" s="99"/>
      <c r="E176" s="99"/>
      <c r="F176" s="99"/>
      <c r="G176" s="99"/>
      <c r="H176" s="99"/>
      <c r="I176" s="99"/>
      <c r="J176" s="99"/>
      <c r="K176" s="99"/>
      <c r="L176" s="99"/>
      <c r="M176" s="100"/>
      <c r="N176" s="1179"/>
      <c r="O176" s="1180"/>
      <c r="P176" s="1029" t="str">
        <f>"　"&amp;⑧入力シート!$D$22</f>
        <v>　</v>
      </c>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1031"/>
      <c r="AR176" s="47"/>
      <c r="AS176" s="101"/>
      <c r="AT176" s="99"/>
      <c r="AU176" s="99"/>
      <c r="AV176" s="99"/>
      <c r="AW176" s="99"/>
      <c r="AX176" s="99"/>
      <c r="AY176" s="99"/>
      <c r="AZ176" s="99"/>
      <c r="BA176" s="99"/>
      <c r="BB176" s="99"/>
      <c r="BC176" s="99"/>
      <c r="BD176" s="99"/>
      <c r="BE176" s="100"/>
      <c r="BF176" s="1179"/>
      <c r="BG176" s="1180"/>
      <c r="BH176" s="1029" t="str">
        <f>"　"&amp;⑧入力シート!$D$22</f>
        <v>　</v>
      </c>
      <c r="BI176" s="1030"/>
      <c r="BJ176" s="1030"/>
      <c r="BK176" s="1030"/>
      <c r="BL176" s="1030"/>
      <c r="BM176" s="1030"/>
      <c r="BN176" s="1030"/>
      <c r="BO176" s="1030"/>
      <c r="BP176" s="1030"/>
      <c r="BQ176" s="1030"/>
      <c r="BR176" s="1030"/>
      <c r="BS176" s="1030"/>
      <c r="BT176" s="1030"/>
      <c r="BU176" s="1030"/>
      <c r="BV176" s="1030"/>
      <c r="BW176" s="1030"/>
      <c r="BX176" s="1030"/>
      <c r="BY176" s="1030"/>
      <c r="BZ176" s="1030"/>
      <c r="CA176" s="1030"/>
      <c r="CB176" s="1030"/>
      <c r="CC176" s="1030"/>
      <c r="CD176" s="1030"/>
      <c r="CE176" s="1030"/>
      <c r="CF176" s="1030"/>
      <c r="CG176" s="1030"/>
      <c r="CH176" s="1031"/>
    </row>
    <row r="177" spans="1:87" ht="17.100000000000001" customHeight="1" x14ac:dyDescent="0.15">
      <c r="A177" s="101"/>
      <c r="B177" s="99"/>
      <c r="C177" s="99"/>
      <c r="D177" s="99"/>
      <c r="E177" s="99"/>
      <c r="F177" s="99"/>
      <c r="G177" s="99"/>
      <c r="H177" s="99"/>
      <c r="I177" s="99"/>
      <c r="J177" s="99"/>
      <c r="K177" s="99"/>
      <c r="L177" s="99"/>
      <c r="M177" s="100"/>
      <c r="N177" s="1179"/>
      <c r="O177" s="1180"/>
      <c r="P177" s="1032" t="str">
        <f>"　"&amp;⑧入力シート!$D$23</f>
        <v>　</v>
      </c>
      <c r="Q177" s="1033"/>
      <c r="R177" s="1033"/>
      <c r="S177" s="1033"/>
      <c r="T177" s="1033"/>
      <c r="U177" s="1033"/>
      <c r="V177" s="1033"/>
      <c r="W177" s="1033"/>
      <c r="X177" s="1033"/>
      <c r="Y177" s="1033"/>
      <c r="Z177" s="1033"/>
      <c r="AA177" s="1033"/>
      <c r="AB177" s="1033"/>
      <c r="AC177" s="1033"/>
      <c r="AD177" s="1033"/>
      <c r="AE177" s="1033"/>
      <c r="AF177" s="1033"/>
      <c r="AG177" s="1033"/>
      <c r="AH177" s="1033"/>
      <c r="AI177" s="1033"/>
      <c r="AJ177" s="1033"/>
      <c r="AK177" s="1033"/>
      <c r="AL177" s="1033"/>
      <c r="AM177" s="1033"/>
      <c r="AN177" s="1033"/>
      <c r="AO177" s="1033"/>
      <c r="AP177" s="1034"/>
      <c r="AR177" s="47"/>
      <c r="AS177" s="101"/>
      <c r="AT177" s="99"/>
      <c r="AU177" s="99"/>
      <c r="AV177" s="99"/>
      <c r="AW177" s="99"/>
      <c r="AX177" s="99"/>
      <c r="AY177" s="99"/>
      <c r="AZ177" s="99"/>
      <c r="BA177" s="99"/>
      <c r="BB177" s="99"/>
      <c r="BC177" s="99"/>
      <c r="BD177" s="99"/>
      <c r="BE177" s="100"/>
      <c r="BF177" s="1179"/>
      <c r="BG177" s="1180"/>
      <c r="BH177" s="1032" t="str">
        <f>"　"&amp;⑧入力シート!$D$23</f>
        <v>　</v>
      </c>
      <c r="BI177" s="1033"/>
      <c r="BJ177" s="1033"/>
      <c r="BK177" s="1033"/>
      <c r="BL177" s="1033"/>
      <c r="BM177" s="1033"/>
      <c r="BN177" s="1033"/>
      <c r="BO177" s="1033"/>
      <c r="BP177" s="1033"/>
      <c r="BQ177" s="1033"/>
      <c r="BR177" s="1033"/>
      <c r="BS177" s="1033"/>
      <c r="BT177" s="1033"/>
      <c r="BU177" s="1033"/>
      <c r="BV177" s="1033"/>
      <c r="BW177" s="1033"/>
      <c r="BX177" s="1033"/>
      <c r="BY177" s="1033"/>
      <c r="BZ177" s="1033"/>
      <c r="CA177" s="1033"/>
      <c r="CB177" s="1033"/>
      <c r="CC177" s="1033"/>
      <c r="CD177" s="1033"/>
      <c r="CE177" s="1033"/>
      <c r="CF177" s="1033"/>
      <c r="CG177" s="1033"/>
      <c r="CH177" s="1034"/>
    </row>
    <row r="178" spans="1:87" ht="17.100000000000001" customHeight="1" x14ac:dyDescent="0.15">
      <c r="A178" s="102"/>
      <c r="B178" s="103"/>
      <c r="C178" s="103"/>
      <c r="D178" s="103"/>
      <c r="E178" s="103"/>
      <c r="F178" s="103"/>
      <c r="G178" s="103"/>
      <c r="H178" s="103"/>
      <c r="I178" s="103"/>
      <c r="J178" s="103"/>
      <c r="K178" s="103"/>
      <c r="L178" s="103"/>
      <c r="M178" s="104"/>
      <c r="N178" s="1179"/>
      <c r="O178" s="1180"/>
      <c r="P178" s="1032"/>
      <c r="Q178" s="1033"/>
      <c r="R178" s="1033"/>
      <c r="S178" s="1033"/>
      <c r="T178" s="1033"/>
      <c r="U178" s="1033"/>
      <c r="V178" s="1033"/>
      <c r="W178" s="1033"/>
      <c r="X178" s="1033"/>
      <c r="Y178" s="1033"/>
      <c r="Z178" s="1033"/>
      <c r="AA178" s="1033"/>
      <c r="AB178" s="1033"/>
      <c r="AC178" s="1033"/>
      <c r="AD178" s="1033"/>
      <c r="AE178" s="1033"/>
      <c r="AF178" s="1033"/>
      <c r="AG178" s="1033"/>
      <c r="AH178" s="1033"/>
      <c r="AI178" s="1033"/>
      <c r="AJ178" s="1033"/>
      <c r="AK178" s="1033"/>
      <c r="AL178" s="1033"/>
      <c r="AM178" s="1033"/>
      <c r="AN178" s="1033"/>
      <c r="AO178" s="1033"/>
      <c r="AP178" s="1034"/>
      <c r="AR178" s="47"/>
      <c r="AS178" s="102"/>
      <c r="AT178" s="103"/>
      <c r="AU178" s="103"/>
      <c r="AV178" s="103"/>
      <c r="AW178" s="103"/>
      <c r="AX178" s="103"/>
      <c r="AY178" s="103"/>
      <c r="AZ178" s="103"/>
      <c r="BA178" s="103"/>
      <c r="BB178" s="103"/>
      <c r="BC178" s="103"/>
      <c r="BD178" s="103"/>
      <c r="BE178" s="104"/>
      <c r="BF178" s="1179"/>
      <c r="BG178" s="1180"/>
      <c r="BH178" s="1032"/>
      <c r="BI178" s="1033"/>
      <c r="BJ178" s="1033"/>
      <c r="BK178" s="1033"/>
      <c r="BL178" s="1033"/>
      <c r="BM178" s="1033"/>
      <c r="BN178" s="1033"/>
      <c r="BO178" s="1033"/>
      <c r="BP178" s="1033"/>
      <c r="BQ178" s="1033"/>
      <c r="BR178" s="1033"/>
      <c r="BS178" s="1033"/>
      <c r="BT178" s="1033"/>
      <c r="BU178" s="1033"/>
      <c r="BV178" s="1033"/>
      <c r="BW178" s="1033"/>
      <c r="BX178" s="1033"/>
      <c r="BY178" s="1033"/>
      <c r="BZ178" s="1033"/>
      <c r="CA178" s="1033"/>
      <c r="CB178" s="1033"/>
      <c r="CC178" s="1033"/>
      <c r="CD178" s="1033"/>
      <c r="CE178" s="1033"/>
      <c r="CF178" s="1033"/>
      <c r="CG178" s="1033"/>
      <c r="CH178" s="1034"/>
    </row>
    <row r="179" spans="1:87" ht="18" customHeight="1" x14ac:dyDescent="0.15">
      <c r="A179" s="1177" t="s">
        <v>38</v>
      </c>
      <c r="B179" s="1178"/>
      <c r="C179" s="1183" t="s">
        <v>32</v>
      </c>
      <c r="D179" s="1175"/>
      <c r="E179" s="1175"/>
      <c r="F179" s="1175"/>
      <c r="G179" s="1175"/>
      <c r="H179" s="1175"/>
      <c r="I179" s="1175"/>
      <c r="J179" s="1175"/>
      <c r="K179" s="1175"/>
      <c r="L179" s="1175"/>
      <c r="M179" s="1175"/>
      <c r="N179" s="1174" t="s">
        <v>35</v>
      </c>
      <c r="O179" s="1174"/>
      <c r="P179" s="1145" t="str">
        <f>""&amp;⑧入力シート!Q98</f>
        <v/>
      </c>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R179" s="47"/>
      <c r="AS179" s="1177" t="s">
        <v>38</v>
      </c>
      <c r="AT179" s="1178"/>
      <c r="AU179" s="1183" t="s">
        <v>32</v>
      </c>
      <c r="AV179" s="1175"/>
      <c r="AW179" s="1175"/>
      <c r="AX179" s="1175"/>
      <c r="AY179" s="1175"/>
      <c r="AZ179" s="1175"/>
      <c r="BA179" s="1175"/>
      <c r="BB179" s="1175"/>
      <c r="BC179" s="1175"/>
      <c r="BD179" s="1175"/>
      <c r="BE179" s="1175"/>
      <c r="BF179" s="1174" t="s">
        <v>35</v>
      </c>
      <c r="BG179" s="1174"/>
      <c r="BH179" s="1145" t="str">
        <f>""&amp;⑧入力シート!Q99</f>
        <v/>
      </c>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c r="CB179" s="1145"/>
      <c r="CC179" s="1145"/>
      <c r="CD179" s="1145"/>
      <c r="CE179" s="1145"/>
      <c r="CF179" s="1145"/>
      <c r="CG179" s="1145"/>
      <c r="CH179" s="1145"/>
    </row>
    <row r="180" spans="1:87" ht="18" customHeight="1" x14ac:dyDescent="0.15">
      <c r="A180" s="1179"/>
      <c r="B180" s="1180"/>
      <c r="C180" s="1202">
        <f>⑧入力シート!B98</f>
        <v>61</v>
      </c>
      <c r="D180" s="1203"/>
      <c r="E180" s="1203"/>
      <c r="F180" s="1203"/>
      <c r="G180" s="1203"/>
      <c r="H180" s="1203"/>
      <c r="I180" s="1203"/>
      <c r="J180" s="1203"/>
      <c r="K180" s="1203"/>
      <c r="L180" s="1203"/>
      <c r="M180" s="1203"/>
      <c r="N180" s="1174"/>
      <c r="O180" s="1174"/>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R180" s="47"/>
      <c r="AS180" s="1179"/>
      <c r="AT180" s="1180"/>
      <c r="AU180" s="1202">
        <f>⑧入力シート!B99</f>
        <v>62</v>
      </c>
      <c r="AV180" s="1203"/>
      <c r="AW180" s="1203"/>
      <c r="AX180" s="1203"/>
      <c r="AY180" s="1203"/>
      <c r="AZ180" s="1203"/>
      <c r="BA180" s="1203"/>
      <c r="BB180" s="1203"/>
      <c r="BC180" s="1203"/>
      <c r="BD180" s="1203"/>
      <c r="BE180" s="1203"/>
      <c r="BF180" s="1174"/>
      <c r="BG180" s="1174"/>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c r="CB180" s="1145"/>
      <c r="CC180" s="1145"/>
      <c r="CD180" s="1145"/>
      <c r="CE180" s="1145"/>
      <c r="CF180" s="1145"/>
      <c r="CG180" s="1145"/>
      <c r="CH180" s="1145"/>
    </row>
    <row r="181" spans="1:87" ht="18" customHeight="1" x14ac:dyDescent="0.15">
      <c r="A181" s="1181"/>
      <c r="B181" s="1182"/>
      <c r="C181" s="1202"/>
      <c r="D181" s="1203"/>
      <c r="E181" s="1203"/>
      <c r="F181" s="1203"/>
      <c r="G181" s="1203"/>
      <c r="H181" s="1203"/>
      <c r="I181" s="1203"/>
      <c r="J181" s="1203"/>
      <c r="K181" s="1203"/>
      <c r="L181" s="1203"/>
      <c r="M181" s="1203"/>
      <c r="N181" s="1174"/>
      <c r="O181" s="1174"/>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R181" s="47"/>
      <c r="AS181" s="1181"/>
      <c r="AT181" s="1182"/>
      <c r="AU181" s="1202"/>
      <c r="AV181" s="1203"/>
      <c r="AW181" s="1203"/>
      <c r="AX181" s="1203"/>
      <c r="AY181" s="1203"/>
      <c r="AZ181" s="1203"/>
      <c r="BA181" s="1203"/>
      <c r="BB181" s="1203"/>
      <c r="BC181" s="1203"/>
      <c r="BD181" s="1203"/>
      <c r="BE181" s="1203"/>
      <c r="BF181" s="1174"/>
      <c r="BG181" s="1174"/>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c r="CB181" s="1145"/>
      <c r="CC181" s="1145"/>
      <c r="CD181" s="1145"/>
      <c r="CE181" s="1145"/>
      <c r="CF181" s="1145"/>
      <c r="CG181" s="1145"/>
      <c r="CH181" s="1145"/>
    </row>
    <row r="182" spans="1:87" ht="18" customHeight="1" x14ac:dyDescent="0.15">
      <c r="A182" s="1177" t="s">
        <v>37</v>
      </c>
      <c r="B182" s="1178"/>
      <c r="C182" s="1199" t="str">
        <f>""&amp;⑧入力シート!C98</f>
        <v/>
      </c>
      <c r="D182" s="1200"/>
      <c r="E182" s="1200"/>
      <c r="F182" s="1200"/>
      <c r="G182" s="1200"/>
      <c r="H182" s="1200"/>
      <c r="I182" s="1200"/>
      <c r="J182" s="1200"/>
      <c r="K182" s="1200"/>
      <c r="L182" s="1200"/>
      <c r="M182" s="1201"/>
      <c r="N182" s="1179" t="s">
        <v>36</v>
      </c>
      <c r="O182" s="1180"/>
      <c r="P182" s="1193" t="s">
        <v>34</v>
      </c>
      <c r="Q182" s="1194"/>
      <c r="R182" s="1194"/>
      <c r="S182" s="1194"/>
      <c r="T182" s="1194"/>
      <c r="U182" s="1194"/>
      <c r="V182" s="1194"/>
      <c r="W182" s="1194"/>
      <c r="X182" s="1194"/>
      <c r="Y182" s="1194"/>
      <c r="Z182" s="1194"/>
      <c r="AA182" s="1194"/>
      <c r="AB182" s="1194"/>
      <c r="AC182" s="1194"/>
      <c r="AD182" s="1194"/>
      <c r="AE182" s="1194"/>
      <c r="AF182" s="1194"/>
      <c r="AG182" s="1194"/>
      <c r="AH182" s="1194"/>
      <c r="AI182" s="1194"/>
      <c r="AJ182" s="1194"/>
      <c r="AK182" s="1194"/>
      <c r="AL182" s="1194"/>
      <c r="AM182" s="1194"/>
      <c r="AN182" s="1194"/>
      <c r="AO182" s="1194"/>
      <c r="AP182" s="1195"/>
      <c r="AR182" s="47"/>
      <c r="AS182" s="1177" t="s">
        <v>37</v>
      </c>
      <c r="AT182" s="1178"/>
      <c r="AU182" s="1199" t="str">
        <f>""&amp;⑧入力シート!C99</f>
        <v/>
      </c>
      <c r="AV182" s="1200"/>
      <c r="AW182" s="1200"/>
      <c r="AX182" s="1200"/>
      <c r="AY182" s="1200"/>
      <c r="AZ182" s="1200"/>
      <c r="BA182" s="1200"/>
      <c r="BB182" s="1200"/>
      <c r="BC182" s="1200"/>
      <c r="BD182" s="1200"/>
      <c r="BE182" s="1201"/>
      <c r="BF182" s="1179" t="s">
        <v>36</v>
      </c>
      <c r="BG182" s="1180"/>
      <c r="BH182" s="1193" t="s">
        <v>34</v>
      </c>
      <c r="BI182" s="1194"/>
      <c r="BJ182" s="1194"/>
      <c r="BK182" s="1194"/>
      <c r="BL182" s="1194"/>
      <c r="BM182" s="1194"/>
      <c r="BN182" s="1194"/>
      <c r="BO182" s="1194"/>
      <c r="BP182" s="1194"/>
      <c r="BQ182" s="1194"/>
      <c r="BR182" s="1194"/>
      <c r="BS182" s="1194"/>
      <c r="BT182" s="1194"/>
      <c r="BU182" s="1194"/>
      <c r="BV182" s="1194"/>
      <c r="BW182" s="1194"/>
      <c r="BX182" s="1194"/>
      <c r="BY182" s="1194"/>
      <c r="BZ182" s="1194"/>
      <c r="CA182" s="1194"/>
      <c r="CB182" s="1194"/>
      <c r="CC182" s="1194"/>
      <c r="CD182" s="1194"/>
      <c r="CE182" s="1194"/>
      <c r="CF182" s="1194"/>
      <c r="CG182" s="1194"/>
      <c r="CH182" s="1195"/>
    </row>
    <row r="183" spans="1:87" ht="18" customHeight="1" x14ac:dyDescent="0.15">
      <c r="A183" s="1179"/>
      <c r="B183" s="1180"/>
      <c r="C183" s="1202"/>
      <c r="D183" s="1203"/>
      <c r="E183" s="1203"/>
      <c r="F183" s="1203"/>
      <c r="G183" s="1203"/>
      <c r="H183" s="1203"/>
      <c r="I183" s="1203"/>
      <c r="J183" s="1203"/>
      <c r="K183" s="1203"/>
      <c r="L183" s="1203"/>
      <c r="M183" s="1204"/>
      <c r="N183" s="1179"/>
      <c r="O183" s="1180"/>
      <c r="P183" s="1228" t="str">
        <f>'⑨応募者名簿(印刷用)'!BV3</f>
        <v xml:space="preserve"> </v>
      </c>
      <c r="Q183" s="1228"/>
      <c r="R183" s="1228"/>
      <c r="S183" s="1228"/>
      <c r="T183" s="1228"/>
      <c r="U183" s="1228"/>
      <c r="V183" s="1228"/>
      <c r="W183" s="1228"/>
      <c r="X183" s="1228"/>
      <c r="Y183" s="1228"/>
      <c r="Z183" s="1228"/>
      <c r="AA183" s="1228"/>
      <c r="AB183" s="1228"/>
      <c r="AC183" s="1228"/>
      <c r="AD183" s="1228"/>
      <c r="AE183" s="1228"/>
      <c r="AF183" s="1228"/>
      <c r="AG183" s="1228"/>
      <c r="AH183" s="1228"/>
      <c r="AI183" s="1228"/>
      <c r="AJ183" s="1228"/>
      <c r="AK183" s="1228"/>
      <c r="AL183" s="1228"/>
      <c r="AM183" s="1228"/>
      <c r="AN183" s="1228"/>
      <c r="AO183" s="1228"/>
      <c r="AP183" s="1228"/>
      <c r="AR183" s="47"/>
      <c r="AS183" s="1179"/>
      <c r="AT183" s="1180"/>
      <c r="AU183" s="1202"/>
      <c r="AV183" s="1203"/>
      <c r="AW183" s="1203"/>
      <c r="AX183" s="1203"/>
      <c r="AY183" s="1203"/>
      <c r="AZ183" s="1203"/>
      <c r="BA183" s="1203"/>
      <c r="BB183" s="1203"/>
      <c r="BC183" s="1203"/>
      <c r="BD183" s="1203"/>
      <c r="BE183" s="1204"/>
      <c r="BF183" s="1179"/>
      <c r="BG183" s="1180"/>
      <c r="BH183" s="1228" t="str">
        <f>'⑨応募者名簿(印刷用)'!BV4</f>
        <v xml:space="preserve"> </v>
      </c>
      <c r="BI183" s="1228"/>
      <c r="BJ183" s="1228"/>
      <c r="BK183" s="1228"/>
      <c r="BL183" s="1228"/>
      <c r="BM183" s="1228"/>
      <c r="BN183" s="1228"/>
      <c r="BO183" s="1228"/>
      <c r="BP183" s="1228"/>
      <c r="BQ183" s="1228"/>
      <c r="BR183" s="1228"/>
      <c r="BS183" s="1228"/>
      <c r="BT183" s="1228"/>
      <c r="BU183" s="1228"/>
      <c r="BV183" s="1228"/>
      <c r="BW183" s="1228"/>
      <c r="BX183" s="1228"/>
      <c r="BY183" s="1228"/>
      <c r="BZ183" s="1228"/>
      <c r="CA183" s="1228"/>
      <c r="CB183" s="1228"/>
      <c r="CC183" s="1228"/>
      <c r="CD183" s="1228"/>
      <c r="CE183" s="1228"/>
      <c r="CF183" s="1228"/>
      <c r="CG183" s="1228"/>
      <c r="CH183" s="1228"/>
    </row>
    <row r="184" spans="1:87" ht="18" customHeight="1" x14ac:dyDescent="0.15">
      <c r="A184" s="1179"/>
      <c r="B184" s="1180"/>
      <c r="C184" s="1202"/>
      <c r="D184" s="1203"/>
      <c r="E184" s="1203"/>
      <c r="F184" s="1203"/>
      <c r="G184" s="1203"/>
      <c r="H184" s="1203"/>
      <c r="I184" s="1203"/>
      <c r="J184" s="1203"/>
      <c r="K184" s="1203"/>
      <c r="L184" s="1203"/>
      <c r="M184" s="1204"/>
      <c r="N184" s="1181"/>
      <c r="O184" s="1182"/>
      <c r="P184" s="1144"/>
      <c r="Q184" s="1144"/>
      <c r="R184" s="1144"/>
      <c r="S184" s="1144"/>
      <c r="T184" s="1144"/>
      <c r="U184" s="1144"/>
      <c r="V184" s="1144"/>
      <c r="W184" s="1144"/>
      <c r="X184" s="1144"/>
      <c r="Y184" s="1144"/>
      <c r="Z184" s="1144"/>
      <c r="AA184" s="1144"/>
      <c r="AB184" s="1144"/>
      <c r="AC184" s="1144"/>
      <c r="AD184" s="1144"/>
      <c r="AE184" s="1144"/>
      <c r="AF184" s="1144"/>
      <c r="AG184" s="1144"/>
      <c r="AH184" s="1144"/>
      <c r="AI184" s="1144"/>
      <c r="AJ184" s="1144"/>
      <c r="AK184" s="1144"/>
      <c r="AL184" s="1144"/>
      <c r="AM184" s="1144"/>
      <c r="AN184" s="1144"/>
      <c r="AO184" s="1144"/>
      <c r="AP184" s="1144"/>
      <c r="AR184" s="47"/>
      <c r="AS184" s="1179"/>
      <c r="AT184" s="1180"/>
      <c r="AU184" s="1202"/>
      <c r="AV184" s="1203"/>
      <c r="AW184" s="1203"/>
      <c r="AX184" s="1203"/>
      <c r="AY184" s="1203"/>
      <c r="AZ184" s="1203"/>
      <c r="BA184" s="1203"/>
      <c r="BB184" s="1203"/>
      <c r="BC184" s="1203"/>
      <c r="BD184" s="1203"/>
      <c r="BE184" s="1204"/>
      <c r="BF184" s="1181"/>
      <c r="BG184" s="1182"/>
      <c r="BH184" s="1144"/>
      <c r="BI184" s="1144"/>
      <c r="BJ184" s="1144"/>
      <c r="BK184" s="1144"/>
      <c r="BL184" s="1144"/>
      <c r="BM184" s="1144"/>
      <c r="BN184" s="1144"/>
      <c r="BO184" s="1144"/>
      <c r="BP184" s="1144"/>
      <c r="BQ184" s="1144"/>
      <c r="BR184" s="1144"/>
      <c r="BS184" s="1144"/>
      <c r="BT184" s="1144"/>
      <c r="BU184" s="1144"/>
      <c r="BV184" s="1144"/>
      <c r="BW184" s="1144"/>
      <c r="BX184" s="1144"/>
      <c r="BY184" s="1144"/>
      <c r="BZ184" s="1144"/>
      <c r="CA184" s="1144"/>
      <c r="CB184" s="1144"/>
      <c r="CC184" s="1144"/>
      <c r="CD184" s="1144"/>
      <c r="CE184" s="1144"/>
      <c r="CF184" s="1144"/>
      <c r="CG184" s="1144"/>
      <c r="CH184" s="1144"/>
    </row>
    <row r="185" spans="1:87" ht="18" customHeight="1" x14ac:dyDescent="0.15">
      <c r="A185" s="1057" t="s">
        <v>43</v>
      </c>
      <c r="B185" s="1058"/>
      <c r="C185" s="1144" t="str">
        <f>'⑨応募者名簿(印刷用)'!BT3</f>
        <v/>
      </c>
      <c r="D185" s="1144"/>
      <c r="E185" s="1144"/>
      <c r="F185" s="1144"/>
      <c r="G185" s="1144"/>
      <c r="H185" s="1144"/>
      <c r="I185" s="1144"/>
      <c r="J185" s="1144"/>
      <c r="K185" s="1144"/>
      <c r="L185" s="1144"/>
      <c r="M185" s="1144"/>
      <c r="N185" s="1152" t="s">
        <v>23</v>
      </c>
      <c r="O185" s="1153"/>
      <c r="P185" s="1154" t="str">
        <f>""&amp;⑧入力シート!AL98</f>
        <v/>
      </c>
      <c r="Q185" s="1154"/>
      <c r="R185" s="1154"/>
      <c r="S185" s="1154"/>
      <c r="T185" s="1154"/>
      <c r="U185" s="1154"/>
      <c r="V185" s="1154"/>
      <c r="W185" s="1154"/>
      <c r="X185" s="1154"/>
      <c r="Y185" s="1115" t="s">
        <v>82</v>
      </c>
      <c r="Z185" s="1115"/>
      <c r="AA185" s="1115"/>
      <c r="AB185" s="1115"/>
      <c r="AC185" s="1115"/>
      <c r="AD185" s="1115"/>
      <c r="AE185" s="1115"/>
      <c r="AF185" s="1115"/>
      <c r="AG185" s="1115"/>
      <c r="AH185" s="1115"/>
      <c r="AI185" s="1115"/>
      <c r="AJ185" s="1115"/>
      <c r="AK185" s="1115"/>
      <c r="AL185" s="1115"/>
      <c r="AM185" s="1115"/>
      <c r="AN185" s="1115"/>
      <c r="AO185" s="1115"/>
      <c r="AP185" s="1190"/>
      <c r="AR185" s="47"/>
      <c r="AS185" s="1057" t="s">
        <v>43</v>
      </c>
      <c r="AT185" s="1058"/>
      <c r="AU185" s="1144" t="str">
        <f>'⑨応募者名簿(印刷用)'!BT4</f>
        <v/>
      </c>
      <c r="AV185" s="1144"/>
      <c r="AW185" s="1144"/>
      <c r="AX185" s="1144"/>
      <c r="AY185" s="1144"/>
      <c r="AZ185" s="1144"/>
      <c r="BA185" s="1144"/>
      <c r="BB185" s="1144"/>
      <c r="BC185" s="1144"/>
      <c r="BD185" s="1144"/>
      <c r="BE185" s="1144"/>
      <c r="BF185" s="1152" t="s">
        <v>23</v>
      </c>
      <c r="BG185" s="1153"/>
      <c r="BH185" s="1154" t="str">
        <f>""&amp;⑧入力シート!AL99</f>
        <v/>
      </c>
      <c r="BI185" s="1154"/>
      <c r="BJ185" s="1154"/>
      <c r="BK185" s="1154"/>
      <c r="BL185" s="1154"/>
      <c r="BM185" s="1154"/>
      <c r="BN185" s="1154"/>
      <c r="BO185" s="1154"/>
      <c r="BP185" s="1154"/>
      <c r="BQ185" s="1115" t="s">
        <v>82</v>
      </c>
      <c r="BR185" s="1115"/>
      <c r="BS185" s="1115"/>
      <c r="BT185" s="1115"/>
      <c r="BU185" s="1115"/>
      <c r="BV185" s="1115"/>
      <c r="BW185" s="1115"/>
      <c r="BX185" s="1115"/>
      <c r="BY185" s="1115"/>
      <c r="BZ185" s="1115"/>
      <c r="CA185" s="1115"/>
      <c r="CB185" s="1115"/>
      <c r="CC185" s="1115"/>
      <c r="CD185" s="1115"/>
      <c r="CE185" s="1115"/>
      <c r="CF185" s="1115"/>
      <c r="CG185" s="1115"/>
      <c r="CH185" s="1190"/>
    </row>
    <row r="186" spans="1:87" ht="18" customHeight="1" x14ac:dyDescent="0.15">
      <c r="A186" s="1059"/>
      <c r="B186" s="1060"/>
      <c r="C186" s="1144"/>
      <c r="D186" s="1144"/>
      <c r="E186" s="1144"/>
      <c r="F186" s="1144"/>
      <c r="G186" s="1144"/>
      <c r="H186" s="1144"/>
      <c r="I186" s="1144"/>
      <c r="J186" s="1144"/>
      <c r="K186" s="1144"/>
      <c r="L186" s="1144"/>
      <c r="M186" s="1144"/>
      <c r="N186" s="1152"/>
      <c r="O186" s="1153"/>
      <c r="P186" s="1154"/>
      <c r="Q186" s="1154"/>
      <c r="R186" s="1154"/>
      <c r="S186" s="1154"/>
      <c r="T186" s="1154"/>
      <c r="U186" s="1154"/>
      <c r="V186" s="1154"/>
      <c r="W186" s="1154"/>
      <c r="X186" s="1154"/>
      <c r="Y186" s="1191"/>
      <c r="Z186" s="1191"/>
      <c r="AA186" s="1191"/>
      <c r="AB186" s="1191"/>
      <c r="AC186" s="1191"/>
      <c r="AD186" s="1191"/>
      <c r="AE186" s="1191"/>
      <c r="AF186" s="1191"/>
      <c r="AG186" s="1191"/>
      <c r="AH186" s="1191"/>
      <c r="AI186" s="1191"/>
      <c r="AJ186" s="1191"/>
      <c r="AK186" s="1191"/>
      <c r="AL186" s="1191"/>
      <c r="AM186" s="1191"/>
      <c r="AN186" s="1191"/>
      <c r="AO186" s="1191"/>
      <c r="AP186" s="1192"/>
      <c r="AR186" s="47"/>
      <c r="AS186" s="1059"/>
      <c r="AT186" s="1060"/>
      <c r="AU186" s="1144"/>
      <c r="AV186" s="1144"/>
      <c r="AW186" s="1144"/>
      <c r="AX186" s="1144"/>
      <c r="AY186" s="1144"/>
      <c r="AZ186" s="1144"/>
      <c r="BA186" s="1144"/>
      <c r="BB186" s="1144"/>
      <c r="BC186" s="1144"/>
      <c r="BD186" s="1144"/>
      <c r="BE186" s="1144"/>
      <c r="BF186" s="1152"/>
      <c r="BG186" s="1153"/>
      <c r="BH186" s="1154"/>
      <c r="BI186" s="1154"/>
      <c r="BJ186" s="1154"/>
      <c r="BK186" s="1154"/>
      <c r="BL186" s="1154"/>
      <c r="BM186" s="1154"/>
      <c r="BN186" s="1154"/>
      <c r="BO186" s="1154"/>
      <c r="BP186" s="1154"/>
      <c r="BQ186" s="1191"/>
      <c r="BR186" s="1191"/>
      <c r="BS186" s="1191"/>
      <c r="BT186" s="1191"/>
      <c r="BU186" s="1191"/>
      <c r="BV186" s="1191"/>
      <c r="BW186" s="1191"/>
      <c r="BX186" s="1191"/>
      <c r="BY186" s="1191"/>
      <c r="BZ186" s="1191"/>
      <c r="CA186" s="1191"/>
      <c r="CB186" s="1191"/>
      <c r="CC186" s="1191"/>
      <c r="CD186" s="1191"/>
      <c r="CE186" s="1191"/>
      <c r="CF186" s="1191"/>
      <c r="CG186" s="1191"/>
      <c r="CH186" s="1192"/>
    </row>
    <row r="187" spans="1:87" ht="15" customHeight="1" x14ac:dyDescent="0.15">
      <c r="A187" s="105"/>
      <c r="B187" s="105"/>
      <c r="C187" s="106"/>
      <c r="D187" s="106"/>
      <c r="E187" s="106"/>
      <c r="F187" s="106"/>
      <c r="G187" s="106"/>
      <c r="H187" s="106"/>
      <c r="I187" s="106"/>
      <c r="J187" s="106"/>
      <c r="K187" s="106"/>
      <c r="L187" s="106"/>
      <c r="M187" s="106"/>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R187" s="47"/>
      <c r="AS187" s="105"/>
      <c r="AT187" s="105"/>
      <c r="AU187" s="106"/>
      <c r="AV187" s="106"/>
      <c r="AW187" s="106"/>
      <c r="AX187" s="106"/>
      <c r="AY187" s="106"/>
      <c r="AZ187" s="106"/>
      <c r="BA187" s="106"/>
      <c r="BB187" s="106"/>
      <c r="BC187" s="106"/>
      <c r="BD187" s="106"/>
      <c r="BE187" s="106"/>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132" t="s">
        <v>64</v>
      </c>
      <c r="B189" s="1133"/>
      <c r="C189" s="1133"/>
      <c r="D189" s="1133"/>
      <c r="E189" s="1133"/>
      <c r="F189" s="1133"/>
      <c r="G189" s="1133"/>
      <c r="H189" s="1133"/>
      <c r="I189" s="1133"/>
      <c r="J189" s="1133"/>
      <c r="K189" s="1133"/>
      <c r="L189" s="1133"/>
      <c r="M189" s="1134"/>
      <c r="N189" s="1174" t="s">
        <v>22</v>
      </c>
      <c r="O189" s="1174"/>
      <c r="P189" s="1161" t="s">
        <v>17</v>
      </c>
      <c r="Q189" s="1162"/>
      <c r="R189" s="1163" t="str">
        <f>IF('⑨応募者名簿(印刷用)'!$BX$40="","",'⑨応募者名簿(印刷用)'!$BX$40)</f>
        <v>-</v>
      </c>
      <c r="S189" s="1163"/>
      <c r="T189" s="1163"/>
      <c r="U189" s="1163"/>
      <c r="V189" s="1163"/>
      <c r="W189" s="1163"/>
      <c r="X189" s="1163"/>
      <c r="Y189" s="1163"/>
      <c r="Z189" s="1163"/>
      <c r="AA189" s="1163"/>
      <c r="AB189" s="1163"/>
      <c r="AC189" s="1163"/>
      <c r="AD189" s="1163"/>
      <c r="AE189" s="1163"/>
      <c r="AF189" s="1163"/>
      <c r="AG189" s="1163"/>
      <c r="AH189" s="1163"/>
      <c r="AI189" s="1163"/>
      <c r="AJ189" s="1163"/>
      <c r="AK189" s="1163"/>
      <c r="AL189" s="1163"/>
      <c r="AM189" s="1163"/>
      <c r="AN189" s="1163"/>
      <c r="AO189" s="1163"/>
      <c r="AP189" s="1164"/>
      <c r="AR189" s="47"/>
      <c r="AS189" s="1132" t="s">
        <v>64</v>
      </c>
      <c r="AT189" s="1133"/>
      <c r="AU189" s="1133"/>
      <c r="AV189" s="1133"/>
      <c r="AW189" s="1133"/>
      <c r="AX189" s="1133"/>
      <c r="AY189" s="1133"/>
      <c r="AZ189" s="1133"/>
      <c r="BA189" s="1133"/>
      <c r="BB189" s="1133"/>
      <c r="BC189" s="1133"/>
      <c r="BD189" s="1133"/>
      <c r="BE189" s="1134"/>
      <c r="BF189" s="1174" t="s">
        <v>22</v>
      </c>
      <c r="BG189" s="1174"/>
      <c r="BH189" s="1161" t="s">
        <v>17</v>
      </c>
      <c r="BI189" s="1162"/>
      <c r="BJ189" s="1163" t="str">
        <f>IF('⑨応募者名簿(印刷用)'!$BX$40="","",'⑨応募者名簿(印刷用)'!$BX$40)</f>
        <v>-</v>
      </c>
      <c r="BK189" s="1163"/>
      <c r="BL189" s="1163"/>
      <c r="BM189" s="1163"/>
      <c r="BN189" s="1163"/>
      <c r="BO189" s="1163"/>
      <c r="BP189" s="1163"/>
      <c r="BQ189" s="1163"/>
      <c r="BR189" s="1163"/>
      <c r="BS189" s="1163"/>
      <c r="BT189" s="1163"/>
      <c r="BU189" s="1163"/>
      <c r="BV189" s="1163"/>
      <c r="BW189" s="1163"/>
      <c r="BX189" s="1163"/>
      <c r="BY189" s="1163"/>
      <c r="BZ189" s="1163"/>
      <c r="CA189" s="1163"/>
      <c r="CB189" s="1163"/>
      <c r="CC189" s="1163"/>
      <c r="CD189" s="1163"/>
      <c r="CE189" s="1163"/>
      <c r="CF189" s="1163"/>
      <c r="CG189" s="1163"/>
      <c r="CH189" s="1164"/>
    </row>
    <row r="190" spans="1:87" ht="17.100000000000001" customHeight="1" x14ac:dyDescent="0.15">
      <c r="A190" s="653" t="str">
        <f>'⑨応募者名簿(印刷用)'!$A$36</f>
        <v/>
      </c>
      <c r="B190" s="654"/>
      <c r="C190" s="654"/>
      <c r="D190" s="654"/>
      <c r="E190" s="654"/>
      <c r="F190" s="654"/>
      <c r="G190" s="654"/>
      <c r="H190" s="654"/>
      <c r="I190" s="99"/>
      <c r="J190" s="99"/>
      <c r="K190" s="99"/>
      <c r="L190" s="99"/>
      <c r="M190" s="100"/>
      <c r="N190" s="1174"/>
      <c r="O190" s="1174"/>
      <c r="P190" s="1165" t="str">
        <f>IF('⑨応募者名簿(印刷用)'!$BV$42="","",'⑨応募者名簿(印刷用)'!$BV$42)</f>
        <v xml:space="preserve"> </v>
      </c>
      <c r="Q190" s="1166"/>
      <c r="R190" s="1166"/>
      <c r="S190" s="1166"/>
      <c r="T190" s="1166"/>
      <c r="U190" s="1166"/>
      <c r="V190" s="1166"/>
      <c r="W190" s="1166"/>
      <c r="X190" s="1166"/>
      <c r="Y190" s="1166"/>
      <c r="Z190" s="1166"/>
      <c r="AA190" s="1166"/>
      <c r="AB190" s="1166"/>
      <c r="AC190" s="1166"/>
      <c r="AD190" s="1166"/>
      <c r="AE190" s="1166"/>
      <c r="AF190" s="1166"/>
      <c r="AG190" s="1166"/>
      <c r="AH190" s="1166"/>
      <c r="AI190" s="1166"/>
      <c r="AJ190" s="1166"/>
      <c r="AK190" s="1166"/>
      <c r="AL190" s="1166"/>
      <c r="AM190" s="1166"/>
      <c r="AN190" s="1166"/>
      <c r="AO190" s="1166"/>
      <c r="AP190" s="1167"/>
      <c r="AR190" s="47"/>
      <c r="AS190" s="653" t="str">
        <f>'⑨応募者名簿(印刷用)'!$A$36</f>
        <v/>
      </c>
      <c r="AT190" s="654"/>
      <c r="AU190" s="654"/>
      <c r="AV190" s="654"/>
      <c r="AW190" s="654"/>
      <c r="AX190" s="654"/>
      <c r="AY190" s="654"/>
      <c r="AZ190" s="654"/>
      <c r="BA190" s="99"/>
      <c r="BB190" s="99"/>
      <c r="BC190" s="99"/>
      <c r="BD190" s="99"/>
      <c r="BE190" s="100"/>
      <c r="BF190" s="1174"/>
      <c r="BG190" s="1174"/>
      <c r="BH190" s="1165" t="str">
        <f>IF('⑨応募者名簿(印刷用)'!$BV$42="","",'⑨応募者名簿(印刷用)'!$BV$42)</f>
        <v xml:space="preserve"> </v>
      </c>
      <c r="BI190" s="1166"/>
      <c r="BJ190" s="1166"/>
      <c r="BK190" s="1166"/>
      <c r="BL190" s="1166"/>
      <c r="BM190" s="1166"/>
      <c r="BN190" s="1166"/>
      <c r="BO190" s="1166"/>
      <c r="BP190" s="1166"/>
      <c r="BQ190" s="1166"/>
      <c r="BR190" s="1166"/>
      <c r="BS190" s="1166"/>
      <c r="BT190" s="1166"/>
      <c r="BU190" s="1166"/>
      <c r="BV190" s="1166"/>
      <c r="BW190" s="1166"/>
      <c r="BX190" s="1166"/>
      <c r="BY190" s="1166"/>
      <c r="BZ190" s="1166"/>
      <c r="CA190" s="1166"/>
      <c r="CB190" s="1166"/>
      <c r="CC190" s="1166"/>
      <c r="CD190" s="1166"/>
      <c r="CE190" s="1166"/>
      <c r="CF190" s="1166"/>
      <c r="CG190" s="1166"/>
      <c r="CH190" s="1167"/>
    </row>
    <row r="191" spans="1:87" ht="17.100000000000001" customHeight="1" x14ac:dyDescent="0.15">
      <c r="A191" s="653"/>
      <c r="B191" s="654"/>
      <c r="C191" s="654"/>
      <c r="D191" s="654"/>
      <c r="E191" s="654"/>
      <c r="F191" s="654"/>
      <c r="G191" s="654"/>
      <c r="H191" s="654"/>
      <c r="I191" s="99"/>
      <c r="J191" s="99"/>
      <c r="K191" s="99"/>
      <c r="L191" s="99"/>
      <c r="M191" s="100"/>
      <c r="N191" s="1174"/>
      <c r="O191" s="1174"/>
      <c r="P191" s="1165" t="str">
        <f>IF('⑨応募者名簿(印刷用)'!$BV$43="","",'⑨応募者名簿(印刷用)'!$BV$43)</f>
        <v xml:space="preserve"> </v>
      </c>
      <c r="Q191" s="1166"/>
      <c r="R191" s="1166"/>
      <c r="S191" s="1166"/>
      <c r="T191" s="1166"/>
      <c r="U191" s="1166"/>
      <c r="V191" s="1166"/>
      <c r="W191" s="1166"/>
      <c r="X191" s="1166"/>
      <c r="Y191" s="1166"/>
      <c r="Z191" s="1166"/>
      <c r="AA191" s="1166"/>
      <c r="AB191" s="1166"/>
      <c r="AC191" s="1166"/>
      <c r="AD191" s="1166"/>
      <c r="AE191" s="1166"/>
      <c r="AF191" s="1166"/>
      <c r="AG191" s="1166"/>
      <c r="AH191" s="1166"/>
      <c r="AI191" s="1166"/>
      <c r="AJ191" s="1166"/>
      <c r="AK191" s="1166"/>
      <c r="AL191" s="1166"/>
      <c r="AM191" s="1166"/>
      <c r="AN191" s="1166"/>
      <c r="AO191" s="1166"/>
      <c r="AP191" s="1167"/>
      <c r="AR191" s="47"/>
      <c r="AS191" s="653"/>
      <c r="AT191" s="654"/>
      <c r="AU191" s="654"/>
      <c r="AV191" s="654"/>
      <c r="AW191" s="654"/>
      <c r="AX191" s="654"/>
      <c r="AY191" s="654"/>
      <c r="AZ191" s="654"/>
      <c r="BA191" s="99"/>
      <c r="BB191" s="99"/>
      <c r="BC191" s="99"/>
      <c r="BD191" s="99"/>
      <c r="BE191" s="100"/>
      <c r="BF191" s="1174"/>
      <c r="BG191" s="1174"/>
      <c r="BH191" s="1165" t="str">
        <f>IF('⑨応募者名簿(印刷用)'!$BV$43="","",'⑨応募者名簿(印刷用)'!$BV$43)</f>
        <v xml:space="preserve"> </v>
      </c>
      <c r="BI191" s="1166"/>
      <c r="BJ191" s="1166"/>
      <c r="BK191" s="1166"/>
      <c r="BL191" s="1166"/>
      <c r="BM191" s="1166"/>
      <c r="BN191" s="1166"/>
      <c r="BO191" s="1166"/>
      <c r="BP191" s="1166"/>
      <c r="BQ191" s="1166"/>
      <c r="BR191" s="1166"/>
      <c r="BS191" s="1166"/>
      <c r="BT191" s="1166"/>
      <c r="BU191" s="1166"/>
      <c r="BV191" s="1166"/>
      <c r="BW191" s="1166"/>
      <c r="BX191" s="1166"/>
      <c r="BY191" s="1166"/>
      <c r="BZ191" s="1166"/>
      <c r="CA191" s="1166"/>
      <c r="CB191" s="1166"/>
      <c r="CC191" s="1166"/>
      <c r="CD191" s="1166"/>
      <c r="CE191" s="1166"/>
      <c r="CF191" s="1166"/>
      <c r="CG191" s="1166"/>
      <c r="CH191" s="1167"/>
    </row>
    <row r="192" spans="1:87" ht="17.100000000000001" customHeight="1" x14ac:dyDescent="0.15">
      <c r="A192" s="653"/>
      <c r="B192" s="654"/>
      <c r="C192" s="654"/>
      <c r="D192" s="654"/>
      <c r="E192" s="654"/>
      <c r="F192" s="654"/>
      <c r="G192" s="654"/>
      <c r="H192" s="654"/>
      <c r="I192" s="99"/>
      <c r="J192" s="99"/>
      <c r="K192" s="99"/>
      <c r="L192" s="99"/>
      <c r="M192" s="100"/>
      <c r="N192" s="1174"/>
      <c r="O192" s="1174"/>
      <c r="P192" s="1168" t="str">
        <f>IF('⑨応募者名簿(印刷用)'!$BV$44="","",'⑨応募者名簿(印刷用)'!$BV$44)</f>
        <v xml:space="preserve"> </v>
      </c>
      <c r="Q192" s="1169"/>
      <c r="R192" s="1169"/>
      <c r="S192" s="1169"/>
      <c r="T192" s="1169"/>
      <c r="U192" s="1169"/>
      <c r="V192" s="1169"/>
      <c r="W192" s="1169"/>
      <c r="X192" s="1169"/>
      <c r="Y192" s="1169"/>
      <c r="Z192" s="1169"/>
      <c r="AA192" s="1169"/>
      <c r="AB192" s="1169"/>
      <c r="AC192" s="1169"/>
      <c r="AD192" s="1169"/>
      <c r="AE192" s="1169"/>
      <c r="AF192" s="1169"/>
      <c r="AG192" s="1169"/>
      <c r="AH192" s="1169"/>
      <c r="AI192" s="1169"/>
      <c r="AJ192" s="1169"/>
      <c r="AK192" s="1169"/>
      <c r="AL192" s="1169"/>
      <c r="AM192" s="1169"/>
      <c r="AN192" s="1169"/>
      <c r="AO192" s="1169"/>
      <c r="AP192" s="1170"/>
      <c r="AR192" s="47"/>
      <c r="AS192" s="653"/>
      <c r="AT192" s="654"/>
      <c r="AU192" s="654"/>
      <c r="AV192" s="654"/>
      <c r="AW192" s="654"/>
      <c r="AX192" s="654"/>
      <c r="AY192" s="654"/>
      <c r="AZ192" s="654"/>
      <c r="BA192" s="99"/>
      <c r="BB192" s="99"/>
      <c r="BC192" s="99"/>
      <c r="BD192" s="99"/>
      <c r="BE192" s="100"/>
      <c r="BF192" s="1174"/>
      <c r="BG192" s="1174"/>
      <c r="BH192" s="1168" t="str">
        <f>IF('⑨応募者名簿(印刷用)'!$BV$44="","",'⑨応募者名簿(印刷用)'!$BV$44)</f>
        <v xml:space="preserve"> </v>
      </c>
      <c r="BI192" s="1169"/>
      <c r="BJ192" s="1169"/>
      <c r="BK192" s="1169"/>
      <c r="BL192" s="1169"/>
      <c r="BM192" s="1169"/>
      <c r="BN192" s="1169"/>
      <c r="BO192" s="1169"/>
      <c r="BP192" s="1169"/>
      <c r="BQ192" s="1169"/>
      <c r="BR192" s="1169"/>
      <c r="BS192" s="1169"/>
      <c r="BT192" s="1169"/>
      <c r="BU192" s="1169"/>
      <c r="BV192" s="1169"/>
      <c r="BW192" s="1169"/>
      <c r="BX192" s="1169"/>
      <c r="BY192" s="1169"/>
      <c r="BZ192" s="1169"/>
      <c r="CA192" s="1169"/>
      <c r="CB192" s="1169"/>
      <c r="CC192" s="1169"/>
      <c r="CD192" s="1169"/>
      <c r="CE192" s="1169"/>
      <c r="CF192" s="1169"/>
      <c r="CG192" s="1169"/>
      <c r="CH192" s="1170"/>
    </row>
    <row r="193" spans="1:86" ht="17.100000000000001" customHeight="1" x14ac:dyDescent="0.15">
      <c r="A193" s="653"/>
      <c r="B193" s="654"/>
      <c r="C193" s="654"/>
      <c r="D193" s="654"/>
      <c r="E193" s="654"/>
      <c r="F193" s="654"/>
      <c r="G193" s="654"/>
      <c r="H193" s="654"/>
      <c r="I193" s="99"/>
      <c r="J193" s="99"/>
      <c r="K193" s="99"/>
      <c r="L193" s="99"/>
      <c r="M193" s="100"/>
      <c r="N193" s="1177" t="s">
        <v>33</v>
      </c>
      <c r="O193" s="1178"/>
      <c r="P193" s="1183" t="s">
        <v>24</v>
      </c>
      <c r="Q193" s="1175"/>
      <c r="R193" s="1175"/>
      <c r="S193" s="1175"/>
      <c r="T193" s="1175" t="str">
        <f>""&amp;⑧入力シート!$D$21</f>
        <v/>
      </c>
      <c r="U193" s="1175"/>
      <c r="V193" s="1175"/>
      <c r="W193" s="1175"/>
      <c r="X193" s="1175"/>
      <c r="Y193" s="1175"/>
      <c r="Z193" s="1175"/>
      <c r="AA193" s="1175"/>
      <c r="AB193" s="1175"/>
      <c r="AC193" s="1175"/>
      <c r="AD193" s="1175"/>
      <c r="AE193" s="1175"/>
      <c r="AF193" s="1175"/>
      <c r="AG193" s="1175"/>
      <c r="AH193" s="1175"/>
      <c r="AI193" s="1175"/>
      <c r="AJ193" s="1175"/>
      <c r="AK193" s="1175"/>
      <c r="AL193" s="1175"/>
      <c r="AM193" s="1175"/>
      <c r="AN193" s="1175"/>
      <c r="AO193" s="1175"/>
      <c r="AP193" s="1176"/>
      <c r="AR193" s="47"/>
      <c r="AS193" s="653"/>
      <c r="AT193" s="654"/>
      <c r="AU193" s="654"/>
      <c r="AV193" s="654"/>
      <c r="AW193" s="654"/>
      <c r="AX193" s="654"/>
      <c r="AY193" s="654"/>
      <c r="AZ193" s="654"/>
      <c r="BA193" s="99"/>
      <c r="BB193" s="99"/>
      <c r="BC193" s="99"/>
      <c r="BD193" s="99"/>
      <c r="BE193" s="100"/>
      <c r="BF193" s="1177" t="s">
        <v>33</v>
      </c>
      <c r="BG193" s="1178"/>
      <c r="BH193" s="1183" t="s">
        <v>24</v>
      </c>
      <c r="BI193" s="1175"/>
      <c r="BJ193" s="1175"/>
      <c r="BK193" s="1175"/>
      <c r="BL193" s="1175" t="str">
        <f>""&amp;⑧入力シート!$D$21</f>
        <v/>
      </c>
      <c r="BM193" s="1175"/>
      <c r="BN193" s="1175"/>
      <c r="BO193" s="1175"/>
      <c r="BP193" s="1175"/>
      <c r="BQ193" s="1175"/>
      <c r="BR193" s="1175"/>
      <c r="BS193" s="1175"/>
      <c r="BT193" s="1175"/>
      <c r="BU193" s="1175"/>
      <c r="BV193" s="1175"/>
      <c r="BW193" s="1175"/>
      <c r="BX193" s="1175"/>
      <c r="BY193" s="1175"/>
      <c r="BZ193" s="1175"/>
      <c r="CA193" s="1175"/>
      <c r="CB193" s="1175"/>
      <c r="CC193" s="1175"/>
      <c r="CD193" s="1175"/>
      <c r="CE193" s="1175"/>
      <c r="CF193" s="1175"/>
      <c r="CG193" s="1175"/>
      <c r="CH193" s="1176"/>
    </row>
    <row r="194" spans="1:86" ht="17.100000000000001" customHeight="1" x14ac:dyDescent="0.15">
      <c r="A194" s="101"/>
      <c r="B194" s="99"/>
      <c r="C194" s="99"/>
      <c r="D194" s="99"/>
      <c r="E194" s="99"/>
      <c r="F194" s="99"/>
      <c r="G194" s="99"/>
      <c r="H194" s="99"/>
      <c r="I194" s="99"/>
      <c r="J194" s="99"/>
      <c r="K194" s="99"/>
      <c r="L194" s="99"/>
      <c r="M194" s="100"/>
      <c r="N194" s="1179"/>
      <c r="O194" s="1180"/>
      <c r="P194" s="1029" t="str">
        <f>"　"&amp;⑧入力シート!$D$22</f>
        <v>　</v>
      </c>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1030"/>
      <c r="AO194" s="1030"/>
      <c r="AP194" s="1031"/>
      <c r="AR194" s="47"/>
      <c r="AS194" s="101"/>
      <c r="AT194" s="99"/>
      <c r="AU194" s="99"/>
      <c r="AV194" s="99"/>
      <c r="AW194" s="99"/>
      <c r="AX194" s="99"/>
      <c r="AY194" s="99"/>
      <c r="AZ194" s="99"/>
      <c r="BA194" s="99"/>
      <c r="BB194" s="99"/>
      <c r="BC194" s="99"/>
      <c r="BD194" s="99"/>
      <c r="BE194" s="100"/>
      <c r="BF194" s="1179"/>
      <c r="BG194" s="1180"/>
      <c r="BH194" s="1029" t="str">
        <f>"　"&amp;⑧入力シート!$D$22</f>
        <v>　</v>
      </c>
      <c r="BI194" s="1030"/>
      <c r="BJ194" s="1030"/>
      <c r="BK194" s="1030"/>
      <c r="BL194" s="1030"/>
      <c r="BM194" s="1030"/>
      <c r="BN194" s="1030"/>
      <c r="BO194" s="1030"/>
      <c r="BP194" s="1030"/>
      <c r="BQ194" s="1030"/>
      <c r="BR194" s="1030"/>
      <c r="BS194" s="1030"/>
      <c r="BT194" s="1030"/>
      <c r="BU194" s="1030"/>
      <c r="BV194" s="1030"/>
      <c r="BW194" s="1030"/>
      <c r="BX194" s="1030"/>
      <c r="BY194" s="1030"/>
      <c r="BZ194" s="1030"/>
      <c r="CA194" s="1030"/>
      <c r="CB194" s="1030"/>
      <c r="CC194" s="1030"/>
      <c r="CD194" s="1030"/>
      <c r="CE194" s="1030"/>
      <c r="CF194" s="1030"/>
      <c r="CG194" s="1030"/>
      <c r="CH194" s="1031"/>
    </row>
    <row r="195" spans="1:86" ht="17.100000000000001" customHeight="1" x14ac:dyDescent="0.15">
      <c r="A195" s="101"/>
      <c r="B195" s="99"/>
      <c r="C195" s="99"/>
      <c r="D195" s="99"/>
      <c r="E195" s="99"/>
      <c r="F195" s="99"/>
      <c r="G195" s="99"/>
      <c r="H195" s="99"/>
      <c r="I195" s="99"/>
      <c r="J195" s="99"/>
      <c r="K195" s="99"/>
      <c r="L195" s="99"/>
      <c r="M195" s="100"/>
      <c r="N195" s="1179"/>
      <c r="O195" s="1180"/>
      <c r="P195" s="1032" t="str">
        <f>"　"&amp;⑧入力シート!$D$23</f>
        <v>　</v>
      </c>
      <c r="Q195" s="1033"/>
      <c r="R195" s="1033"/>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4"/>
      <c r="AR195" s="47"/>
      <c r="AS195" s="101"/>
      <c r="AT195" s="99"/>
      <c r="AU195" s="99"/>
      <c r="AV195" s="99"/>
      <c r="AW195" s="99"/>
      <c r="AX195" s="99"/>
      <c r="AY195" s="99"/>
      <c r="AZ195" s="99"/>
      <c r="BA195" s="99"/>
      <c r="BB195" s="99"/>
      <c r="BC195" s="99"/>
      <c r="BD195" s="99"/>
      <c r="BE195" s="100"/>
      <c r="BF195" s="1179"/>
      <c r="BG195" s="1180"/>
      <c r="BH195" s="1032" t="str">
        <f>"　"&amp;⑧入力シート!$D$23</f>
        <v>　</v>
      </c>
      <c r="BI195" s="1033"/>
      <c r="BJ195" s="1033"/>
      <c r="BK195" s="1033"/>
      <c r="BL195" s="1033"/>
      <c r="BM195" s="1033"/>
      <c r="BN195" s="1033"/>
      <c r="BO195" s="1033"/>
      <c r="BP195" s="1033"/>
      <c r="BQ195" s="1033"/>
      <c r="BR195" s="1033"/>
      <c r="BS195" s="1033"/>
      <c r="BT195" s="1033"/>
      <c r="BU195" s="1033"/>
      <c r="BV195" s="1033"/>
      <c r="BW195" s="1033"/>
      <c r="BX195" s="1033"/>
      <c r="BY195" s="1033"/>
      <c r="BZ195" s="1033"/>
      <c r="CA195" s="1033"/>
      <c r="CB195" s="1033"/>
      <c r="CC195" s="1033"/>
      <c r="CD195" s="1033"/>
      <c r="CE195" s="1033"/>
      <c r="CF195" s="1033"/>
      <c r="CG195" s="1033"/>
      <c r="CH195" s="1034"/>
    </row>
    <row r="196" spans="1:86" ht="17.100000000000001" customHeight="1" x14ac:dyDescent="0.15">
      <c r="A196" s="102"/>
      <c r="B196" s="103"/>
      <c r="C196" s="103"/>
      <c r="D196" s="103"/>
      <c r="E196" s="103"/>
      <c r="F196" s="103"/>
      <c r="G196" s="103"/>
      <c r="H196" s="103"/>
      <c r="I196" s="103"/>
      <c r="J196" s="103"/>
      <c r="K196" s="103"/>
      <c r="L196" s="103"/>
      <c r="M196" s="104"/>
      <c r="N196" s="1179"/>
      <c r="O196" s="1180"/>
      <c r="P196" s="1032"/>
      <c r="Q196" s="1033"/>
      <c r="R196" s="1033"/>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3"/>
      <c r="AM196" s="1033"/>
      <c r="AN196" s="1033"/>
      <c r="AO196" s="1033"/>
      <c r="AP196" s="1034"/>
      <c r="AR196" s="47"/>
      <c r="AS196" s="102"/>
      <c r="AT196" s="103"/>
      <c r="AU196" s="103"/>
      <c r="AV196" s="103"/>
      <c r="AW196" s="103"/>
      <c r="AX196" s="103"/>
      <c r="AY196" s="103"/>
      <c r="AZ196" s="103"/>
      <c r="BA196" s="103"/>
      <c r="BB196" s="103"/>
      <c r="BC196" s="103"/>
      <c r="BD196" s="103"/>
      <c r="BE196" s="104"/>
      <c r="BF196" s="1179"/>
      <c r="BG196" s="1180"/>
      <c r="BH196" s="1032"/>
      <c r="BI196" s="1033"/>
      <c r="BJ196" s="1033"/>
      <c r="BK196" s="1033"/>
      <c r="BL196" s="1033"/>
      <c r="BM196" s="1033"/>
      <c r="BN196" s="1033"/>
      <c r="BO196" s="1033"/>
      <c r="BP196" s="1033"/>
      <c r="BQ196" s="1033"/>
      <c r="BR196" s="1033"/>
      <c r="BS196" s="1033"/>
      <c r="BT196" s="1033"/>
      <c r="BU196" s="1033"/>
      <c r="BV196" s="1033"/>
      <c r="BW196" s="1033"/>
      <c r="BX196" s="1033"/>
      <c r="BY196" s="1033"/>
      <c r="BZ196" s="1033"/>
      <c r="CA196" s="1033"/>
      <c r="CB196" s="1033"/>
      <c r="CC196" s="1033"/>
      <c r="CD196" s="1033"/>
      <c r="CE196" s="1033"/>
      <c r="CF196" s="1033"/>
      <c r="CG196" s="1033"/>
      <c r="CH196" s="1034"/>
    </row>
    <row r="197" spans="1:86" ht="18" customHeight="1" x14ac:dyDescent="0.15">
      <c r="A197" s="1177" t="s">
        <v>38</v>
      </c>
      <c r="B197" s="1178"/>
      <c r="C197" s="1183" t="s">
        <v>32</v>
      </c>
      <c r="D197" s="1175"/>
      <c r="E197" s="1175"/>
      <c r="F197" s="1175"/>
      <c r="G197" s="1175"/>
      <c r="H197" s="1175"/>
      <c r="I197" s="1175"/>
      <c r="J197" s="1175"/>
      <c r="K197" s="1175"/>
      <c r="L197" s="1175"/>
      <c r="M197" s="1175"/>
      <c r="N197" s="1174" t="s">
        <v>35</v>
      </c>
      <c r="O197" s="1174"/>
      <c r="P197" s="1145" t="str">
        <f>""&amp;⑧入力シート!Q100</f>
        <v/>
      </c>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R197" s="47"/>
      <c r="AS197" s="1177" t="s">
        <v>38</v>
      </c>
      <c r="AT197" s="1178"/>
      <c r="AU197" s="1183" t="s">
        <v>32</v>
      </c>
      <c r="AV197" s="1175"/>
      <c r="AW197" s="1175"/>
      <c r="AX197" s="1175"/>
      <c r="AY197" s="1175"/>
      <c r="AZ197" s="1175"/>
      <c r="BA197" s="1175"/>
      <c r="BB197" s="1175"/>
      <c r="BC197" s="1175"/>
      <c r="BD197" s="1175"/>
      <c r="BE197" s="1175"/>
      <c r="BF197" s="1174" t="s">
        <v>35</v>
      </c>
      <c r="BG197" s="1174"/>
      <c r="BH197" s="1145" t="str">
        <f>""&amp;⑧入力シート!Q101</f>
        <v/>
      </c>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c r="CB197" s="1145"/>
      <c r="CC197" s="1145"/>
      <c r="CD197" s="1145"/>
      <c r="CE197" s="1145"/>
      <c r="CF197" s="1145"/>
      <c r="CG197" s="1145"/>
      <c r="CH197" s="1145"/>
    </row>
    <row r="198" spans="1:86" ht="18" customHeight="1" x14ac:dyDescent="0.15">
      <c r="A198" s="1179"/>
      <c r="B198" s="1180"/>
      <c r="C198" s="1202">
        <f>⑧入力シート!B100</f>
        <v>63</v>
      </c>
      <c r="D198" s="1203"/>
      <c r="E198" s="1203"/>
      <c r="F198" s="1203"/>
      <c r="G198" s="1203"/>
      <c r="H198" s="1203"/>
      <c r="I198" s="1203"/>
      <c r="J198" s="1203"/>
      <c r="K198" s="1203"/>
      <c r="L198" s="1203"/>
      <c r="M198" s="1203"/>
      <c r="N198" s="1174"/>
      <c r="O198" s="1174"/>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R198" s="47"/>
      <c r="AS198" s="1179"/>
      <c r="AT198" s="1180"/>
      <c r="AU198" s="1202">
        <f>⑧入力シート!B101</f>
        <v>64</v>
      </c>
      <c r="AV198" s="1203"/>
      <c r="AW198" s="1203"/>
      <c r="AX198" s="1203"/>
      <c r="AY198" s="1203"/>
      <c r="AZ198" s="1203"/>
      <c r="BA198" s="1203"/>
      <c r="BB198" s="1203"/>
      <c r="BC198" s="1203"/>
      <c r="BD198" s="1203"/>
      <c r="BE198" s="1203"/>
      <c r="BF198" s="1174"/>
      <c r="BG198" s="1174"/>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c r="CB198" s="1145"/>
      <c r="CC198" s="1145"/>
      <c r="CD198" s="1145"/>
      <c r="CE198" s="1145"/>
      <c r="CF198" s="1145"/>
      <c r="CG198" s="1145"/>
      <c r="CH198" s="1145"/>
    </row>
    <row r="199" spans="1:86" ht="18" customHeight="1" x14ac:dyDescent="0.15">
      <c r="A199" s="1181"/>
      <c r="B199" s="1182"/>
      <c r="C199" s="1202"/>
      <c r="D199" s="1203"/>
      <c r="E199" s="1203"/>
      <c r="F199" s="1203"/>
      <c r="G199" s="1203"/>
      <c r="H199" s="1203"/>
      <c r="I199" s="1203"/>
      <c r="J199" s="1203"/>
      <c r="K199" s="1203"/>
      <c r="L199" s="1203"/>
      <c r="M199" s="1203"/>
      <c r="N199" s="1174"/>
      <c r="O199" s="1174"/>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R199" s="47"/>
      <c r="AS199" s="1181"/>
      <c r="AT199" s="1182"/>
      <c r="AU199" s="1202"/>
      <c r="AV199" s="1203"/>
      <c r="AW199" s="1203"/>
      <c r="AX199" s="1203"/>
      <c r="AY199" s="1203"/>
      <c r="AZ199" s="1203"/>
      <c r="BA199" s="1203"/>
      <c r="BB199" s="1203"/>
      <c r="BC199" s="1203"/>
      <c r="BD199" s="1203"/>
      <c r="BE199" s="1203"/>
      <c r="BF199" s="1174"/>
      <c r="BG199" s="1174"/>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c r="CB199" s="1145"/>
      <c r="CC199" s="1145"/>
      <c r="CD199" s="1145"/>
      <c r="CE199" s="1145"/>
      <c r="CF199" s="1145"/>
      <c r="CG199" s="1145"/>
      <c r="CH199" s="1145"/>
    </row>
    <row r="200" spans="1:86" ht="18" customHeight="1" x14ac:dyDescent="0.15">
      <c r="A200" s="1177" t="s">
        <v>37</v>
      </c>
      <c r="B200" s="1178"/>
      <c r="C200" s="1199" t="str">
        <f>""&amp;⑧入力シート!C100</f>
        <v/>
      </c>
      <c r="D200" s="1200"/>
      <c r="E200" s="1200"/>
      <c r="F200" s="1200"/>
      <c r="G200" s="1200"/>
      <c r="H200" s="1200"/>
      <c r="I200" s="1200"/>
      <c r="J200" s="1200"/>
      <c r="K200" s="1200"/>
      <c r="L200" s="1200"/>
      <c r="M200" s="1201"/>
      <c r="N200" s="1179" t="s">
        <v>36</v>
      </c>
      <c r="O200" s="1180"/>
      <c r="P200" s="1193" t="s">
        <v>34</v>
      </c>
      <c r="Q200" s="1194"/>
      <c r="R200" s="1194"/>
      <c r="S200" s="1194"/>
      <c r="T200" s="1194"/>
      <c r="U200" s="1194"/>
      <c r="V200" s="1194"/>
      <c r="W200" s="1194"/>
      <c r="X200" s="1194"/>
      <c r="Y200" s="1194"/>
      <c r="Z200" s="1194"/>
      <c r="AA200" s="1194"/>
      <c r="AB200" s="1194"/>
      <c r="AC200" s="1194"/>
      <c r="AD200" s="1194"/>
      <c r="AE200" s="1194"/>
      <c r="AF200" s="1194"/>
      <c r="AG200" s="1194"/>
      <c r="AH200" s="1194"/>
      <c r="AI200" s="1194"/>
      <c r="AJ200" s="1194"/>
      <c r="AK200" s="1194"/>
      <c r="AL200" s="1194"/>
      <c r="AM200" s="1194"/>
      <c r="AN200" s="1194"/>
      <c r="AO200" s="1194"/>
      <c r="AP200" s="1195"/>
      <c r="AR200" s="47"/>
      <c r="AS200" s="1177" t="s">
        <v>37</v>
      </c>
      <c r="AT200" s="1178"/>
      <c r="AU200" s="1199" t="str">
        <f>""&amp;⑧入力シート!C101</f>
        <v/>
      </c>
      <c r="AV200" s="1200"/>
      <c r="AW200" s="1200"/>
      <c r="AX200" s="1200"/>
      <c r="AY200" s="1200"/>
      <c r="AZ200" s="1200"/>
      <c r="BA200" s="1200"/>
      <c r="BB200" s="1200"/>
      <c r="BC200" s="1200"/>
      <c r="BD200" s="1200"/>
      <c r="BE200" s="1201"/>
      <c r="BF200" s="1179" t="s">
        <v>36</v>
      </c>
      <c r="BG200" s="1180"/>
      <c r="BH200" s="1193" t="s">
        <v>34</v>
      </c>
      <c r="BI200" s="1194"/>
      <c r="BJ200" s="1194"/>
      <c r="BK200" s="1194"/>
      <c r="BL200" s="1194"/>
      <c r="BM200" s="1194"/>
      <c r="BN200" s="1194"/>
      <c r="BO200" s="1194"/>
      <c r="BP200" s="1194"/>
      <c r="BQ200" s="1194"/>
      <c r="BR200" s="1194"/>
      <c r="BS200" s="1194"/>
      <c r="BT200" s="1194"/>
      <c r="BU200" s="1194"/>
      <c r="BV200" s="1194"/>
      <c r="BW200" s="1194"/>
      <c r="BX200" s="1194"/>
      <c r="BY200" s="1194"/>
      <c r="BZ200" s="1194"/>
      <c r="CA200" s="1194"/>
      <c r="CB200" s="1194"/>
      <c r="CC200" s="1194"/>
      <c r="CD200" s="1194"/>
      <c r="CE200" s="1194"/>
      <c r="CF200" s="1194"/>
      <c r="CG200" s="1194"/>
      <c r="CH200" s="1195"/>
    </row>
    <row r="201" spans="1:86" ht="18" customHeight="1" x14ac:dyDescent="0.15">
      <c r="A201" s="1179"/>
      <c r="B201" s="1180"/>
      <c r="C201" s="1202"/>
      <c r="D201" s="1203"/>
      <c r="E201" s="1203"/>
      <c r="F201" s="1203"/>
      <c r="G201" s="1203"/>
      <c r="H201" s="1203"/>
      <c r="I201" s="1203"/>
      <c r="J201" s="1203"/>
      <c r="K201" s="1203"/>
      <c r="L201" s="1203"/>
      <c r="M201" s="1204"/>
      <c r="N201" s="1179"/>
      <c r="O201" s="1180"/>
      <c r="P201" s="1228" t="str">
        <f>'⑨応募者名簿(印刷用)'!BV5</f>
        <v xml:space="preserve"> </v>
      </c>
      <c r="Q201" s="1228"/>
      <c r="R201" s="1228"/>
      <c r="S201" s="1228"/>
      <c r="T201" s="1228"/>
      <c r="U201" s="1228"/>
      <c r="V201" s="1228"/>
      <c r="W201" s="1228"/>
      <c r="X201" s="1228"/>
      <c r="Y201" s="1228"/>
      <c r="Z201" s="1228"/>
      <c r="AA201" s="1228"/>
      <c r="AB201" s="1228"/>
      <c r="AC201" s="1228"/>
      <c r="AD201" s="1228"/>
      <c r="AE201" s="1228"/>
      <c r="AF201" s="1228"/>
      <c r="AG201" s="1228"/>
      <c r="AH201" s="1228"/>
      <c r="AI201" s="1228"/>
      <c r="AJ201" s="1228"/>
      <c r="AK201" s="1228"/>
      <c r="AL201" s="1228"/>
      <c r="AM201" s="1228"/>
      <c r="AN201" s="1228"/>
      <c r="AO201" s="1228"/>
      <c r="AP201" s="1228"/>
      <c r="AR201" s="47"/>
      <c r="AS201" s="1179"/>
      <c r="AT201" s="1180"/>
      <c r="AU201" s="1202"/>
      <c r="AV201" s="1203"/>
      <c r="AW201" s="1203"/>
      <c r="AX201" s="1203"/>
      <c r="AY201" s="1203"/>
      <c r="AZ201" s="1203"/>
      <c r="BA201" s="1203"/>
      <c r="BB201" s="1203"/>
      <c r="BC201" s="1203"/>
      <c r="BD201" s="1203"/>
      <c r="BE201" s="1204"/>
      <c r="BF201" s="1179"/>
      <c r="BG201" s="1180"/>
      <c r="BH201" s="1228" t="str">
        <f>'⑨応募者名簿(印刷用)'!BV6</f>
        <v xml:space="preserve"> </v>
      </c>
      <c r="BI201" s="1228"/>
      <c r="BJ201" s="1228"/>
      <c r="BK201" s="1228"/>
      <c r="BL201" s="1228"/>
      <c r="BM201" s="1228"/>
      <c r="BN201" s="1228"/>
      <c r="BO201" s="1228"/>
      <c r="BP201" s="1228"/>
      <c r="BQ201" s="1228"/>
      <c r="BR201" s="1228"/>
      <c r="BS201" s="1228"/>
      <c r="BT201" s="1228"/>
      <c r="BU201" s="1228"/>
      <c r="BV201" s="1228"/>
      <c r="BW201" s="1228"/>
      <c r="BX201" s="1228"/>
      <c r="BY201" s="1228"/>
      <c r="BZ201" s="1228"/>
      <c r="CA201" s="1228"/>
      <c r="CB201" s="1228"/>
      <c r="CC201" s="1228"/>
      <c r="CD201" s="1228"/>
      <c r="CE201" s="1228"/>
      <c r="CF201" s="1228"/>
      <c r="CG201" s="1228"/>
      <c r="CH201" s="1228"/>
    </row>
    <row r="202" spans="1:86" ht="18" customHeight="1" x14ac:dyDescent="0.15">
      <c r="A202" s="1179"/>
      <c r="B202" s="1180"/>
      <c r="C202" s="1202"/>
      <c r="D202" s="1203"/>
      <c r="E202" s="1203"/>
      <c r="F202" s="1203"/>
      <c r="G202" s="1203"/>
      <c r="H202" s="1203"/>
      <c r="I202" s="1203"/>
      <c r="J202" s="1203"/>
      <c r="K202" s="1203"/>
      <c r="L202" s="1203"/>
      <c r="M202" s="1204"/>
      <c r="N202" s="1181"/>
      <c r="O202" s="1182"/>
      <c r="P202" s="1144"/>
      <c r="Q202" s="1144"/>
      <c r="R202" s="1144"/>
      <c r="S202" s="1144"/>
      <c r="T202" s="1144"/>
      <c r="U202" s="1144"/>
      <c r="V202" s="1144"/>
      <c r="W202" s="1144"/>
      <c r="X202" s="1144"/>
      <c r="Y202" s="1144"/>
      <c r="Z202" s="1144"/>
      <c r="AA202" s="1144"/>
      <c r="AB202" s="1144"/>
      <c r="AC202" s="1144"/>
      <c r="AD202" s="1144"/>
      <c r="AE202" s="1144"/>
      <c r="AF202" s="1144"/>
      <c r="AG202" s="1144"/>
      <c r="AH202" s="1144"/>
      <c r="AI202" s="1144"/>
      <c r="AJ202" s="1144"/>
      <c r="AK202" s="1144"/>
      <c r="AL202" s="1144"/>
      <c r="AM202" s="1144"/>
      <c r="AN202" s="1144"/>
      <c r="AO202" s="1144"/>
      <c r="AP202" s="1144"/>
      <c r="AR202" s="47"/>
      <c r="AS202" s="1179"/>
      <c r="AT202" s="1180"/>
      <c r="AU202" s="1202"/>
      <c r="AV202" s="1203"/>
      <c r="AW202" s="1203"/>
      <c r="AX202" s="1203"/>
      <c r="AY202" s="1203"/>
      <c r="AZ202" s="1203"/>
      <c r="BA202" s="1203"/>
      <c r="BB202" s="1203"/>
      <c r="BC202" s="1203"/>
      <c r="BD202" s="1203"/>
      <c r="BE202" s="1204"/>
      <c r="BF202" s="1181"/>
      <c r="BG202" s="1182"/>
      <c r="BH202" s="1144"/>
      <c r="BI202" s="1144"/>
      <c r="BJ202" s="1144"/>
      <c r="BK202" s="1144"/>
      <c r="BL202" s="1144"/>
      <c r="BM202" s="1144"/>
      <c r="BN202" s="1144"/>
      <c r="BO202" s="1144"/>
      <c r="BP202" s="1144"/>
      <c r="BQ202" s="1144"/>
      <c r="BR202" s="1144"/>
      <c r="BS202" s="1144"/>
      <c r="BT202" s="1144"/>
      <c r="BU202" s="1144"/>
      <c r="BV202" s="1144"/>
      <c r="BW202" s="1144"/>
      <c r="BX202" s="1144"/>
      <c r="BY202" s="1144"/>
      <c r="BZ202" s="1144"/>
      <c r="CA202" s="1144"/>
      <c r="CB202" s="1144"/>
      <c r="CC202" s="1144"/>
      <c r="CD202" s="1144"/>
      <c r="CE202" s="1144"/>
      <c r="CF202" s="1144"/>
      <c r="CG202" s="1144"/>
      <c r="CH202" s="1144"/>
    </row>
    <row r="203" spans="1:86" ht="18" customHeight="1" x14ac:dyDescent="0.15">
      <c r="A203" s="1081" t="s">
        <v>43</v>
      </c>
      <c r="B203" s="1082"/>
      <c r="C203" s="1144" t="str">
        <f>'⑨応募者名簿(印刷用)'!BT5</f>
        <v/>
      </c>
      <c r="D203" s="1144"/>
      <c r="E203" s="1144"/>
      <c r="F203" s="1144"/>
      <c r="G203" s="1144"/>
      <c r="H203" s="1144"/>
      <c r="I203" s="1144"/>
      <c r="J203" s="1144"/>
      <c r="K203" s="1144"/>
      <c r="L203" s="1144"/>
      <c r="M203" s="1144"/>
      <c r="N203" s="1152" t="s">
        <v>23</v>
      </c>
      <c r="O203" s="1153"/>
      <c r="P203" s="1154" t="str">
        <f>""&amp;⑧入力シート!AL100</f>
        <v/>
      </c>
      <c r="Q203" s="1154"/>
      <c r="R203" s="1154"/>
      <c r="S203" s="1154"/>
      <c r="T203" s="1154"/>
      <c r="U203" s="1154"/>
      <c r="V203" s="1154"/>
      <c r="W203" s="1154"/>
      <c r="X203" s="1154"/>
      <c r="Y203" s="1115" t="s">
        <v>82</v>
      </c>
      <c r="Z203" s="1115"/>
      <c r="AA203" s="1115"/>
      <c r="AB203" s="1115"/>
      <c r="AC203" s="1115"/>
      <c r="AD203" s="1115"/>
      <c r="AE203" s="1115"/>
      <c r="AF203" s="1115"/>
      <c r="AG203" s="1115"/>
      <c r="AH203" s="1115"/>
      <c r="AI203" s="1115"/>
      <c r="AJ203" s="1115"/>
      <c r="AK203" s="1115"/>
      <c r="AL203" s="1115"/>
      <c r="AM203" s="1115"/>
      <c r="AN203" s="1115"/>
      <c r="AO203" s="1115"/>
      <c r="AP203" s="1190"/>
      <c r="AR203" s="47"/>
      <c r="AS203" s="1081" t="s">
        <v>43</v>
      </c>
      <c r="AT203" s="1082"/>
      <c r="AU203" s="1144" t="str">
        <f>'⑨応募者名簿(印刷用)'!BT6</f>
        <v/>
      </c>
      <c r="AV203" s="1144"/>
      <c r="AW203" s="1144"/>
      <c r="AX203" s="1144"/>
      <c r="AY203" s="1144"/>
      <c r="AZ203" s="1144"/>
      <c r="BA203" s="1144"/>
      <c r="BB203" s="1144"/>
      <c r="BC203" s="1144"/>
      <c r="BD203" s="1144"/>
      <c r="BE203" s="1144"/>
      <c r="BF203" s="1152" t="s">
        <v>23</v>
      </c>
      <c r="BG203" s="1153"/>
      <c r="BH203" s="1154" t="str">
        <f>""&amp;⑧入力シート!AL101</f>
        <v/>
      </c>
      <c r="BI203" s="1154"/>
      <c r="BJ203" s="1154"/>
      <c r="BK203" s="1154"/>
      <c r="BL203" s="1154"/>
      <c r="BM203" s="1154"/>
      <c r="BN203" s="1154"/>
      <c r="BO203" s="1154"/>
      <c r="BP203" s="1154"/>
      <c r="BQ203" s="1115" t="s">
        <v>82</v>
      </c>
      <c r="BR203" s="1115"/>
      <c r="BS203" s="1115"/>
      <c r="BT203" s="1115"/>
      <c r="BU203" s="1115"/>
      <c r="BV203" s="1115"/>
      <c r="BW203" s="1115"/>
      <c r="BX203" s="1115"/>
      <c r="BY203" s="1115"/>
      <c r="BZ203" s="1115"/>
      <c r="CA203" s="1115"/>
      <c r="CB203" s="1115"/>
      <c r="CC203" s="1115"/>
      <c r="CD203" s="1115"/>
      <c r="CE203" s="1115"/>
      <c r="CF203" s="1115"/>
      <c r="CG203" s="1115"/>
      <c r="CH203" s="1190"/>
    </row>
    <row r="204" spans="1:86" ht="18" customHeight="1" x14ac:dyDescent="0.15">
      <c r="A204" s="1081"/>
      <c r="B204" s="1082"/>
      <c r="C204" s="1144"/>
      <c r="D204" s="1144"/>
      <c r="E204" s="1144"/>
      <c r="F204" s="1144"/>
      <c r="G204" s="1144"/>
      <c r="H204" s="1144"/>
      <c r="I204" s="1144"/>
      <c r="J204" s="1144"/>
      <c r="K204" s="1144"/>
      <c r="L204" s="1144"/>
      <c r="M204" s="1144"/>
      <c r="N204" s="1152"/>
      <c r="O204" s="1153"/>
      <c r="P204" s="1154"/>
      <c r="Q204" s="1154"/>
      <c r="R204" s="1154"/>
      <c r="S204" s="1154"/>
      <c r="T204" s="1154"/>
      <c r="U204" s="1154"/>
      <c r="V204" s="1154"/>
      <c r="W204" s="1154"/>
      <c r="X204" s="1154"/>
      <c r="Y204" s="1191"/>
      <c r="Z204" s="1191"/>
      <c r="AA204" s="1191"/>
      <c r="AB204" s="1191"/>
      <c r="AC204" s="1191"/>
      <c r="AD204" s="1191"/>
      <c r="AE204" s="1191"/>
      <c r="AF204" s="1191"/>
      <c r="AG204" s="1191"/>
      <c r="AH204" s="1191"/>
      <c r="AI204" s="1191"/>
      <c r="AJ204" s="1191"/>
      <c r="AK204" s="1191"/>
      <c r="AL204" s="1191"/>
      <c r="AM204" s="1191"/>
      <c r="AN204" s="1191"/>
      <c r="AO204" s="1191"/>
      <c r="AP204" s="1192"/>
      <c r="AR204" s="47"/>
      <c r="AS204" s="1081"/>
      <c r="AT204" s="1082"/>
      <c r="AU204" s="1144"/>
      <c r="AV204" s="1144"/>
      <c r="AW204" s="1144"/>
      <c r="AX204" s="1144"/>
      <c r="AY204" s="1144"/>
      <c r="AZ204" s="1144"/>
      <c r="BA204" s="1144"/>
      <c r="BB204" s="1144"/>
      <c r="BC204" s="1144"/>
      <c r="BD204" s="1144"/>
      <c r="BE204" s="1144"/>
      <c r="BF204" s="1152"/>
      <c r="BG204" s="1153"/>
      <c r="BH204" s="1154"/>
      <c r="BI204" s="1154"/>
      <c r="BJ204" s="1154"/>
      <c r="BK204" s="1154"/>
      <c r="BL204" s="1154"/>
      <c r="BM204" s="1154"/>
      <c r="BN204" s="1154"/>
      <c r="BO204" s="1154"/>
      <c r="BP204" s="1154"/>
      <c r="BQ204" s="1191"/>
      <c r="BR204" s="1191"/>
      <c r="BS204" s="1191"/>
      <c r="BT204" s="1191"/>
      <c r="BU204" s="1191"/>
      <c r="BV204" s="1191"/>
      <c r="BW204" s="1191"/>
      <c r="BX204" s="1191"/>
      <c r="BY204" s="1191"/>
      <c r="BZ204" s="1191"/>
      <c r="CA204" s="1191"/>
      <c r="CB204" s="1191"/>
      <c r="CC204" s="1191"/>
      <c r="CD204" s="1191"/>
      <c r="CE204" s="1191"/>
      <c r="CF204" s="1191"/>
      <c r="CG204" s="1191"/>
      <c r="CH204" s="1192"/>
    </row>
    <row r="205" spans="1:86" ht="17.100000000000001" customHeight="1" x14ac:dyDescent="0.15">
      <c r="A205" s="1132" t="s">
        <v>64</v>
      </c>
      <c r="B205" s="1133"/>
      <c r="C205" s="1133"/>
      <c r="D205" s="1133"/>
      <c r="E205" s="1133"/>
      <c r="F205" s="1133"/>
      <c r="G205" s="1133"/>
      <c r="H205" s="1133"/>
      <c r="I205" s="1133"/>
      <c r="J205" s="1133"/>
      <c r="K205" s="1133"/>
      <c r="L205" s="1133"/>
      <c r="M205" s="1134"/>
      <c r="N205" s="1174" t="s">
        <v>22</v>
      </c>
      <c r="O205" s="1174"/>
      <c r="P205" s="1161" t="s">
        <v>17</v>
      </c>
      <c r="Q205" s="1162"/>
      <c r="R205" s="1163" t="str">
        <f>IF('⑨応募者名簿(印刷用)'!$BX$40="","",'⑨応募者名簿(印刷用)'!$BX$40)</f>
        <v>-</v>
      </c>
      <c r="S205" s="1163"/>
      <c r="T205" s="1163"/>
      <c r="U205" s="1163"/>
      <c r="V205" s="1163"/>
      <c r="W205" s="1163"/>
      <c r="X205" s="1163"/>
      <c r="Y205" s="1163"/>
      <c r="Z205" s="1163"/>
      <c r="AA205" s="1163"/>
      <c r="AB205" s="1163"/>
      <c r="AC205" s="1163"/>
      <c r="AD205" s="1163"/>
      <c r="AE205" s="1163"/>
      <c r="AF205" s="1163"/>
      <c r="AG205" s="1163"/>
      <c r="AH205" s="1163"/>
      <c r="AI205" s="1163"/>
      <c r="AJ205" s="1163"/>
      <c r="AK205" s="1163"/>
      <c r="AL205" s="1163"/>
      <c r="AM205" s="1163"/>
      <c r="AN205" s="1163"/>
      <c r="AO205" s="1163"/>
      <c r="AP205" s="1164"/>
      <c r="AR205" s="47"/>
      <c r="AS205" s="1132" t="s">
        <v>64</v>
      </c>
      <c r="AT205" s="1133"/>
      <c r="AU205" s="1133"/>
      <c r="AV205" s="1133"/>
      <c r="AW205" s="1133"/>
      <c r="AX205" s="1133"/>
      <c r="AY205" s="1133"/>
      <c r="AZ205" s="1133"/>
      <c r="BA205" s="1133"/>
      <c r="BB205" s="1133"/>
      <c r="BC205" s="1133"/>
      <c r="BD205" s="1133"/>
      <c r="BE205" s="1134"/>
      <c r="BF205" s="1174" t="s">
        <v>22</v>
      </c>
      <c r="BG205" s="1174"/>
      <c r="BH205" s="1161" t="s">
        <v>17</v>
      </c>
      <c r="BI205" s="1162"/>
      <c r="BJ205" s="1163" t="str">
        <f>IF('⑨応募者名簿(印刷用)'!$BX$40="","",'⑨応募者名簿(印刷用)'!$BX$40)</f>
        <v>-</v>
      </c>
      <c r="BK205" s="1163"/>
      <c r="BL205" s="1163"/>
      <c r="BM205" s="1163"/>
      <c r="BN205" s="1163"/>
      <c r="BO205" s="1163"/>
      <c r="BP205" s="1163"/>
      <c r="BQ205" s="1163"/>
      <c r="BR205" s="1163"/>
      <c r="BS205" s="1163"/>
      <c r="BT205" s="1163"/>
      <c r="BU205" s="1163"/>
      <c r="BV205" s="1163"/>
      <c r="BW205" s="1163"/>
      <c r="BX205" s="1163"/>
      <c r="BY205" s="1163"/>
      <c r="BZ205" s="1163"/>
      <c r="CA205" s="1163"/>
      <c r="CB205" s="1163"/>
      <c r="CC205" s="1163"/>
      <c r="CD205" s="1163"/>
      <c r="CE205" s="1163"/>
      <c r="CF205" s="1163"/>
      <c r="CG205" s="1163"/>
      <c r="CH205" s="1164"/>
    </row>
    <row r="206" spans="1:86" ht="17.100000000000001" customHeight="1" x14ac:dyDescent="0.15">
      <c r="A206" s="653" t="str">
        <f>'⑨応募者名簿(印刷用)'!$A$36</f>
        <v/>
      </c>
      <c r="B206" s="654"/>
      <c r="C206" s="654"/>
      <c r="D206" s="654"/>
      <c r="E206" s="654"/>
      <c r="F206" s="654"/>
      <c r="G206" s="654"/>
      <c r="H206" s="654"/>
      <c r="I206" s="99"/>
      <c r="J206" s="99"/>
      <c r="K206" s="99"/>
      <c r="L206" s="99"/>
      <c r="M206" s="100"/>
      <c r="N206" s="1174"/>
      <c r="O206" s="1174"/>
      <c r="P206" s="1165" t="str">
        <f>IF('⑨応募者名簿(印刷用)'!$BV$42="","",'⑨応募者名簿(印刷用)'!$BV$42)</f>
        <v xml:space="preserve"> </v>
      </c>
      <c r="Q206" s="1166"/>
      <c r="R206" s="1166"/>
      <c r="S206" s="1166"/>
      <c r="T206" s="1166"/>
      <c r="U206" s="1166"/>
      <c r="V206" s="1166"/>
      <c r="W206" s="1166"/>
      <c r="X206" s="1166"/>
      <c r="Y206" s="1166"/>
      <c r="Z206" s="1166"/>
      <c r="AA206" s="1166"/>
      <c r="AB206" s="1166"/>
      <c r="AC206" s="1166"/>
      <c r="AD206" s="1166"/>
      <c r="AE206" s="1166"/>
      <c r="AF206" s="1166"/>
      <c r="AG206" s="1166"/>
      <c r="AH206" s="1166"/>
      <c r="AI206" s="1166"/>
      <c r="AJ206" s="1166"/>
      <c r="AK206" s="1166"/>
      <c r="AL206" s="1166"/>
      <c r="AM206" s="1166"/>
      <c r="AN206" s="1166"/>
      <c r="AO206" s="1166"/>
      <c r="AP206" s="1167"/>
      <c r="AR206" s="47"/>
      <c r="AS206" s="653" t="str">
        <f>'⑨応募者名簿(印刷用)'!$A$36</f>
        <v/>
      </c>
      <c r="AT206" s="654"/>
      <c r="AU206" s="654"/>
      <c r="AV206" s="654"/>
      <c r="AW206" s="654"/>
      <c r="AX206" s="654"/>
      <c r="AY206" s="654"/>
      <c r="AZ206" s="654"/>
      <c r="BA206" s="99"/>
      <c r="BB206" s="99"/>
      <c r="BC206" s="99"/>
      <c r="BD206" s="99"/>
      <c r="BE206" s="100"/>
      <c r="BF206" s="1174"/>
      <c r="BG206" s="1174"/>
      <c r="BH206" s="1165" t="str">
        <f>IF('⑨応募者名簿(印刷用)'!$BV$42="","",'⑨応募者名簿(印刷用)'!$BV$42)</f>
        <v xml:space="preserve"> </v>
      </c>
      <c r="BI206" s="1166"/>
      <c r="BJ206" s="1166"/>
      <c r="BK206" s="1166"/>
      <c r="BL206" s="1166"/>
      <c r="BM206" s="1166"/>
      <c r="BN206" s="1166"/>
      <c r="BO206" s="1166"/>
      <c r="BP206" s="1166"/>
      <c r="BQ206" s="1166"/>
      <c r="BR206" s="1166"/>
      <c r="BS206" s="1166"/>
      <c r="BT206" s="1166"/>
      <c r="BU206" s="1166"/>
      <c r="BV206" s="1166"/>
      <c r="BW206" s="1166"/>
      <c r="BX206" s="1166"/>
      <c r="BY206" s="1166"/>
      <c r="BZ206" s="1166"/>
      <c r="CA206" s="1166"/>
      <c r="CB206" s="1166"/>
      <c r="CC206" s="1166"/>
      <c r="CD206" s="1166"/>
      <c r="CE206" s="1166"/>
      <c r="CF206" s="1166"/>
      <c r="CG206" s="1166"/>
      <c r="CH206" s="1167"/>
    </row>
    <row r="207" spans="1:86" ht="17.100000000000001" customHeight="1" x14ac:dyDescent="0.15">
      <c r="A207" s="653"/>
      <c r="B207" s="654"/>
      <c r="C207" s="654"/>
      <c r="D207" s="654"/>
      <c r="E207" s="654"/>
      <c r="F207" s="654"/>
      <c r="G207" s="654"/>
      <c r="H207" s="654"/>
      <c r="I207" s="99"/>
      <c r="J207" s="99"/>
      <c r="K207" s="99"/>
      <c r="L207" s="99"/>
      <c r="M207" s="100"/>
      <c r="N207" s="1174"/>
      <c r="O207" s="1174"/>
      <c r="P207" s="1165" t="str">
        <f>IF('⑨応募者名簿(印刷用)'!$BV$43="","",'⑨応募者名簿(印刷用)'!$BV$43)</f>
        <v xml:space="preserve"> </v>
      </c>
      <c r="Q207" s="1166"/>
      <c r="R207" s="1166"/>
      <c r="S207" s="1166"/>
      <c r="T207" s="1166"/>
      <c r="U207" s="1166"/>
      <c r="V207" s="1166"/>
      <c r="W207" s="1166"/>
      <c r="X207" s="1166"/>
      <c r="Y207" s="1166"/>
      <c r="Z207" s="1166"/>
      <c r="AA207" s="1166"/>
      <c r="AB207" s="1166"/>
      <c r="AC207" s="1166"/>
      <c r="AD207" s="1166"/>
      <c r="AE207" s="1166"/>
      <c r="AF207" s="1166"/>
      <c r="AG207" s="1166"/>
      <c r="AH207" s="1166"/>
      <c r="AI207" s="1166"/>
      <c r="AJ207" s="1166"/>
      <c r="AK207" s="1166"/>
      <c r="AL207" s="1166"/>
      <c r="AM207" s="1166"/>
      <c r="AN207" s="1166"/>
      <c r="AO207" s="1166"/>
      <c r="AP207" s="1167"/>
      <c r="AR207" s="47"/>
      <c r="AS207" s="653"/>
      <c r="AT207" s="654"/>
      <c r="AU207" s="654"/>
      <c r="AV207" s="654"/>
      <c r="AW207" s="654"/>
      <c r="AX207" s="654"/>
      <c r="AY207" s="654"/>
      <c r="AZ207" s="654"/>
      <c r="BA207" s="99"/>
      <c r="BB207" s="99"/>
      <c r="BC207" s="99"/>
      <c r="BD207" s="99"/>
      <c r="BE207" s="100"/>
      <c r="BF207" s="1174"/>
      <c r="BG207" s="1174"/>
      <c r="BH207" s="1165" t="str">
        <f>IF('⑨応募者名簿(印刷用)'!$BV$43="","",'⑨応募者名簿(印刷用)'!$BV$43)</f>
        <v xml:space="preserve"> </v>
      </c>
      <c r="BI207" s="1166"/>
      <c r="BJ207" s="1166"/>
      <c r="BK207" s="1166"/>
      <c r="BL207" s="1166"/>
      <c r="BM207" s="1166"/>
      <c r="BN207" s="1166"/>
      <c r="BO207" s="1166"/>
      <c r="BP207" s="1166"/>
      <c r="BQ207" s="1166"/>
      <c r="BR207" s="1166"/>
      <c r="BS207" s="1166"/>
      <c r="BT207" s="1166"/>
      <c r="BU207" s="1166"/>
      <c r="BV207" s="1166"/>
      <c r="BW207" s="1166"/>
      <c r="BX207" s="1166"/>
      <c r="BY207" s="1166"/>
      <c r="BZ207" s="1166"/>
      <c r="CA207" s="1166"/>
      <c r="CB207" s="1166"/>
      <c r="CC207" s="1166"/>
      <c r="CD207" s="1166"/>
      <c r="CE207" s="1166"/>
      <c r="CF207" s="1166"/>
      <c r="CG207" s="1166"/>
      <c r="CH207" s="1167"/>
    </row>
    <row r="208" spans="1:86" ht="17.100000000000001" customHeight="1" x14ac:dyDescent="0.15">
      <c r="A208" s="653"/>
      <c r="B208" s="654"/>
      <c r="C208" s="654"/>
      <c r="D208" s="654"/>
      <c r="E208" s="654"/>
      <c r="F208" s="654"/>
      <c r="G208" s="654"/>
      <c r="H208" s="654"/>
      <c r="I208" s="99"/>
      <c r="J208" s="99"/>
      <c r="K208" s="99"/>
      <c r="L208" s="99"/>
      <c r="M208" s="100"/>
      <c r="N208" s="1174"/>
      <c r="O208" s="1174"/>
      <c r="P208" s="1168" t="str">
        <f>IF('⑨応募者名簿(印刷用)'!$BV$44="","",'⑨応募者名簿(印刷用)'!$BV$44)</f>
        <v xml:space="preserve"> </v>
      </c>
      <c r="Q208" s="1169"/>
      <c r="R208" s="1169"/>
      <c r="S208" s="1169"/>
      <c r="T208" s="1169"/>
      <c r="U208" s="1169"/>
      <c r="V208" s="1169"/>
      <c r="W208" s="1169"/>
      <c r="X208" s="1169"/>
      <c r="Y208" s="1169"/>
      <c r="Z208" s="1169"/>
      <c r="AA208" s="1169"/>
      <c r="AB208" s="1169"/>
      <c r="AC208" s="1169"/>
      <c r="AD208" s="1169"/>
      <c r="AE208" s="1169"/>
      <c r="AF208" s="1169"/>
      <c r="AG208" s="1169"/>
      <c r="AH208" s="1169"/>
      <c r="AI208" s="1169"/>
      <c r="AJ208" s="1169"/>
      <c r="AK208" s="1169"/>
      <c r="AL208" s="1169"/>
      <c r="AM208" s="1169"/>
      <c r="AN208" s="1169"/>
      <c r="AO208" s="1169"/>
      <c r="AP208" s="1170"/>
      <c r="AR208" s="47"/>
      <c r="AS208" s="653"/>
      <c r="AT208" s="654"/>
      <c r="AU208" s="654"/>
      <c r="AV208" s="654"/>
      <c r="AW208" s="654"/>
      <c r="AX208" s="654"/>
      <c r="AY208" s="654"/>
      <c r="AZ208" s="654"/>
      <c r="BA208" s="99"/>
      <c r="BB208" s="99"/>
      <c r="BC208" s="99"/>
      <c r="BD208" s="99"/>
      <c r="BE208" s="100"/>
      <c r="BF208" s="1174"/>
      <c r="BG208" s="1174"/>
      <c r="BH208" s="1168" t="str">
        <f>IF('⑨応募者名簿(印刷用)'!$BV$44="","",'⑨応募者名簿(印刷用)'!$BV$44)</f>
        <v xml:space="preserve"> </v>
      </c>
      <c r="BI208" s="1169"/>
      <c r="BJ208" s="1169"/>
      <c r="BK208" s="1169"/>
      <c r="BL208" s="1169"/>
      <c r="BM208" s="1169"/>
      <c r="BN208" s="1169"/>
      <c r="BO208" s="1169"/>
      <c r="BP208" s="1169"/>
      <c r="BQ208" s="1169"/>
      <c r="BR208" s="1169"/>
      <c r="BS208" s="1169"/>
      <c r="BT208" s="1169"/>
      <c r="BU208" s="1169"/>
      <c r="BV208" s="1169"/>
      <c r="BW208" s="1169"/>
      <c r="BX208" s="1169"/>
      <c r="BY208" s="1169"/>
      <c r="BZ208" s="1169"/>
      <c r="CA208" s="1169"/>
      <c r="CB208" s="1169"/>
      <c r="CC208" s="1169"/>
      <c r="CD208" s="1169"/>
      <c r="CE208" s="1169"/>
      <c r="CF208" s="1169"/>
      <c r="CG208" s="1169"/>
      <c r="CH208" s="1170"/>
    </row>
    <row r="209" spans="1:87" ht="17.100000000000001" customHeight="1" x14ac:dyDescent="0.15">
      <c r="A209" s="653"/>
      <c r="B209" s="654"/>
      <c r="C209" s="654"/>
      <c r="D209" s="654"/>
      <c r="E209" s="654"/>
      <c r="F209" s="654"/>
      <c r="G209" s="654"/>
      <c r="H209" s="654"/>
      <c r="I209" s="99"/>
      <c r="J209" s="99"/>
      <c r="K209" s="99"/>
      <c r="L209" s="99"/>
      <c r="M209" s="100"/>
      <c r="N209" s="1177" t="s">
        <v>33</v>
      </c>
      <c r="O209" s="1178"/>
      <c r="P209" s="1183" t="s">
        <v>24</v>
      </c>
      <c r="Q209" s="1175"/>
      <c r="R209" s="1175"/>
      <c r="S209" s="1175"/>
      <c r="T209" s="1175" t="str">
        <f>""&amp;⑧入力シート!$D$21</f>
        <v/>
      </c>
      <c r="U209" s="1175"/>
      <c r="V209" s="1175"/>
      <c r="W209" s="1175"/>
      <c r="X209" s="1175"/>
      <c r="Y209" s="1175"/>
      <c r="Z209" s="1175"/>
      <c r="AA209" s="1175"/>
      <c r="AB209" s="1175"/>
      <c r="AC209" s="1175"/>
      <c r="AD209" s="1175"/>
      <c r="AE209" s="1175"/>
      <c r="AF209" s="1175"/>
      <c r="AG209" s="1175"/>
      <c r="AH209" s="1175"/>
      <c r="AI209" s="1175"/>
      <c r="AJ209" s="1175"/>
      <c r="AK209" s="1175"/>
      <c r="AL209" s="1175"/>
      <c r="AM209" s="1175"/>
      <c r="AN209" s="1175"/>
      <c r="AO209" s="1175"/>
      <c r="AP209" s="1176"/>
      <c r="AR209" s="47"/>
      <c r="AS209" s="653"/>
      <c r="AT209" s="654"/>
      <c r="AU209" s="654"/>
      <c r="AV209" s="654"/>
      <c r="AW209" s="654"/>
      <c r="AX209" s="654"/>
      <c r="AY209" s="654"/>
      <c r="AZ209" s="654"/>
      <c r="BA209" s="99"/>
      <c r="BB209" s="99"/>
      <c r="BC209" s="99"/>
      <c r="BD209" s="99"/>
      <c r="BE209" s="100"/>
      <c r="BF209" s="1177" t="s">
        <v>33</v>
      </c>
      <c r="BG209" s="1178"/>
      <c r="BH209" s="1183" t="s">
        <v>24</v>
      </c>
      <c r="BI209" s="1175"/>
      <c r="BJ209" s="1175"/>
      <c r="BK209" s="1175"/>
      <c r="BL209" s="1175" t="str">
        <f>""&amp;⑧入力シート!$D$21</f>
        <v/>
      </c>
      <c r="BM209" s="1175"/>
      <c r="BN209" s="1175"/>
      <c r="BO209" s="1175"/>
      <c r="BP209" s="1175"/>
      <c r="BQ209" s="1175"/>
      <c r="BR209" s="1175"/>
      <c r="BS209" s="1175"/>
      <c r="BT209" s="1175"/>
      <c r="BU209" s="1175"/>
      <c r="BV209" s="1175"/>
      <c r="BW209" s="1175"/>
      <c r="BX209" s="1175"/>
      <c r="BY209" s="1175"/>
      <c r="BZ209" s="1175"/>
      <c r="CA209" s="1175"/>
      <c r="CB209" s="1175"/>
      <c r="CC209" s="1175"/>
      <c r="CD209" s="1175"/>
      <c r="CE209" s="1175"/>
      <c r="CF209" s="1175"/>
      <c r="CG209" s="1175"/>
      <c r="CH209" s="1176"/>
    </row>
    <row r="210" spans="1:87" ht="17.100000000000001" customHeight="1" x14ac:dyDescent="0.15">
      <c r="A210" s="101"/>
      <c r="B210" s="99"/>
      <c r="C210" s="99"/>
      <c r="D210" s="99"/>
      <c r="E210" s="99"/>
      <c r="F210" s="99"/>
      <c r="G210" s="99"/>
      <c r="H210" s="99"/>
      <c r="I210" s="99"/>
      <c r="J210" s="99"/>
      <c r="K210" s="99"/>
      <c r="L210" s="99"/>
      <c r="M210" s="100"/>
      <c r="N210" s="1179"/>
      <c r="O210" s="1180"/>
      <c r="P210" s="1029" t="str">
        <f>"　"&amp;⑧入力シート!$D$22</f>
        <v>　</v>
      </c>
      <c r="Q210" s="1030"/>
      <c r="R210" s="1030"/>
      <c r="S210" s="1030"/>
      <c r="T210" s="1030"/>
      <c r="U210" s="1030"/>
      <c r="V210" s="1030"/>
      <c r="W210" s="1030"/>
      <c r="X210" s="1030"/>
      <c r="Y210" s="1030"/>
      <c r="Z210" s="1030"/>
      <c r="AA210" s="1030"/>
      <c r="AB210" s="1030"/>
      <c r="AC210" s="1030"/>
      <c r="AD210" s="1030"/>
      <c r="AE210" s="1030"/>
      <c r="AF210" s="1030"/>
      <c r="AG210" s="1030"/>
      <c r="AH210" s="1030"/>
      <c r="AI210" s="1030"/>
      <c r="AJ210" s="1030"/>
      <c r="AK210" s="1030"/>
      <c r="AL210" s="1030"/>
      <c r="AM210" s="1030"/>
      <c r="AN210" s="1030"/>
      <c r="AO210" s="1030"/>
      <c r="AP210" s="1031"/>
      <c r="AR210" s="47"/>
      <c r="AS210" s="101"/>
      <c r="AT210" s="99"/>
      <c r="AU210" s="99"/>
      <c r="AV210" s="99"/>
      <c r="AW210" s="99"/>
      <c r="AX210" s="99"/>
      <c r="AY210" s="99"/>
      <c r="AZ210" s="99"/>
      <c r="BA210" s="99"/>
      <c r="BB210" s="99"/>
      <c r="BC210" s="99"/>
      <c r="BD210" s="99"/>
      <c r="BE210" s="100"/>
      <c r="BF210" s="1179"/>
      <c r="BG210" s="1180"/>
      <c r="BH210" s="1029" t="str">
        <f>"　"&amp;⑧入力シート!$D$22</f>
        <v>　</v>
      </c>
      <c r="BI210" s="1030"/>
      <c r="BJ210" s="1030"/>
      <c r="BK210" s="1030"/>
      <c r="BL210" s="1030"/>
      <c r="BM210" s="1030"/>
      <c r="BN210" s="1030"/>
      <c r="BO210" s="1030"/>
      <c r="BP210" s="1030"/>
      <c r="BQ210" s="1030"/>
      <c r="BR210" s="1030"/>
      <c r="BS210" s="1030"/>
      <c r="BT210" s="1030"/>
      <c r="BU210" s="1030"/>
      <c r="BV210" s="1030"/>
      <c r="BW210" s="1030"/>
      <c r="BX210" s="1030"/>
      <c r="BY210" s="1030"/>
      <c r="BZ210" s="1030"/>
      <c r="CA210" s="1030"/>
      <c r="CB210" s="1030"/>
      <c r="CC210" s="1030"/>
      <c r="CD210" s="1030"/>
      <c r="CE210" s="1030"/>
      <c r="CF210" s="1030"/>
      <c r="CG210" s="1030"/>
      <c r="CH210" s="1031"/>
    </row>
    <row r="211" spans="1:87" ht="17.100000000000001" customHeight="1" x14ac:dyDescent="0.15">
      <c r="A211" s="101"/>
      <c r="B211" s="99"/>
      <c r="C211" s="99"/>
      <c r="D211" s="99"/>
      <c r="E211" s="99"/>
      <c r="F211" s="99"/>
      <c r="G211" s="99"/>
      <c r="H211" s="99"/>
      <c r="I211" s="99"/>
      <c r="J211" s="99"/>
      <c r="K211" s="99"/>
      <c r="L211" s="99"/>
      <c r="M211" s="100"/>
      <c r="N211" s="1179"/>
      <c r="O211" s="1180"/>
      <c r="P211" s="1032" t="str">
        <f>"　"&amp;⑧入力シート!$D$23</f>
        <v>　</v>
      </c>
      <c r="Q211" s="1033"/>
      <c r="R211" s="1033"/>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1033"/>
      <c r="AO211" s="1033"/>
      <c r="AP211" s="1034"/>
      <c r="AR211" s="47"/>
      <c r="AS211" s="101"/>
      <c r="AT211" s="99"/>
      <c r="AU211" s="99"/>
      <c r="AV211" s="99"/>
      <c r="AW211" s="99"/>
      <c r="AX211" s="99"/>
      <c r="AY211" s="99"/>
      <c r="AZ211" s="99"/>
      <c r="BA211" s="99"/>
      <c r="BB211" s="99"/>
      <c r="BC211" s="99"/>
      <c r="BD211" s="99"/>
      <c r="BE211" s="100"/>
      <c r="BF211" s="1179"/>
      <c r="BG211" s="1180"/>
      <c r="BH211" s="1032" t="str">
        <f>"　"&amp;⑧入力シート!$D$23</f>
        <v>　</v>
      </c>
      <c r="BI211" s="1033"/>
      <c r="BJ211" s="1033"/>
      <c r="BK211" s="1033"/>
      <c r="BL211" s="1033"/>
      <c r="BM211" s="1033"/>
      <c r="BN211" s="1033"/>
      <c r="BO211" s="1033"/>
      <c r="BP211" s="1033"/>
      <c r="BQ211" s="1033"/>
      <c r="BR211" s="1033"/>
      <c r="BS211" s="1033"/>
      <c r="BT211" s="1033"/>
      <c r="BU211" s="1033"/>
      <c r="BV211" s="1033"/>
      <c r="BW211" s="1033"/>
      <c r="BX211" s="1033"/>
      <c r="BY211" s="1033"/>
      <c r="BZ211" s="1033"/>
      <c r="CA211" s="1033"/>
      <c r="CB211" s="1033"/>
      <c r="CC211" s="1033"/>
      <c r="CD211" s="1033"/>
      <c r="CE211" s="1033"/>
      <c r="CF211" s="1033"/>
      <c r="CG211" s="1033"/>
      <c r="CH211" s="1034"/>
    </row>
    <row r="212" spans="1:87" ht="17.100000000000001" customHeight="1" x14ac:dyDescent="0.15">
      <c r="A212" s="102"/>
      <c r="B212" s="103"/>
      <c r="C212" s="103"/>
      <c r="D212" s="103"/>
      <c r="E212" s="103"/>
      <c r="F212" s="103"/>
      <c r="G212" s="103"/>
      <c r="H212" s="103"/>
      <c r="I212" s="103"/>
      <c r="J212" s="103"/>
      <c r="K212" s="103"/>
      <c r="L212" s="103"/>
      <c r="M212" s="104"/>
      <c r="N212" s="1179"/>
      <c r="O212" s="1180"/>
      <c r="P212" s="1032"/>
      <c r="Q212" s="1033"/>
      <c r="R212" s="1033"/>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4"/>
      <c r="AR212" s="47"/>
      <c r="AS212" s="102"/>
      <c r="AT212" s="103"/>
      <c r="AU212" s="103"/>
      <c r="AV212" s="103"/>
      <c r="AW212" s="103"/>
      <c r="AX212" s="103"/>
      <c r="AY212" s="103"/>
      <c r="AZ212" s="103"/>
      <c r="BA212" s="103"/>
      <c r="BB212" s="103"/>
      <c r="BC212" s="103"/>
      <c r="BD212" s="103"/>
      <c r="BE212" s="104"/>
      <c r="BF212" s="1179"/>
      <c r="BG212" s="1180"/>
      <c r="BH212" s="1032"/>
      <c r="BI212" s="1033"/>
      <c r="BJ212" s="1033"/>
      <c r="BK212" s="1033"/>
      <c r="BL212" s="1033"/>
      <c r="BM212" s="1033"/>
      <c r="BN212" s="1033"/>
      <c r="BO212" s="1033"/>
      <c r="BP212" s="1033"/>
      <c r="BQ212" s="1033"/>
      <c r="BR212" s="1033"/>
      <c r="BS212" s="1033"/>
      <c r="BT212" s="1033"/>
      <c r="BU212" s="1033"/>
      <c r="BV212" s="1033"/>
      <c r="BW212" s="1033"/>
      <c r="BX212" s="1033"/>
      <c r="BY212" s="1033"/>
      <c r="BZ212" s="1033"/>
      <c r="CA212" s="1033"/>
      <c r="CB212" s="1033"/>
      <c r="CC212" s="1033"/>
      <c r="CD212" s="1033"/>
      <c r="CE212" s="1033"/>
      <c r="CF212" s="1033"/>
      <c r="CG212" s="1033"/>
      <c r="CH212" s="1034"/>
    </row>
    <row r="213" spans="1:87" ht="18" customHeight="1" x14ac:dyDescent="0.15">
      <c r="A213" s="1177" t="s">
        <v>38</v>
      </c>
      <c r="B213" s="1178"/>
      <c r="C213" s="1183" t="s">
        <v>32</v>
      </c>
      <c r="D213" s="1175"/>
      <c r="E213" s="1175"/>
      <c r="F213" s="1175"/>
      <c r="G213" s="1175"/>
      <c r="H213" s="1175"/>
      <c r="I213" s="1175"/>
      <c r="J213" s="1175"/>
      <c r="K213" s="1175"/>
      <c r="L213" s="1175"/>
      <c r="M213" s="1175"/>
      <c r="N213" s="1174" t="s">
        <v>35</v>
      </c>
      <c r="O213" s="1174"/>
      <c r="P213" s="1145" t="str">
        <f>""&amp;⑧入力シート!Q102</f>
        <v/>
      </c>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R213" s="47"/>
      <c r="AS213" s="1177" t="s">
        <v>38</v>
      </c>
      <c r="AT213" s="1178"/>
      <c r="AU213" s="1183" t="s">
        <v>32</v>
      </c>
      <c r="AV213" s="1175"/>
      <c r="AW213" s="1175"/>
      <c r="AX213" s="1175"/>
      <c r="AY213" s="1175"/>
      <c r="AZ213" s="1175"/>
      <c r="BA213" s="1175"/>
      <c r="BB213" s="1175"/>
      <c r="BC213" s="1175"/>
      <c r="BD213" s="1175"/>
      <c r="BE213" s="1175"/>
      <c r="BF213" s="1174" t="s">
        <v>35</v>
      </c>
      <c r="BG213" s="1174"/>
      <c r="BH213" s="1145" t="str">
        <f>""&amp;⑧入力シート!Q103</f>
        <v/>
      </c>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c r="CB213" s="1145"/>
      <c r="CC213" s="1145"/>
      <c r="CD213" s="1145"/>
      <c r="CE213" s="1145"/>
      <c r="CF213" s="1145"/>
      <c r="CG213" s="1145"/>
      <c r="CH213" s="1145"/>
    </row>
    <row r="214" spans="1:87" ht="18" customHeight="1" x14ac:dyDescent="0.15">
      <c r="A214" s="1179"/>
      <c r="B214" s="1180"/>
      <c r="C214" s="1202">
        <f>⑧入力シート!B102</f>
        <v>65</v>
      </c>
      <c r="D214" s="1203"/>
      <c r="E214" s="1203"/>
      <c r="F214" s="1203"/>
      <c r="G214" s="1203"/>
      <c r="H214" s="1203"/>
      <c r="I214" s="1203"/>
      <c r="J214" s="1203"/>
      <c r="K214" s="1203"/>
      <c r="L214" s="1203"/>
      <c r="M214" s="1203"/>
      <c r="N214" s="1174"/>
      <c r="O214" s="1174"/>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R214" s="47"/>
      <c r="AS214" s="1179"/>
      <c r="AT214" s="1180"/>
      <c r="AU214" s="1202">
        <f>⑧入力シート!B103</f>
        <v>66</v>
      </c>
      <c r="AV214" s="1203"/>
      <c r="AW214" s="1203"/>
      <c r="AX214" s="1203"/>
      <c r="AY214" s="1203"/>
      <c r="AZ214" s="1203"/>
      <c r="BA214" s="1203"/>
      <c r="BB214" s="1203"/>
      <c r="BC214" s="1203"/>
      <c r="BD214" s="1203"/>
      <c r="BE214" s="1203"/>
      <c r="BF214" s="1174"/>
      <c r="BG214" s="1174"/>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c r="CB214" s="1145"/>
      <c r="CC214" s="1145"/>
      <c r="CD214" s="1145"/>
      <c r="CE214" s="1145"/>
      <c r="CF214" s="1145"/>
      <c r="CG214" s="1145"/>
      <c r="CH214" s="1145"/>
    </row>
    <row r="215" spans="1:87" ht="18" customHeight="1" x14ac:dyDescent="0.15">
      <c r="A215" s="1181"/>
      <c r="B215" s="1182"/>
      <c r="C215" s="1202"/>
      <c r="D215" s="1203"/>
      <c r="E215" s="1203"/>
      <c r="F215" s="1203"/>
      <c r="G215" s="1203"/>
      <c r="H215" s="1203"/>
      <c r="I215" s="1203"/>
      <c r="J215" s="1203"/>
      <c r="K215" s="1203"/>
      <c r="L215" s="1203"/>
      <c r="M215" s="1203"/>
      <c r="N215" s="1174"/>
      <c r="O215" s="1174"/>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R215" s="47"/>
      <c r="AS215" s="1181"/>
      <c r="AT215" s="1182"/>
      <c r="AU215" s="1202"/>
      <c r="AV215" s="1203"/>
      <c r="AW215" s="1203"/>
      <c r="AX215" s="1203"/>
      <c r="AY215" s="1203"/>
      <c r="AZ215" s="1203"/>
      <c r="BA215" s="1203"/>
      <c r="BB215" s="1203"/>
      <c r="BC215" s="1203"/>
      <c r="BD215" s="1203"/>
      <c r="BE215" s="1203"/>
      <c r="BF215" s="1174"/>
      <c r="BG215" s="1174"/>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c r="CB215" s="1145"/>
      <c r="CC215" s="1145"/>
      <c r="CD215" s="1145"/>
      <c r="CE215" s="1145"/>
      <c r="CF215" s="1145"/>
      <c r="CG215" s="1145"/>
      <c r="CH215" s="1145"/>
    </row>
    <row r="216" spans="1:87" ht="18" customHeight="1" x14ac:dyDescent="0.15">
      <c r="A216" s="1177" t="s">
        <v>37</v>
      </c>
      <c r="B216" s="1178"/>
      <c r="C216" s="1199" t="str">
        <f>""&amp;⑧入力シート!C102</f>
        <v/>
      </c>
      <c r="D216" s="1200"/>
      <c r="E216" s="1200"/>
      <c r="F216" s="1200"/>
      <c r="G216" s="1200"/>
      <c r="H216" s="1200"/>
      <c r="I216" s="1200"/>
      <c r="J216" s="1200"/>
      <c r="K216" s="1200"/>
      <c r="L216" s="1200"/>
      <c r="M216" s="1201"/>
      <c r="N216" s="1179" t="s">
        <v>36</v>
      </c>
      <c r="O216" s="1180"/>
      <c r="P216" s="1193" t="s">
        <v>34</v>
      </c>
      <c r="Q216" s="1194"/>
      <c r="R216" s="1194"/>
      <c r="S216" s="1194"/>
      <c r="T216" s="1194"/>
      <c r="U216" s="1194"/>
      <c r="V216" s="1194"/>
      <c r="W216" s="1194"/>
      <c r="X216" s="1194"/>
      <c r="Y216" s="1194"/>
      <c r="Z216" s="1194"/>
      <c r="AA216" s="1194"/>
      <c r="AB216" s="1194"/>
      <c r="AC216" s="1194"/>
      <c r="AD216" s="1194"/>
      <c r="AE216" s="1194"/>
      <c r="AF216" s="1194"/>
      <c r="AG216" s="1194"/>
      <c r="AH216" s="1194"/>
      <c r="AI216" s="1194"/>
      <c r="AJ216" s="1194"/>
      <c r="AK216" s="1194"/>
      <c r="AL216" s="1194"/>
      <c r="AM216" s="1194"/>
      <c r="AN216" s="1194"/>
      <c r="AO216" s="1194"/>
      <c r="AP216" s="1195"/>
      <c r="AR216" s="47"/>
      <c r="AS216" s="1177" t="s">
        <v>37</v>
      </c>
      <c r="AT216" s="1178"/>
      <c r="AU216" s="1199" t="str">
        <f>""&amp;⑧入力シート!C103</f>
        <v/>
      </c>
      <c r="AV216" s="1200"/>
      <c r="AW216" s="1200"/>
      <c r="AX216" s="1200"/>
      <c r="AY216" s="1200"/>
      <c r="AZ216" s="1200"/>
      <c r="BA216" s="1200"/>
      <c r="BB216" s="1200"/>
      <c r="BC216" s="1200"/>
      <c r="BD216" s="1200"/>
      <c r="BE216" s="1201"/>
      <c r="BF216" s="1179" t="s">
        <v>36</v>
      </c>
      <c r="BG216" s="1180"/>
      <c r="BH216" s="1193" t="s">
        <v>34</v>
      </c>
      <c r="BI216" s="1194"/>
      <c r="BJ216" s="1194"/>
      <c r="BK216" s="1194"/>
      <c r="BL216" s="1194"/>
      <c r="BM216" s="1194"/>
      <c r="BN216" s="1194"/>
      <c r="BO216" s="1194"/>
      <c r="BP216" s="1194"/>
      <c r="BQ216" s="1194"/>
      <c r="BR216" s="1194"/>
      <c r="BS216" s="1194"/>
      <c r="BT216" s="1194"/>
      <c r="BU216" s="1194"/>
      <c r="BV216" s="1194"/>
      <c r="BW216" s="1194"/>
      <c r="BX216" s="1194"/>
      <c r="BY216" s="1194"/>
      <c r="BZ216" s="1194"/>
      <c r="CA216" s="1194"/>
      <c r="CB216" s="1194"/>
      <c r="CC216" s="1194"/>
      <c r="CD216" s="1194"/>
      <c r="CE216" s="1194"/>
      <c r="CF216" s="1194"/>
      <c r="CG216" s="1194"/>
      <c r="CH216" s="1195"/>
    </row>
    <row r="217" spans="1:87" ht="18" customHeight="1" x14ac:dyDescent="0.15">
      <c r="A217" s="1179"/>
      <c r="B217" s="1180"/>
      <c r="C217" s="1202"/>
      <c r="D217" s="1203"/>
      <c r="E217" s="1203"/>
      <c r="F217" s="1203"/>
      <c r="G217" s="1203"/>
      <c r="H217" s="1203"/>
      <c r="I217" s="1203"/>
      <c r="J217" s="1203"/>
      <c r="K217" s="1203"/>
      <c r="L217" s="1203"/>
      <c r="M217" s="1204"/>
      <c r="N217" s="1179"/>
      <c r="O217" s="1180"/>
      <c r="P217" s="1228" t="str">
        <f>'⑨応募者名簿(印刷用)'!BV7</f>
        <v xml:space="preserve"> </v>
      </c>
      <c r="Q217" s="1228"/>
      <c r="R217" s="1228"/>
      <c r="S217" s="1228"/>
      <c r="T217" s="1228"/>
      <c r="U217" s="1228"/>
      <c r="V217" s="1228"/>
      <c r="W217" s="1228"/>
      <c r="X217" s="1228"/>
      <c r="Y217" s="1228"/>
      <c r="Z217" s="1228"/>
      <c r="AA217" s="1228"/>
      <c r="AB217" s="1228"/>
      <c r="AC217" s="1228"/>
      <c r="AD217" s="1228"/>
      <c r="AE217" s="1228"/>
      <c r="AF217" s="1228"/>
      <c r="AG217" s="1228"/>
      <c r="AH217" s="1228"/>
      <c r="AI217" s="1228"/>
      <c r="AJ217" s="1228"/>
      <c r="AK217" s="1228"/>
      <c r="AL217" s="1228"/>
      <c r="AM217" s="1228"/>
      <c r="AN217" s="1228"/>
      <c r="AO217" s="1228"/>
      <c r="AP217" s="1228"/>
      <c r="AR217" s="47"/>
      <c r="AS217" s="1179"/>
      <c r="AT217" s="1180"/>
      <c r="AU217" s="1202"/>
      <c r="AV217" s="1203"/>
      <c r="AW217" s="1203"/>
      <c r="AX217" s="1203"/>
      <c r="AY217" s="1203"/>
      <c r="AZ217" s="1203"/>
      <c r="BA217" s="1203"/>
      <c r="BB217" s="1203"/>
      <c r="BC217" s="1203"/>
      <c r="BD217" s="1203"/>
      <c r="BE217" s="1204"/>
      <c r="BF217" s="1179"/>
      <c r="BG217" s="1180"/>
      <c r="BH217" s="1228" t="str">
        <f>'⑨応募者名簿(印刷用)'!BV8</f>
        <v xml:space="preserve"> </v>
      </c>
      <c r="BI217" s="1228"/>
      <c r="BJ217" s="1228"/>
      <c r="BK217" s="1228"/>
      <c r="BL217" s="1228"/>
      <c r="BM217" s="1228"/>
      <c r="BN217" s="1228"/>
      <c r="BO217" s="1228"/>
      <c r="BP217" s="1228"/>
      <c r="BQ217" s="1228"/>
      <c r="BR217" s="1228"/>
      <c r="BS217" s="1228"/>
      <c r="BT217" s="1228"/>
      <c r="BU217" s="1228"/>
      <c r="BV217" s="1228"/>
      <c r="BW217" s="1228"/>
      <c r="BX217" s="1228"/>
      <c r="BY217" s="1228"/>
      <c r="BZ217" s="1228"/>
      <c r="CA217" s="1228"/>
      <c r="CB217" s="1228"/>
      <c r="CC217" s="1228"/>
      <c r="CD217" s="1228"/>
      <c r="CE217" s="1228"/>
      <c r="CF217" s="1228"/>
      <c r="CG217" s="1228"/>
      <c r="CH217" s="1228"/>
    </row>
    <row r="218" spans="1:87" ht="18" customHeight="1" x14ac:dyDescent="0.15">
      <c r="A218" s="1179"/>
      <c r="B218" s="1180"/>
      <c r="C218" s="1202"/>
      <c r="D218" s="1203"/>
      <c r="E218" s="1203"/>
      <c r="F218" s="1203"/>
      <c r="G218" s="1203"/>
      <c r="H218" s="1203"/>
      <c r="I218" s="1203"/>
      <c r="J218" s="1203"/>
      <c r="K218" s="1203"/>
      <c r="L218" s="1203"/>
      <c r="M218" s="1204"/>
      <c r="N218" s="1181"/>
      <c r="O218" s="1182"/>
      <c r="P218" s="1144"/>
      <c r="Q218" s="1144"/>
      <c r="R218" s="1144"/>
      <c r="S218" s="1144"/>
      <c r="T218" s="1144"/>
      <c r="U218" s="1144"/>
      <c r="V218" s="1144"/>
      <c r="W218" s="1144"/>
      <c r="X218" s="1144"/>
      <c r="Y218" s="1144"/>
      <c r="Z218" s="1144"/>
      <c r="AA218" s="1144"/>
      <c r="AB218" s="1144"/>
      <c r="AC218" s="1144"/>
      <c r="AD218" s="1144"/>
      <c r="AE218" s="1144"/>
      <c r="AF218" s="1144"/>
      <c r="AG218" s="1144"/>
      <c r="AH218" s="1144"/>
      <c r="AI218" s="1144"/>
      <c r="AJ218" s="1144"/>
      <c r="AK218" s="1144"/>
      <c r="AL218" s="1144"/>
      <c r="AM218" s="1144"/>
      <c r="AN218" s="1144"/>
      <c r="AO218" s="1144"/>
      <c r="AP218" s="1144"/>
      <c r="AR218" s="47"/>
      <c r="AS218" s="1179"/>
      <c r="AT218" s="1180"/>
      <c r="AU218" s="1202"/>
      <c r="AV218" s="1203"/>
      <c r="AW218" s="1203"/>
      <c r="AX218" s="1203"/>
      <c r="AY218" s="1203"/>
      <c r="AZ218" s="1203"/>
      <c r="BA218" s="1203"/>
      <c r="BB218" s="1203"/>
      <c r="BC218" s="1203"/>
      <c r="BD218" s="1203"/>
      <c r="BE218" s="1204"/>
      <c r="BF218" s="1181"/>
      <c r="BG218" s="1182"/>
      <c r="BH218" s="1144"/>
      <c r="BI218" s="1144"/>
      <c r="BJ218" s="1144"/>
      <c r="BK218" s="1144"/>
      <c r="BL218" s="1144"/>
      <c r="BM218" s="1144"/>
      <c r="BN218" s="1144"/>
      <c r="BO218" s="1144"/>
      <c r="BP218" s="1144"/>
      <c r="BQ218" s="1144"/>
      <c r="BR218" s="1144"/>
      <c r="BS218" s="1144"/>
      <c r="BT218" s="1144"/>
      <c r="BU218" s="1144"/>
      <c r="BV218" s="1144"/>
      <c r="BW218" s="1144"/>
      <c r="BX218" s="1144"/>
      <c r="BY218" s="1144"/>
      <c r="BZ218" s="1144"/>
      <c r="CA218" s="1144"/>
      <c r="CB218" s="1144"/>
      <c r="CC218" s="1144"/>
      <c r="CD218" s="1144"/>
      <c r="CE218" s="1144"/>
      <c r="CF218" s="1144"/>
      <c r="CG218" s="1144"/>
      <c r="CH218" s="1144"/>
    </row>
    <row r="219" spans="1:87" ht="18" customHeight="1" x14ac:dyDescent="0.15">
      <c r="A219" s="1057" t="s">
        <v>43</v>
      </c>
      <c r="B219" s="1058"/>
      <c r="C219" s="1144" t="str">
        <f>'⑨応募者名簿(印刷用)'!BT7</f>
        <v/>
      </c>
      <c r="D219" s="1144"/>
      <c r="E219" s="1144"/>
      <c r="F219" s="1144"/>
      <c r="G219" s="1144"/>
      <c r="H219" s="1144"/>
      <c r="I219" s="1144"/>
      <c r="J219" s="1144"/>
      <c r="K219" s="1144"/>
      <c r="L219" s="1144"/>
      <c r="M219" s="1144"/>
      <c r="N219" s="1152" t="s">
        <v>23</v>
      </c>
      <c r="O219" s="1153"/>
      <c r="P219" s="1154" t="str">
        <f>""&amp;⑧入力シート!AL102</f>
        <v/>
      </c>
      <c r="Q219" s="1154"/>
      <c r="R219" s="1154"/>
      <c r="S219" s="1154"/>
      <c r="T219" s="1154"/>
      <c r="U219" s="1154"/>
      <c r="V219" s="1154"/>
      <c r="W219" s="1154"/>
      <c r="X219" s="1154"/>
      <c r="Y219" s="1115" t="s">
        <v>82</v>
      </c>
      <c r="Z219" s="1115"/>
      <c r="AA219" s="1115"/>
      <c r="AB219" s="1115"/>
      <c r="AC219" s="1115"/>
      <c r="AD219" s="1115"/>
      <c r="AE219" s="1115"/>
      <c r="AF219" s="1115"/>
      <c r="AG219" s="1115"/>
      <c r="AH219" s="1115"/>
      <c r="AI219" s="1115"/>
      <c r="AJ219" s="1115"/>
      <c r="AK219" s="1115"/>
      <c r="AL219" s="1115"/>
      <c r="AM219" s="1115"/>
      <c r="AN219" s="1115"/>
      <c r="AO219" s="1115"/>
      <c r="AP219" s="1190"/>
      <c r="AR219" s="47"/>
      <c r="AS219" s="1057" t="s">
        <v>43</v>
      </c>
      <c r="AT219" s="1058"/>
      <c r="AU219" s="1144" t="str">
        <f>'⑨応募者名簿(印刷用)'!BT8</f>
        <v/>
      </c>
      <c r="AV219" s="1144"/>
      <c r="AW219" s="1144"/>
      <c r="AX219" s="1144"/>
      <c r="AY219" s="1144"/>
      <c r="AZ219" s="1144"/>
      <c r="BA219" s="1144"/>
      <c r="BB219" s="1144"/>
      <c r="BC219" s="1144"/>
      <c r="BD219" s="1144"/>
      <c r="BE219" s="1144"/>
      <c r="BF219" s="1152" t="s">
        <v>23</v>
      </c>
      <c r="BG219" s="1153"/>
      <c r="BH219" s="1154" t="str">
        <f>""&amp;⑧入力シート!AL103</f>
        <v/>
      </c>
      <c r="BI219" s="1154"/>
      <c r="BJ219" s="1154"/>
      <c r="BK219" s="1154"/>
      <c r="BL219" s="1154"/>
      <c r="BM219" s="1154"/>
      <c r="BN219" s="1154"/>
      <c r="BO219" s="1154"/>
      <c r="BP219" s="1154"/>
      <c r="BQ219" s="1115" t="s">
        <v>82</v>
      </c>
      <c r="BR219" s="1115"/>
      <c r="BS219" s="1115"/>
      <c r="BT219" s="1115"/>
      <c r="BU219" s="1115"/>
      <c r="BV219" s="1115"/>
      <c r="BW219" s="1115"/>
      <c r="BX219" s="1115"/>
      <c r="BY219" s="1115"/>
      <c r="BZ219" s="1115"/>
      <c r="CA219" s="1115"/>
      <c r="CB219" s="1115"/>
      <c r="CC219" s="1115"/>
      <c r="CD219" s="1115"/>
      <c r="CE219" s="1115"/>
      <c r="CF219" s="1115"/>
      <c r="CG219" s="1115"/>
      <c r="CH219" s="1190"/>
    </row>
    <row r="220" spans="1:87" ht="18" customHeight="1" x14ac:dyDescent="0.15">
      <c r="A220" s="1059"/>
      <c r="B220" s="1060"/>
      <c r="C220" s="1144"/>
      <c r="D220" s="1144"/>
      <c r="E220" s="1144"/>
      <c r="F220" s="1144"/>
      <c r="G220" s="1144"/>
      <c r="H220" s="1144"/>
      <c r="I220" s="1144"/>
      <c r="J220" s="1144"/>
      <c r="K220" s="1144"/>
      <c r="L220" s="1144"/>
      <c r="M220" s="1144"/>
      <c r="N220" s="1152"/>
      <c r="O220" s="1153"/>
      <c r="P220" s="1154"/>
      <c r="Q220" s="1154"/>
      <c r="R220" s="1154"/>
      <c r="S220" s="1154"/>
      <c r="T220" s="1154"/>
      <c r="U220" s="1154"/>
      <c r="V220" s="1154"/>
      <c r="W220" s="1154"/>
      <c r="X220" s="1154"/>
      <c r="Y220" s="1191"/>
      <c r="Z220" s="1191"/>
      <c r="AA220" s="1191"/>
      <c r="AB220" s="1191"/>
      <c r="AC220" s="1191"/>
      <c r="AD220" s="1191"/>
      <c r="AE220" s="1191"/>
      <c r="AF220" s="1191"/>
      <c r="AG220" s="1191"/>
      <c r="AH220" s="1191"/>
      <c r="AI220" s="1191"/>
      <c r="AJ220" s="1191"/>
      <c r="AK220" s="1191"/>
      <c r="AL220" s="1191"/>
      <c r="AM220" s="1191"/>
      <c r="AN220" s="1191"/>
      <c r="AO220" s="1191"/>
      <c r="AP220" s="1192"/>
      <c r="AR220" s="47"/>
      <c r="AS220" s="1059"/>
      <c r="AT220" s="1060"/>
      <c r="AU220" s="1144"/>
      <c r="AV220" s="1144"/>
      <c r="AW220" s="1144"/>
      <c r="AX220" s="1144"/>
      <c r="AY220" s="1144"/>
      <c r="AZ220" s="1144"/>
      <c r="BA220" s="1144"/>
      <c r="BB220" s="1144"/>
      <c r="BC220" s="1144"/>
      <c r="BD220" s="1144"/>
      <c r="BE220" s="1144"/>
      <c r="BF220" s="1152"/>
      <c r="BG220" s="1153"/>
      <c r="BH220" s="1154"/>
      <c r="BI220" s="1154"/>
      <c r="BJ220" s="1154"/>
      <c r="BK220" s="1154"/>
      <c r="BL220" s="1154"/>
      <c r="BM220" s="1154"/>
      <c r="BN220" s="1154"/>
      <c r="BO220" s="1154"/>
      <c r="BP220" s="1154"/>
      <c r="BQ220" s="1191"/>
      <c r="BR220" s="1191"/>
      <c r="BS220" s="1191"/>
      <c r="BT220" s="1191"/>
      <c r="BU220" s="1191"/>
      <c r="BV220" s="1191"/>
      <c r="BW220" s="1191"/>
      <c r="BX220" s="1191"/>
      <c r="BY220" s="1191"/>
      <c r="BZ220" s="1191"/>
      <c r="CA220" s="1191"/>
      <c r="CB220" s="1191"/>
      <c r="CC220" s="1191"/>
      <c r="CD220" s="1191"/>
      <c r="CE220" s="1191"/>
      <c r="CF220" s="1191"/>
      <c r="CG220" s="1191"/>
      <c r="CH220" s="1192"/>
    </row>
    <row r="221" spans="1:87" ht="15" customHeight="1" x14ac:dyDescent="0.15">
      <c r="A221" s="105"/>
      <c r="B221" s="105"/>
      <c r="C221" s="106"/>
      <c r="D221" s="106"/>
      <c r="E221" s="106"/>
      <c r="F221" s="106"/>
      <c r="G221" s="106"/>
      <c r="H221" s="106"/>
      <c r="I221" s="106"/>
      <c r="J221" s="106"/>
      <c r="K221" s="106"/>
      <c r="L221" s="106"/>
      <c r="M221" s="106"/>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R221" s="47"/>
      <c r="AS221" s="105"/>
      <c r="AT221" s="105"/>
      <c r="AU221" s="106"/>
      <c r="AV221" s="106"/>
      <c r="AW221" s="106"/>
      <c r="AX221" s="106"/>
      <c r="AY221" s="106"/>
      <c r="AZ221" s="106"/>
      <c r="BA221" s="106"/>
      <c r="BB221" s="106"/>
      <c r="BC221" s="106"/>
      <c r="BD221" s="106"/>
      <c r="BE221" s="106"/>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132" t="s">
        <v>64</v>
      </c>
      <c r="B223" s="1133"/>
      <c r="C223" s="1133"/>
      <c r="D223" s="1133"/>
      <c r="E223" s="1133"/>
      <c r="F223" s="1133"/>
      <c r="G223" s="1133"/>
      <c r="H223" s="1133"/>
      <c r="I223" s="1133"/>
      <c r="J223" s="1133"/>
      <c r="K223" s="1133"/>
      <c r="L223" s="1133"/>
      <c r="M223" s="1134"/>
      <c r="N223" s="1174" t="s">
        <v>22</v>
      </c>
      <c r="O223" s="1174"/>
      <c r="P223" s="1161" t="s">
        <v>17</v>
      </c>
      <c r="Q223" s="1162"/>
      <c r="R223" s="1163" t="str">
        <f>IF('⑨応募者名簿(印刷用)'!$BX$40="","",'⑨応募者名簿(印刷用)'!$BX$40)</f>
        <v>-</v>
      </c>
      <c r="S223" s="1163"/>
      <c r="T223" s="1163"/>
      <c r="U223" s="1163"/>
      <c r="V223" s="1163"/>
      <c r="W223" s="1163"/>
      <c r="X223" s="1163"/>
      <c r="Y223" s="1163"/>
      <c r="Z223" s="1163"/>
      <c r="AA223" s="1163"/>
      <c r="AB223" s="1163"/>
      <c r="AC223" s="1163"/>
      <c r="AD223" s="1163"/>
      <c r="AE223" s="1163"/>
      <c r="AF223" s="1163"/>
      <c r="AG223" s="1163"/>
      <c r="AH223" s="1163"/>
      <c r="AI223" s="1163"/>
      <c r="AJ223" s="1163"/>
      <c r="AK223" s="1163"/>
      <c r="AL223" s="1163"/>
      <c r="AM223" s="1163"/>
      <c r="AN223" s="1163"/>
      <c r="AO223" s="1163"/>
      <c r="AP223" s="1164"/>
      <c r="AR223" s="47"/>
      <c r="AS223" s="1132" t="s">
        <v>64</v>
      </c>
      <c r="AT223" s="1133"/>
      <c r="AU223" s="1133"/>
      <c r="AV223" s="1133"/>
      <c r="AW223" s="1133"/>
      <c r="AX223" s="1133"/>
      <c r="AY223" s="1133"/>
      <c r="AZ223" s="1133"/>
      <c r="BA223" s="1133"/>
      <c r="BB223" s="1133"/>
      <c r="BC223" s="1133"/>
      <c r="BD223" s="1133"/>
      <c r="BE223" s="1134"/>
      <c r="BF223" s="1174" t="s">
        <v>22</v>
      </c>
      <c r="BG223" s="1174"/>
      <c r="BH223" s="1161" t="s">
        <v>17</v>
      </c>
      <c r="BI223" s="1162"/>
      <c r="BJ223" s="1163" t="str">
        <f>IF('⑨応募者名簿(印刷用)'!$BX$40="","",'⑨応募者名簿(印刷用)'!$BX$40)</f>
        <v>-</v>
      </c>
      <c r="BK223" s="1163"/>
      <c r="BL223" s="1163"/>
      <c r="BM223" s="1163"/>
      <c r="BN223" s="1163"/>
      <c r="BO223" s="1163"/>
      <c r="BP223" s="1163"/>
      <c r="BQ223" s="1163"/>
      <c r="BR223" s="1163"/>
      <c r="BS223" s="1163"/>
      <c r="BT223" s="1163"/>
      <c r="BU223" s="1163"/>
      <c r="BV223" s="1163"/>
      <c r="BW223" s="1163"/>
      <c r="BX223" s="1163"/>
      <c r="BY223" s="1163"/>
      <c r="BZ223" s="1163"/>
      <c r="CA223" s="1163"/>
      <c r="CB223" s="1163"/>
      <c r="CC223" s="1163"/>
      <c r="CD223" s="1163"/>
      <c r="CE223" s="1163"/>
      <c r="CF223" s="1163"/>
      <c r="CG223" s="1163"/>
      <c r="CH223" s="1164"/>
    </row>
    <row r="224" spans="1:87" ht="17.100000000000001" customHeight="1" x14ac:dyDescent="0.15">
      <c r="A224" s="653" t="str">
        <f>'⑨応募者名簿(印刷用)'!$A$36</f>
        <v/>
      </c>
      <c r="B224" s="654"/>
      <c r="C224" s="654"/>
      <c r="D224" s="654"/>
      <c r="E224" s="654"/>
      <c r="F224" s="654"/>
      <c r="G224" s="654"/>
      <c r="H224" s="654"/>
      <c r="I224" s="99"/>
      <c r="J224" s="99"/>
      <c r="K224" s="99"/>
      <c r="L224" s="99"/>
      <c r="M224" s="100"/>
      <c r="N224" s="1174"/>
      <c r="O224" s="1174"/>
      <c r="P224" s="1165" t="str">
        <f>IF('⑨応募者名簿(印刷用)'!$BV$42="","",'⑨応募者名簿(印刷用)'!$BV$42)</f>
        <v xml:space="preserve"> </v>
      </c>
      <c r="Q224" s="1166"/>
      <c r="R224" s="1166"/>
      <c r="S224" s="1166"/>
      <c r="T224" s="1166"/>
      <c r="U224" s="1166"/>
      <c r="V224" s="1166"/>
      <c r="W224" s="1166"/>
      <c r="X224" s="1166"/>
      <c r="Y224" s="1166"/>
      <c r="Z224" s="1166"/>
      <c r="AA224" s="1166"/>
      <c r="AB224" s="1166"/>
      <c r="AC224" s="1166"/>
      <c r="AD224" s="1166"/>
      <c r="AE224" s="1166"/>
      <c r="AF224" s="1166"/>
      <c r="AG224" s="1166"/>
      <c r="AH224" s="1166"/>
      <c r="AI224" s="1166"/>
      <c r="AJ224" s="1166"/>
      <c r="AK224" s="1166"/>
      <c r="AL224" s="1166"/>
      <c r="AM224" s="1166"/>
      <c r="AN224" s="1166"/>
      <c r="AO224" s="1166"/>
      <c r="AP224" s="1167"/>
      <c r="AR224" s="47"/>
      <c r="AS224" s="653" t="str">
        <f>'⑨応募者名簿(印刷用)'!$A$36</f>
        <v/>
      </c>
      <c r="AT224" s="654"/>
      <c r="AU224" s="654"/>
      <c r="AV224" s="654"/>
      <c r="AW224" s="654"/>
      <c r="AX224" s="654"/>
      <c r="AY224" s="654"/>
      <c r="AZ224" s="654"/>
      <c r="BA224" s="99"/>
      <c r="BB224" s="99"/>
      <c r="BC224" s="99"/>
      <c r="BD224" s="99"/>
      <c r="BE224" s="100"/>
      <c r="BF224" s="1174"/>
      <c r="BG224" s="1174"/>
      <c r="BH224" s="1165" t="str">
        <f>IF('⑨応募者名簿(印刷用)'!$BV$42="","",'⑨応募者名簿(印刷用)'!$BV$42)</f>
        <v xml:space="preserve"> </v>
      </c>
      <c r="BI224" s="1166"/>
      <c r="BJ224" s="1166"/>
      <c r="BK224" s="1166"/>
      <c r="BL224" s="1166"/>
      <c r="BM224" s="1166"/>
      <c r="BN224" s="1166"/>
      <c r="BO224" s="1166"/>
      <c r="BP224" s="1166"/>
      <c r="BQ224" s="1166"/>
      <c r="BR224" s="1166"/>
      <c r="BS224" s="1166"/>
      <c r="BT224" s="1166"/>
      <c r="BU224" s="1166"/>
      <c r="BV224" s="1166"/>
      <c r="BW224" s="1166"/>
      <c r="BX224" s="1166"/>
      <c r="BY224" s="1166"/>
      <c r="BZ224" s="1166"/>
      <c r="CA224" s="1166"/>
      <c r="CB224" s="1166"/>
      <c r="CC224" s="1166"/>
      <c r="CD224" s="1166"/>
      <c r="CE224" s="1166"/>
      <c r="CF224" s="1166"/>
      <c r="CG224" s="1166"/>
      <c r="CH224" s="1167"/>
    </row>
    <row r="225" spans="1:86" ht="17.100000000000001" customHeight="1" x14ac:dyDescent="0.15">
      <c r="A225" s="653"/>
      <c r="B225" s="654"/>
      <c r="C225" s="654"/>
      <c r="D225" s="654"/>
      <c r="E225" s="654"/>
      <c r="F225" s="654"/>
      <c r="G225" s="654"/>
      <c r="H225" s="654"/>
      <c r="I225" s="99"/>
      <c r="J225" s="99"/>
      <c r="K225" s="99"/>
      <c r="L225" s="99"/>
      <c r="M225" s="100"/>
      <c r="N225" s="1174"/>
      <c r="O225" s="1174"/>
      <c r="P225" s="1165" t="str">
        <f>IF('⑨応募者名簿(印刷用)'!$BV$43="","",'⑨応募者名簿(印刷用)'!$BV$43)</f>
        <v xml:space="preserve"> </v>
      </c>
      <c r="Q225" s="1166"/>
      <c r="R225" s="1166"/>
      <c r="S225" s="1166"/>
      <c r="T225" s="1166"/>
      <c r="U225" s="1166"/>
      <c r="V225" s="1166"/>
      <c r="W225" s="1166"/>
      <c r="X225" s="1166"/>
      <c r="Y225" s="1166"/>
      <c r="Z225" s="1166"/>
      <c r="AA225" s="1166"/>
      <c r="AB225" s="1166"/>
      <c r="AC225" s="1166"/>
      <c r="AD225" s="1166"/>
      <c r="AE225" s="1166"/>
      <c r="AF225" s="1166"/>
      <c r="AG225" s="1166"/>
      <c r="AH225" s="1166"/>
      <c r="AI225" s="1166"/>
      <c r="AJ225" s="1166"/>
      <c r="AK225" s="1166"/>
      <c r="AL225" s="1166"/>
      <c r="AM225" s="1166"/>
      <c r="AN225" s="1166"/>
      <c r="AO225" s="1166"/>
      <c r="AP225" s="1167"/>
      <c r="AR225" s="47"/>
      <c r="AS225" s="653"/>
      <c r="AT225" s="654"/>
      <c r="AU225" s="654"/>
      <c r="AV225" s="654"/>
      <c r="AW225" s="654"/>
      <c r="AX225" s="654"/>
      <c r="AY225" s="654"/>
      <c r="AZ225" s="654"/>
      <c r="BA225" s="99"/>
      <c r="BB225" s="99"/>
      <c r="BC225" s="99"/>
      <c r="BD225" s="99"/>
      <c r="BE225" s="100"/>
      <c r="BF225" s="1174"/>
      <c r="BG225" s="1174"/>
      <c r="BH225" s="1165" t="str">
        <f>IF('⑨応募者名簿(印刷用)'!$BV$43="","",'⑨応募者名簿(印刷用)'!$BV$43)</f>
        <v xml:space="preserve"> </v>
      </c>
      <c r="BI225" s="1166"/>
      <c r="BJ225" s="1166"/>
      <c r="BK225" s="1166"/>
      <c r="BL225" s="1166"/>
      <c r="BM225" s="1166"/>
      <c r="BN225" s="1166"/>
      <c r="BO225" s="1166"/>
      <c r="BP225" s="1166"/>
      <c r="BQ225" s="1166"/>
      <c r="BR225" s="1166"/>
      <c r="BS225" s="1166"/>
      <c r="BT225" s="1166"/>
      <c r="BU225" s="1166"/>
      <c r="BV225" s="1166"/>
      <c r="BW225" s="1166"/>
      <c r="BX225" s="1166"/>
      <c r="BY225" s="1166"/>
      <c r="BZ225" s="1166"/>
      <c r="CA225" s="1166"/>
      <c r="CB225" s="1166"/>
      <c r="CC225" s="1166"/>
      <c r="CD225" s="1166"/>
      <c r="CE225" s="1166"/>
      <c r="CF225" s="1166"/>
      <c r="CG225" s="1166"/>
      <c r="CH225" s="1167"/>
    </row>
    <row r="226" spans="1:86" ht="17.100000000000001" customHeight="1" x14ac:dyDescent="0.15">
      <c r="A226" s="653"/>
      <c r="B226" s="654"/>
      <c r="C226" s="654"/>
      <c r="D226" s="654"/>
      <c r="E226" s="654"/>
      <c r="F226" s="654"/>
      <c r="G226" s="654"/>
      <c r="H226" s="654"/>
      <c r="I226" s="99"/>
      <c r="J226" s="99"/>
      <c r="K226" s="99"/>
      <c r="L226" s="99"/>
      <c r="M226" s="100"/>
      <c r="N226" s="1174"/>
      <c r="O226" s="1174"/>
      <c r="P226" s="1168" t="str">
        <f>IF('⑨応募者名簿(印刷用)'!$BV$44="","",'⑨応募者名簿(印刷用)'!$BV$44)</f>
        <v xml:space="preserve"> </v>
      </c>
      <c r="Q226" s="1169"/>
      <c r="R226" s="1169"/>
      <c r="S226" s="1169"/>
      <c r="T226" s="1169"/>
      <c r="U226" s="1169"/>
      <c r="V226" s="1169"/>
      <c r="W226" s="1169"/>
      <c r="X226" s="1169"/>
      <c r="Y226" s="1169"/>
      <c r="Z226" s="1169"/>
      <c r="AA226" s="1169"/>
      <c r="AB226" s="1169"/>
      <c r="AC226" s="1169"/>
      <c r="AD226" s="1169"/>
      <c r="AE226" s="1169"/>
      <c r="AF226" s="1169"/>
      <c r="AG226" s="1169"/>
      <c r="AH226" s="1169"/>
      <c r="AI226" s="1169"/>
      <c r="AJ226" s="1169"/>
      <c r="AK226" s="1169"/>
      <c r="AL226" s="1169"/>
      <c r="AM226" s="1169"/>
      <c r="AN226" s="1169"/>
      <c r="AO226" s="1169"/>
      <c r="AP226" s="1170"/>
      <c r="AR226" s="47"/>
      <c r="AS226" s="653"/>
      <c r="AT226" s="654"/>
      <c r="AU226" s="654"/>
      <c r="AV226" s="654"/>
      <c r="AW226" s="654"/>
      <c r="AX226" s="654"/>
      <c r="AY226" s="654"/>
      <c r="AZ226" s="654"/>
      <c r="BA226" s="99"/>
      <c r="BB226" s="99"/>
      <c r="BC226" s="99"/>
      <c r="BD226" s="99"/>
      <c r="BE226" s="100"/>
      <c r="BF226" s="1174"/>
      <c r="BG226" s="1174"/>
      <c r="BH226" s="1168" t="str">
        <f>IF('⑨応募者名簿(印刷用)'!$BV$44="","",'⑨応募者名簿(印刷用)'!$BV$44)</f>
        <v xml:space="preserve"> </v>
      </c>
      <c r="BI226" s="1169"/>
      <c r="BJ226" s="1169"/>
      <c r="BK226" s="1169"/>
      <c r="BL226" s="1169"/>
      <c r="BM226" s="1169"/>
      <c r="BN226" s="1169"/>
      <c r="BO226" s="1169"/>
      <c r="BP226" s="1169"/>
      <c r="BQ226" s="1169"/>
      <c r="BR226" s="1169"/>
      <c r="BS226" s="1169"/>
      <c r="BT226" s="1169"/>
      <c r="BU226" s="1169"/>
      <c r="BV226" s="1169"/>
      <c r="BW226" s="1169"/>
      <c r="BX226" s="1169"/>
      <c r="BY226" s="1169"/>
      <c r="BZ226" s="1169"/>
      <c r="CA226" s="1169"/>
      <c r="CB226" s="1169"/>
      <c r="CC226" s="1169"/>
      <c r="CD226" s="1169"/>
      <c r="CE226" s="1169"/>
      <c r="CF226" s="1169"/>
      <c r="CG226" s="1169"/>
      <c r="CH226" s="1170"/>
    </row>
    <row r="227" spans="1:86" ht="17.100000000000001" customHeight="1" x14ac:dyDescent="0.15">
      <c r="A227" s="653"/>
      <c r="B227" s="654"/>
      <c r="C227" s="654"/>
      <c r="D227" s="654"/>
      <c r="E227" s="654"/>
      <c r="F227" s="654"/>
      <c r="G227" s="654"/>
      <c r="H227" s="654"/>
      <c r="I227" s="99"/>
      <c r="J227" s="99"/>
      <c r="K227" s="99"/>
      <c r="L227" s="99"/>
      <c r="M227" s="100"/>
      <c r="N227" s="1177" t="s">
        <v>33</v>
      </c>
      <c r="O227" s="1178"/>
      <c r="P227" s="1183" t="s">
        <v>24</v>
      </c>
      <c r="Q227" s="1175"/>
      <c r="R227" s="1175"/>
      <c r="S227" s="1175"/>
      <c r="T227" s="1175" t="str">
        <f>""&amp;⑧入力シート!$D$21</f>
        <v/>
      </c>
      <c r="U227" s="1175"/>
      <c r="V227" s="1175"/>
      <c r="W227" s="1175"/>
      <c r="X227" s="1175"/>
      <c r="Y227" s="1175"/>
      <c r="Z227" s="1175"/>
      <c r="AA227" s="1175"/>
      <c r="AB227" s="1175"/>
      <c r="AC227" s="1175"/>
      <c r="AD227" s="1175"/>
      <c r="AE227" s="1175"/>
      <c r="AF227" s="1175"/>
      <c r="AG227" s="1175"/>
      <c r="AH227" s="1175"/>
      <c r="AI227" s="1175"/>
      <c r="AJ227" s="1175"/>
      <c r="AK227" s="1175"/>
      <c r="AL227" s="1175"/>
      <c r="AM227" s="1175"/>
      <c r="AN227" s="1175"/>
      <c r="AO227" s="1175"/>
      <c r="AP227" s="1176"/>
      <c r="AR227" s="47"/>
      <c r="AS227" s="653"/>
      <c r="AT227" s="654"/>
      <c r="AU227" s="654"/>
      <c r="AV227" s="654"/>
      <c r="AW227" s="654"/>
      <c r="AX227" s="654"/>
      <c r="AY227" s="654"/>
      <c r="AZ227" s="654"/>
      <c r="BA227" s="99"/>
      <c r="BB227" s="99"/>
      <c r="BC227" s="99"/>
      <c r="BD227" s="99"/>
      <c r="BE227" s="100"/>
      <c r="BF227" s="1177" t="s">
        <v>33</v>
      </c>
      <c r="BG227" s="1178"/>
      <c r="BH227" s="1183" t="s">
        <v>24</v>
      </c>
      <c r="BI227" s="1175"/>
      <c r="BJ227" s="1175"/>
      <c r="BK227" s="1175"/>
      <c r="BL227" s="1175" t="str">
        <f>""&amp;⑧入力シート!$D$21</f>
        <v/>
      </c>
      <c r="BM227" s="1175"/>
      <c r="BN227" s="1175"/>
      <c r="BO227" s="1175"/>
      <c r="BP227" s="1175"/>
      <c r="BQ227" s="1175"/>
      <c r="BR227" s="1175"/>
      <c r="BS227" s="1175"/>
      <c r="BT227" s="1175"/>
      <c r="BU227" s="1175"/>
      <c r="BV227" s="1175"/>
      <c r="BW227" s="1175"/>
      <c r="BX227" s="1175"/>
      <c r="BY227" s="1175"/>
      <c r="BZ227" s="1175"/>
      <c r="CA227" s="1175"/>
      <c r="CB227" s="1175"/>
      <c r="CC227" s="1175"/>
      <c r="CD227" s="1175"/>
      <c r="CE227" s="1175"/>
      <c r="CF227" s="1175"/>
      <c r="CG227" s="1175"/>
      <c r="CH227" s="1176"/>
    </row>
    <row r="228" spans="1:86" ht="17.100000000000001" customHeight="1" x14ac:dyDescent="0.15">
      <c r="A228" s="101"/>
      <c r="B228" s="99"/>
      <c r="C228" s="99"/>
      <c r="D228" s="99"/>
      <c r="E228" s="99"/>
      <c r="F228" s="99"/>
      <c r="G228" s="99"/>
      <c r="H228" s="99"/>
      <c r="I228" s="99"/>
      <c r="J228" s="99"/>
      <c r="K228" s="99"/>
      <c r="L228" s="99"/>
      <c r="M228" s="100"/>
      <c r="N228" s="1179"/>
      <c r="O228" s="1180"/>
      <c r="P228" s="1029" t="str">
        <f>"　"&amp;⑧入力シート!$D$22</f>
        <v>　</v>
      </c>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1031"/>
      <c r="AR228" s="47"/>
      <c r="AS228" s="101"/>
      <c r="AT228" s="99"/>
      <c r="AU228" s="99"/>
      <c r="AV228" s="99"/>
      <c r="AW228" s="99"/>
      <c r="AX228" s="99"/>
      <c r="AY228" s="99"/>
      <c r="AZ228" s="99"/>
      <c r="BA228" s="99"/>
      <c r="BB228" s="99"/>
      <c r="BC228" s="99"/>
      <c r="BD228" s="99"/>
      <c r="BE228" s="100"/>
      <c r="BF228" s="1179"/>
      <c r="BG228" s="1180"/>
      <c r="BH228" s="1029" t="str">
        <f>"　"&amp;⑧入力シート!$D$22</f>
        <v>　</v>
      </c>
      <c r="BI228" s="1030"/>
      <c r="BJ228" s="1030"/>
      <c r="BK228" s="1030"/>
      <c r="BL228" s="1030"/>
      <c r="BM228" s="1030"/>
      <c r="BN228" s="1030"/>
      <c r="BO228" s="1030"/>
      <c r="BP228" s="1030"/>
      <c r="BQ228" s="1030"/>
      <c r="BR228" s="1030"/>
      <c r="BS228" s="1030"/>
      <c r="BT228" s="1030"/>
      <c r="BU228" s="1030"/>
      <c r="BV228" s="1030"/>
      <c r="BW228" s="1030"/>
      <c r="BX228" s="1030"/>
      <c r="BY228" s="1030"/>
      <c r="BZ228" s="1030"/>
      <c r="CA228" s="1030"/>
      <c r="CB228" s="1030"/>
      <c r="CC228" s="1030"/>
      <c r="CD228" s="1030"/>
      <c r="CE228" s="1030"/>
      <c r="CF228" s="1030"/>
      <c r="CG228" s="1030"/>
      <c r="CH228" s="1031"/>
    </row>
    <row r="229" spans="1:86" ht="17.100000000000001" customHeight="1" x14ac:dyDescent="0.15">
      <c r="A229" s="101"/>
      <c r="B229" s="99"/>
      <c r="C229" s="99"/>
      <c r="D229" s="99"/>
      <c r="E229" s="99"/>
      <c r="F229" s="99"/>
      <c r="G229" s="99"/>
      <c r="H229" s="99"/>
      <c r="I229" s="99"/>
      <c r="J229" s="99"/>
      <c r="K229" s="99"/>
      <c r="L229" s="99"/>
      <c r="M229" s="100"/>
      <c r="N229" s="1179"/>
      <c r="O229" s="1180"/>
      <c r="P229" s="1032" t="str">
        <f>"　"&amp;⑧入力シート!$D$23</f>
        <v>　</v>
      </c>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4"/>
      <c r="AR229" s="47"/>
      <c r="AS229" s="101"/>
      <c r="AT229" s="99"/>
      <c r="AU229" s="99"/>
      <c r="AV229" s="99"/>
      <c r="AW229" s="99"/>
      <c r="AX229" s="99"/>
      <c r="AY229" s="99"/>
      <c r="AZ229" s="99"/>
      <c r="BA229" s="99"/>
      <c r="BB229" s="99"/>
      <c r="BC229" s="99"/>
      <c r="BD229" s="99"/>
      <c r="BE229" s="100"/>
      <c r="BF229" s="1179"/>
      <c r="BG229" s="1180"/>
      <c r="BH229" s="1032" t="str">
        <f>"　"&amp;⑧入力シート!$D$23</f>
        <v>　</v>
      </c>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4"/>
    </row>
    <row r="230" spans="1:86" ht="17.100000000000001" customHeight="1" x14ac:dyDescent="0.15">
      <c r="A230" s="102"/>
      <c r="B230" s="103"/>
      <c r="C230" s="103"/>
      <c r="D230" s="103"/>
      <c r="E230" s="103"/>
      <c r="F230" s="103"/>
      <c r="G230" s="103"/>
      <c r="H230" s="103"/>
      <c r="I230" s="103"/>
      <c r="J230" s="103"/>
      <c r="K230" s="103"/>
      <c r="L230" s="103"/>
      <c r="M230" s="104"/>
      <c r="N230" s="1179"/>
      <c r="O230" s="1180"/>
      <c r="P230" s="1032"/>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4"/>
      <c r="AR230" s="47"/>
      <c r="AS230" s="102"/>
      <c r="AT230" s="103"/>
      <c r="AU230" s="103"/>
      <c r="AV230" s="103"/>
      <c r="AW230" s="103"/>
      <c r="AX230" s="103"/>
      <c r="AY230" s="103"/>
      <c r="AZ230" s="103"/>
      <c r="BA230" s="103"/>
      <c r="BB230" s="103"/>
      <c r="BC230" s="103"/>
      <c r="BD230" s="103"/>
      <c r="BE230" s="104"/>
      <c r="BF230" s="1179"/>
      <c r="BG230" s="1180"/>
      <c r="BH230" s="1032"/>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4"/>
    </row>
    <row r="231" spans="1:86" ht="18" customHeight="1" x14ac:dyDescent="0.15">
      <c r="A231" s="1177" t="s">
        <v>38</v>
      </c>
      <c r="B231" s="1178"/>
      <c r="C231" s="1183" t="s">
        <v>32</v>
      </c>
      <c r="D231" s="1175"/>
      <c r="E231" s="1175"/>
      <c r="F231" s="1175"/>
      <c r="G231" s="1175"/>
      <c r="H231" s="1175"/>
      <c r="I231" s="1175"/>
      <c r="J231" s="1175"/>
      <c r="K231" s="1175"/>
      <c r="L231" s="1175"/>
      <c r="M231" s="1175"/>
      <c r="N231" s="1174" t="s">
        <v>35</v>
      </c>
      <c r="O231" s="1174"/>
      <c r="P231" s="1145" t="str">
        <f>""&amp;⑧入力シート!Q104</f>
        <v/>
      </c>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R231" s="47"/>
      <c r="AS231" s="1177" t="s">
        <v>38</v>
      </c>
      <c r="AT231" s="1178"/>
      <c r="AU231" s="1183" t="s">
        <v>32</v>
      </c>
      <c r="AV231" s="1175"/>
      <c r="AW231" s="1175"/>
      <c r="AX231" s="1175"/>
      <c r="AY231" s="1175"/>
      <c r="AZ231" s="1175"/>
      <c r="BA231" s="1175"/>
      <c r="BB231" s="1175"/>
      <c r="BC231" s="1175"/>
      <c r="BD231" s="1175"/>
      <c r="BE231" s="1175"/>
      <c r="BF231" s="1174" t="s">
        <v>35</v>
      </c>
      <c r="BG231" s="1174"/>
      <c r="BH231" s="1145" t="str">
        <f>""&amp;⑧入力シート!Q105</f>
        <v/>
      </c>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c r="CB231" s="1145"/>
      <c r="CC231" s="1145"/>
      <c r="CD231" s="1145"/>
      <c r="CE231" s="1145"/>
      <c r="CF231" s="1145"/>
      <c r="CG231" s="1145"/>
      <c r="CH231" s="1145"/>
    </row>
    <row r="232" spans="1:86" ht="18" customHeight="1" x14ac:dyDescent="0.15">
      <c r="A232" s="1179"/>
      <c r="B232" s="1180"/>
      <c r="C232" s="1202">
        <f>⑧入力シート!B104</f>
        <v>67</v>
      </c>
      <c r="D232" s="1203"/>
      <c r="E232" s="1203"/>
      <c r="F232" s="1203"/>
      <c r="G232" s="1203"/>
      <c r="H232" s="1203"/>
      <c r="I232" s="1203"/>
      <c r="J232" s="1203"/>
      <c r="K232" s="1203"/>
      <c r="L232" s="1203"/>
      <c r="M232" s="1203"/>
      <c r="N232" s="1174"/>
      <c r="O232" s="1174"/>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R232" s="47"/>
      <c r="AS232" s="1179"/>
      <c r="AT232" s="1180"/>
      <c r="AU232" s="1202">
        <f>⑧入力シート!B105</f>
        <v>68</v>
      </c>
      <c r="AV232" s="1203"/>
      <c r="AW232" s="1203"/>
      <c r="AX232" s="1203"/>
      <c r="AY232" s="1203"/>
      <c r="AZ232" s="1203"/>
      <c r="BA232" s="1203"/>
      <c r="BB232" s="1203"/>
      <c r="BC232" s="1203"/>
      <c r="BD232" s="1203"/>
      <c r="BE232" s="1203"/>
      <c r="BF232" s="1174"/>
      <c r="BG232" s="1174"/>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c r="CB232" s="1145"/>
      <c r="CC232" s="1145"/>
      <c r="CD232" s="1145"/>
      <c r="CE232" s="1145"/>
      <c r="CF232" s="1145"/>
      <c r="CG232" s="1145"/>
      <c r="CH232" s="1145"/>
    </row>
    <row r="233" spans="1:86" ht="18" customHeight="1" x14ac:dyDescent="0.15">
      <c r="A233" s="1181"/>
      <c r="B233" s="1182"/>
      <c r="C233" s="1202"/>
      <c r="D233" s="1203"/>
      <c r="E233" s="1203"/>
      <c r="F233" s="1203"/>
      <c r="G233" s="1203"/>
      <c r="H233" s="1203"/>
      <c r="I233" s="1203"/>
      <c r="J233" s="1203"/>
      <c r="K233" s="1203"/>
      <c r="L233" s="1203"/>
      <c r="M233" s="1203"/>
      <c r="N233" s="1174"/>
      <c r="O233" s="1174"/>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R233" s="47"/>
      <c r="AS233" s="1181"/>
      <c r="AT233" s="1182"/>
      <c r="AU233" s="1202"/>
      <c r="AV233" s="1203"/>
      <c r="AW233" s="1203"/>
      <c r="AX233" s="1203"/>
      <c r="AY233" s="1203"/>
      <c r="AZ233" s="1203"/>
      <c r="BA233" s="1203"/>
      <c r="BB233" s="1203"/>
      <c r="BC233" s="1203"/>
      <c r="BD233" s="1203"/>
      <c r="BE233" s="1203"/>
      <c r="BF233" s="1174"/>
      <c r="BG233" s="1174"/>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c r="CB233" s="1145"/>
      <c r="CC233" s="1145"/>
      <c r="CD233" s="1145"/>
      <c r="CE233" s="1145"/>
      <c r="CF233" s="1145"/>
      <c r="CG233" s="1145"/>
      <c r="CH233" s="1145"/>
    </row>
    <row r="234" spans="1:86" ht="18" customHeight="1" x14ac:dyDescent="0.15">
      <c r="A234" s="1177" t="s">
        <v>37</v>
      </c>
      <c r="B234" s="1178"/>
      <c r="C234" s="1199" t="str">
        <f>""&amp;⑧入力シート!C104</f>
        <v/>
      </c>
      <c r="D234" s="1200"/>
      <c r="E234" s="1200"/>
      <c r="F234" s="1200"/>
      <c r="G234" s="1200"/>
      <c r="H234" s="1200"/>
      <c r="I234" s="1200"/>
      <c r="J234" s="1200"/>
      <c r="K234" s="1200"/>
      <c r="L234" s="1200"/>
      <c r="M234" s="1201"/>
      <c r="N234" s="1179" t="s">
        <v>36</v>
      </c>
      <c r="O234" s="1180"/>
      <c r="P234" s="1193" t="s">
        <v>34</v>
      </c>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194"/>
      <c r="AK234" s="1194"/>
      <c r="AL234" s="1194"/>
      <c r="AM234" s="1194"/>
      <c r="AN234" s="1194"/>
      <c r="AO234" s="1194"/>
      <c r="AP234" s="1195"/>
      <c r="AR234" s="47"/>
      <c r="AS234" s="1177" t="s">
        <v>37</v>
      </c>
      <c r="AT234" s="1178"/>
      <c r="AU234" s="1199" t="str">
        <f>""&amp;⑧入力シート!C105</f>
        <v/>
      </c>
      <c r="AV234" s="1200"/>
      <c r="AW234" s="1200"/>
      <c r="AX234" s="1200"/>
      <c r="AY234" s="1200"/>
      <c r="AZ234" s="1200"/>
      <c r="BA234" s="1200"/>
      <c r="BB234" s="1200"/>
      <c r="BC234" s="1200"/>
      <c r="BD234" s="1200"/>
      <c r="BE234" s="1201"/>
      <c r="BF234" s="1179" t="s">
        <v>36</v>
      </c>
      <c r="BG234" s="1180"/>
      <c r="BH234" s="1193" t="s">
        <v>34</v>
      </c>
      <c r="BI234" s="1194"/>
      <c r="BJ234" s="1194"/>
      <c r="BK234" s="1194"/>
      <c r="BL234" s="1194"/>
      <c r="BM234" s="1194"/>
      <c r="BN234" s="1194"/>
      <c r="BO234" s="1194"/>
      <c r="BP234" s="1194"/>
      <c r="BQ234" s="1194"/>
      <c r="BR234" s="1194"/>
      <c r="BS234" s="1194"/>
      <c r="BT234" s="1194"/>
      <c r="BU234" s="1194"/>
      <c r="BV234" s="1194"/>
      <c r="BW234" s="1194"/>
      <c r="BX234" s="1194"/>
      <c r="BY234" s="1194"/>
      <c r="BZ234" s="1194"/>
      <c r="CA234" s="1194"/>
      <c r="CB234" s="1194"/>
      <c r="CC234" s="1194"/>
      <c r="CD234" s="1194"/>
      <c r="CE234" s="1194"/>
      <c r="CF234" s="1194"/>
      <c r="CG234" s="1194"/>
      <c r="CH234" s="1195"/>
    </row>
    <row r="235" spans="1:86" ht="18" customHeight="1" x14ac:dyDescent="0.15">
      <c r="A235" s="1179"/>
      <c r="B235" s="1180"/>
      <c r="C235" s="1202"/>
      <c r="D235" s="1203"/>
      <c r="E235" s="1203"/>
      <c r="F235" s="1203"/>
      <c r="G235" s="1203"/>
      <c r="H235" s="1203"/>
      <c r="I235" s="1203"/>
      <c r="J235" s="1203"/>
      <c r="K235" s="1203"/>
      <c r="L235" s="1203"/>
      <c r="M235" s="1204"/>
      <c r="N235" s="1179"/>
      <c r="O235" s="1180"/>
      <c r="P235" s="1228" t="str">
        <f>'⑨応募者名簿(印刷用)'!BV9</f>
        <v xml:space="preserve"> </v>
      </c>
      <c r="Q235" s="1228"/>
      <c r="R235" s="1228"/>
      <c r="S235" s="1228"/>
      <c r="T235" s="1228"/>
      <c r="U235" s="1228"/>
      <c r="V235" s="1228"/>
      <c r="W235" s="1228"/>
      <c r="X235" s="1228"/>
      <c r="Y235" s="1228"/>
      <c r="Z235" s="1228"/>
      <c r="AA235" s="1228"/>
      <c r="AB235" s="1228"/>
      <c r="AC235" s="1228"/>
      <c r="AD235" s="1228"/>
      <c r="AE235" s="1228"/>
      <c r="AF235" s="1228"/>
      <c r="AG235" s="1228"/>
      <c r="AH235" s="1228"/>
      <c r="AI235" s="1228"/>
      <c r="AJ235" s="1228"/>
      <c r="AK235" s="1228"/>
      <c r="AL235" s="1228"/>
      <c r="AM235" s="1228"/>
      <c r="AN235" s="1228"/>
      <c r="AO235" s="1228"/>
      <c r="AP235" s="1228"/>
      <c r="AR235" s="47"/>
      <c r="AS235" s="1179"/>
      <c r="AT235" s="1180"/>
      <c r="AU235" s="1202"/>
      <c r="AV235" s="1203"/>
      <c r="AW235" s="1203"/>
      <c r="AX235" s="1203"/>
      <c r="AY235" s="1203"/>
      <c r="AZ235" s="1203"/>
      <c r="BA235" s="1203"/>
      <c r="BB235" s="1203"/>
      <c r="BC235" s="1203"/>
      <c r="BD235" s="1203"/>
      <c r="BE235" s="1204"/>
      <c r="BF235" s="1179"/>
      <c r="BG235" s="1180"/>
      <c r="BH235" s="1228" t="str">
        <f>'⑨応募者名簿(印刷用)'!BV10</f>
        <v xml:space="preserve"> </v>
      </c>
      <c r="BI235" s="1228"/>
      <c r="BJ235" s="1228"/>
      <c r="BK235" s="1228"/>
      <c r="BL235" s="1228"/>
      <c r="BM235" s="1228"/>
      <c r="BN235" s="1228"/>
      <c r="BO235" s="1228"/>
      <c r="BP235" s="1228"/>
      <c r="BQ235" s="1228"/>
      <c r="BR235" s="1228"/>
      <c r="BS235" s="1228"/>
      <c r="BT235" s="1228"/>
      <c r="BU235" s="1228"/>
      <c r="BV235" s="1228"/>
      <c r="BW235" s="1228"/>
      <c r="BX235" s="1228"/>
      <c r="BY235" s="1228"/>
      <c r="BZ235" s="1228"/>
      <c r="CA235" s="1228"/>
      <c r="CB235" s="1228"/>
      <c r="CC235" s="1228"/>
      <c r="CD235" s="1228"/>
      <c r="CE235" s="1228"/>
      <c r="CF235" s="1228"/>
      <c r="CG235" s="1228"/>
      <c r="CH235" s="1228"/>
    </row>
    <row r="236" spans="1:86" ht="18" customHeight="1" x14ac:dyDescent="0.15">
      <c r="A236" s="1179"/>
      <c r="B236" s="1180"/>
      <c r="C236" s="1202"/>
      <c r="D236" s="1203"/>
      <c r="E236" s="1203"/>
      <c r="F236" s="1203"/>
      <c r="G236" s="1203"/>
      <c r="H236" s="1203"/>
      <c r="I236" s="1203"/>
      <c r="J236" s="1203"/>
      <c r="K236" s="1203"/>
      <c r="L236" s="1203"/>
      <c r="M236" s="1204"/>
      <c r="N236" s="1181"/>
      <c r="O236" s="1182"/>
      <c r="P236" s="1144"/>
      <c r="Q236" s="1144"/>
      <c r="R236" s="1144"/>
      <c r="S236" s="1144"/>
      <c r="T236" s="1144"/>
      <c r="U236" s="1144"/>
      <c r="V236" s="1144"/>
      <c r="W236" s="1144"/>
      <c r="X236" s="1144"/>
      <c r="Y236" s="1144"/>
      <c r="Z236" s="1144"/>
      <c r="AA236" s="1144"/>
      <c r="AB236" s="1144"/>
      <c r="AC236" s="1144"/>
      <c r="AD236" s="1144"/>
      <c r="AE236" s="1144"/>
      <c r="AF236" s="1144"/>
      <c r="AG236" s="1144"/>
      <c r="AH236" s="1144"/>
      <c r="AI236" s="1144"/>
      <c r="AJ236" s="1144"/>
      <c r="AK236" s="1144"/>
      <c r="AL236" s="1144"/>
      <c r="AM236" s="1144"/>
      <c r="AN236" s="1144"/>
      <c r="AO236" s="1144"/>
      <c r="AP236" s="1144"/>
      <c r="AR236" s="47"/>
      <c r="AS236" s="1179"/>
      <c r="AT236" s="1180"/>
      <c r="AU236" s="1202"/>
      <c r="AV236" s="1203"/>
      <c r="AW236" s="1203"/>
      <c r="AX236" s="1203"/>
      <c r="AY236" s="1203"/>
      <c r="AZ236" s="1203"/>
      <c r="BA236" s="1203"/>
      <c r="BB236" s="1203"/>
      <c r="BC236" s="1203"/>
      <c r="BD236" s="1203"/>
      <c r="BE236" s="1204"/>
      <c r="BF236" s="1181"/>
      <c r="BG236" s="1182"/>
      <c r="BH236" s="1144"/>
      <c r="BI236" s="1144"/>
      <c r="BJ236" s="1144"/>
      <c r="BK236" s="1144"/>
      <c r="BL236" s="1144"/>
      <c r="BM236" s="1144"/>
      <c r="BN236" s="1144"/>
      <c r="BO236" s="1144"/>
      <c r="BP236" s="1144"/>
      <c r="BQ236" s="1144"/>
      <c r="BR236" s="1144"/>
      <c r="BS236" s="1144"/>
      <c r="BT236" s="1144"/>
      <c r="BU236" s="1144"/>
      <c r="BV236" s="1144"/>
      <c r="BW236" s="1144"/>
      <c r="BX236" s="1144"/>
      <c r="BY236" s="1144"/>
      <c r="BZ236" s="1144"/>
      <c r="CA236" s="1144"/>
      <c r="CB236" s="1144"/>
      <c r="CC236" s="1144"/>
      <c r="CD236" s="1144"/>
      <c r="CE236" s="1144"/>
      <c r="CF236" s="1144"/>
      <c r="CG236" s="1144"/>
      <c r="CH236" s="1144"/>
    </row>
    <row r="237" spans="1:86" ht="18" customHeight="1" x14ac:dyDescent="0.15">
      <c r="A237" s="1081" t="s">
        <v>43</v>
      </c>
      <c r="B237" s="1082"/>
      <c r="C237" s="1144" t="str">
        <f>'⑨応募者名簿(印刷用)'!BT9</f>
        <v/>
      </c>
      <c r="D237" s="1144"/>
      <c r="E237" s="1144"/>
      <c r="F237" s="1144"/>
      <c r="G237" s="1144"/>
      <c r="H237" s="1144"/>
      <c r="I237" s="1144"/>
      <c r="J237" s="1144"/>
      <c r="K237" s="1144"/>
      <c r="L237" s="1144"/>
      <c r="M237" s="1144"/>
      <c r="N237" s="1152" t="s">
        <v>23</v>
      </c>
      <c r="O237" s="1153"/>
      <c r="P237" s="1154" t="str">
        <f>""&amp;⑧入力シート!AL104</f>
        <v/>
      </c>
      <c r="Q237" s="1154"/>
      <c r="R237" s="1154"/>
      <c r="S237" s="1154"/>
      <c r="T237" s="1154"/>
      <c r="U237" s="1154"/>
      <c r="V237" s="1154"/>
      <c r="W237" s="1154"/>
      <c r="X237" s="1154"/>
      <c r="Y237" s="1115" t="s">
        <v>82</v>
      </c>
      <c r="Z237" s="1115"/>
      <c r="AA237" s="1115"/>
      <c r="AB237" s="1115"/>
      <c r="AC237" s="1115"/>
      <c r="AD237" s="1115"/>
      <c r="AE237" s="1115"/>
      <c r="AF237" s="1115"/>
      <c r="AG237" s="1115"/>
      <c r="AH237" s="1115"/>
      <c r="AI237" s="1115"/>
      <c r="AJ237" s="1115"/>
      <c r="AK237" s="1115"/>
      <c r="AL237" s="1115"/>
      <c r="AM237" s="1115"/>
      <c r="AN237" s="1115"/>
      <c r="AO237" s="1115"/>
      <c r="AP237" s="1190"/>
      <c r="AR237" s="47"/>
      <c r="AS237" s="1081" t="s">
        <v>43</v>
      </c>
      <c r="AT237" s="1082"/>
      <c r="AU237" s="1144" t="str">
        <f>'⑨応募者名簿(印刷用)'!BT10</f>
        <v/>
      </c>
      <c r="AV237" s="1144"/>
      <c r="AW237" s="1144"/>
      <c r="AX237" s="1144"/>
      <c r="AY237" s="1144"/>
      <c r="AZ237" s="1144"/>
      <c r="BA237" s="1144"/>
      <c r="BB237" s="1144"/>
      <c r="BC237" s="1144"/>
      <c r="BD237" s="1144"/>
      <c r="BE237" s="1144"/>
      <c r="BF237" s="1152" t="s">
        <v>23</v>
      </c>
      <c r="BG237" s="1153"/>
      <c r="BH237" s="1154" t="str">
        <f>""&amp;⑧入力シート!AL105</f>
        <v/>
      </c>
      <c r="BI237" s="1154"/>
      <c r="BJ237" s="1154"/>
      <c r="BK237" s="1154"/>
      <c r="BL237" s="1154"/>
      <c r="BM237" s="1154"/>
      <c r="BN237" s="1154"/>
      <c r="BO237" s="1154"/>
      <c r="BP237" s="1154"/>
      <c r="BQ237" s="1115" t="s">
        <v>82</v>
      </c>
      <c r="BR237" s="1115"/>
      <c r="BS237" s="1115"/>
      <c r="BT237" s="1115"/>
      <c r="BU237" s="1115"/>
      <c r="BV237" s="1115"/>
      <c r="BW237" s="1115"/>
      <c r="BX237" s="1115"/>
      <c r="BY237" s="1115"/>
      <c r="BZ237" s="1115"/>
      <c r="CA237" s="1115"/>
      <c r="CB237" s="1115"/>
      <c r="CC237" s="1115"/>
      <c r="CD237" s="1115"/>
      <c r="CE237" s="1115"/>
      <c r="CF237" s="1115"/>
      <c r="CG237" s="1115"/>
      <c r="CH237" s="1190"/>
    </row>
    <row r="238" spans="1:86" ht="18" customHeight="1" x14ac:dyDescent="0.15">
      <c r="A238" s="1081"/>
      <c r="B238" s="1082"/>
      <c r="C238" s="1144"/>
      <c r="D238" s="1144"/>
      <c r="E238" s="1144"/>
      <c r="F238" s="1144"/>
      <c r="G238" s="1144"/>
      <c r="H238" s="1144"/>
      <c r="I238" s="1144"/>
      <c r="J238" s="1144"/>
      <c r="K238" s="1144"/>
      <c r="L238" s="1144"/>
      <c r="M238" s="1144"/>
      <c r="N238" s="1152"/>
      <c r="O238" s="1153"/>
      <c r="P238" s="1154"/>
      <c r="Q238" s="1154"/>
      <c r="R238" s="1154"/>
      <c r="S238" s="1154"/>
      <c r="T238" s="1154"/>
      <c r="U238" s="1154"/>
      <c r="V238" s="1154"/>
      <c r="W238" s="1154"/>
      <c r="X238" s="1154"/>
      <c r="Y238" s="1191"/>
      <c r="Z238" s="1191"/>
      <c r="AA238" s="1191"/>
      <c r="AB238" s="1191"/>
      <c r="AC238" s="1191"/>
      <c r="AD238" s="1191"/>
      <c r="AE238" s="1191"/>
      <c r="AF238" s="1191"/>
      <c r="AG238" s="1191"/>
      <c r="AH238" s="1191"/>
      <c r="AI238" s="1191"/>
      <c r="AJ238" s="1191"/>
      <c r="AK238" s="1191"/>
      <c r="AL238" s="1191"/>
      <c r="AM238" s="1191"/>
      <c r="AN238" s="1191"/>
      <c r="AO238" s="1191"/>
      <c r="AP238" s="1192"/>
      <c r="AR238" s="47"/>
      <c r="AS238" s="1081"/>
      <c r="AT238" s="1082"/>
      <c r="AU238" s="1144"/>
      <c r="AV238" s="1144"/>
      <c r="AW238" s="1144"/>
      <c r="AX238" s="1144"/>
      <c r="AY238" s="1144"/>
      <c r="AZ238" s="1144"/>
      <c r="BA238" s="1144"/>
      <c r="BB238" s="1144"/>
      <c r="BC238" s="1144"/>
      <c r="BD238" s="1144"/>
      <c r="BE238" s="1144"/>
      <c r="BF238" s="1152"/>
      <c r="BG238" s="1153"/>
      <c r="BH238" s="1154"/>
      <c r="BI238" s="1154"/>
      <c r="BJ238" s="1154"/>
      <c r="BK238" s="1154"/>
      <c r="BL238" s="1154"/>
      <c r="BM238" s="1154"/>
      <c r="BN238" s="1154"/>
      <c r="BO238" s="1154"/>
      <c r="BP238" s="1154"/>
      <c r="BQ238" s="1191"/>
      <c r="BR238" s="1191"/>
      <c r="BS238" s="1191"/>
      <c r="BT238" s="1191"/>
      <c r="BU238" s="1191"/>
      <c r="BV238" s="1191"/>
      <c r="BW238" s="1191"/>
      <c r="BX238" s="1191"/>
      <c r="BY238" s="1191"/>
      <c r="BZ238" s="1191"/>
      <c r="CA238" s="1191"/>
      <c r="CB238" s="1191"/>
      <c r="CC238" s="1191"/>
      <c r="CD238" s="1191"/>
      <c r="CE238" s="1191"/>
      <c r="CF238" s="1191"/>
      <c r="CG238" s="1191"/>
      <c r="CH238" s="1192"/>
    </row>
    <row r="239" spans="1:86" ht="17.100000000000001" customHeight="1" x14ac:dyDescent="0.15">
      <c r="A239" s="1132" t="s">
        <v>64</v>
      </c>
      <c r="B239" s="1133"/>
      <c r="C239" s="1133"/>
      <c r="D239" s="1133"/>
      <c r="E239" s="1133"/>
      <c r="F239" s="1133"/>
      <c r="G239" s="1133"/>
      <c r="H239" s="1133"/>
      <c r="I239" s="1133"/>
      <c r="J239" s="1133"/>
      <c r="K239" s="1133"/>
      <c r="L239" s="1133"/>
      <c r="M239" s="1134"/>
      <c r="N239" s="1174" t="s">
        <v>22</v>
      </c>
      <c r="O239" s="1174"/>
      <c r="P239" s="1161" t="s">
        <v>17</v>
      </c>
      <c r="Q239" s="1162"/>
      <c r="R239" s="1163" t="str">
        <f>IF('⑨応募者名簿(印刷用)'!$BX$40="","",'⑨応募者名簿(印刷用)'!$BX$40)</f>
        <v>-</v>
      </c>
      <c r="S239" s="1163"/>
      <c r="T239" s="1163"/>
      <c r="U239" s="1163"/>
      <c r="V239" s="1163"/>
      <c r="W239" s="1163"/>
      <c r="X239" s="1163"/>
      <c r="Y239" s="1163"/>
      <c r="Z239" s="1163"/>
      <c r="AA239" s="1163"/>
      <c r="AB239" s="1163"/>
      <c r="AC239" s="1163"/>
      <c r="AD239" s="1163"/>
      <c r="AE239" s="1163"/>
      <c r="AF239" s="1163"/>
      <c r="AG239" s="1163"/>
      <c r="AH239" s="1163"/>
      <c r="AI239" s="1163"/>
      <c r="AJ239" s="1163"/>
      <c r="AK239" s="1163"/>
      <c r="AL239" s="1163"/>
      <c r="AM239" s="1163"/>
      <c r="AN239" s="1163"/>
      <c r="AO239" s="1163"/>
      <c r="AP239" s="1164"/>
      <c r="AR239" s="47"/>
      <c r="AS239" s="1132" t="s">
        <v>64</v>
      </c>
      <c r="AT239" s="1133"/>
      <c r="AU239" s="1133"/>
      <c r="AV239" s="1133"/>
      <c r="AW239" s="1133"/>
      <c r="AX239" s="1133"/>
      <c r="AY239" s="1133"/>
      <c r="AZ239" s="1133"/>
      <c r="BA239" s="1133"/>
      <c r="BB239" s="1133"/>
      <c r="BC239" s="1133"/>
      <c r="BD239" s="1133"/>
      <c r="BE239" s="1134"/>
      <c r="BF239" s="1174" t="s">
        <v>22</v>
      </c>
      <c r="BG239" s="1174"/>
      <c r="BH239" s="1161" t="s">
        <v>17</v>
      </c>
      <c r="BI239" s="1162"/>
      <c r="BJ239" s="1163" t="str">
        <f>IF('⑨応募者名簿(印刷用)'!$BX$40="","",'⑨応募者名簿(印刷用)'!$BX$40)</f>
        <v>-</v>
      </c>
      <c r="BK239" s="1163"/>
      <c r="BL239" s="1163"/>
      <c r="BM239" s="1163"/>
      <c r="BN239" s="1163"/>
      <c r="BO239" s="1163"/>
      <c r="BP239" s="1163"/>
      <c r="BQ239" s="1163"/>
      <c r="BR239" s="1163"/>
      <c r="BS239" s="1163"/>
      <c r="BT239" s="1163"/>
      <c r="BU239" s="1163"/>
      <c r="BV239" s="1163"/>
      <c r="BW239" s="1163"/>
      <c r="BX239" s="1163"/>
      <c r="BY239" s="1163"/>
      <c r="BZ239" s="1163"/>
      <c r="CA239" s="1163"/>
      <c r="CB239" s="1163"/>
      <c r="CC239" s="1163"/>
      <c r="CD239" s="1163"/>
      <c r="CE239" s="1163"/>
      <c r="CF239" s="1163"/>
      <c r="CG239" s="1163"/>
      <c r="CH239" s="1164"/>
    </row>
    <row r="240" spans="1:86" ht="17.100000000000001" customHeight="1" x14ac:dyDescent="0.15">
      <c r="A240" s="653" t="str">
        <f>'⑨応募者名簿(印刷用)'!$A$36</f>
        <v/>
      </c>
      <c r="B240" s="654"/>
      <c r="C240" s="654"/>
      <c r="D240" s="654"/>
      <c r="E240" s="654"/>
      <c r="F240" s="654"/>
      <c r="G240" s="654"/>
      <c r="H240" s="654"/>
      <c r="I240" s="99"/>
      <c r="J240" s="99"/>
      <c r="K240" s="99"/>
      <c r="L240" s="99"/>
      <c r="M240" s="100"/>
      <c r="N240" s="1174"/>
      <c r="O240" s="1174"/>
      <c r="P240" s="1165" t="str">
        <f>IF('⑨応募者名簿(印刷用)'!$BV$42="","",'⑨応募者名簿(印刷用)'!$BV$42)</f>
        <v xml:space="preserve"> </v>
      </c>
      <c r="Q240" s="1166"/>
      <c r="R240" s="1166"/>
      <c r="S240" s="1166"/>
      <c r="T240" s="1166"/>
      <c r="U240" s="1166"/>
      <c r="V240" s="1166"/>
      <c r="W240" s="1166"/>
      <c r="X240" s="1166"/>
      <c r="Y240" s="1166"/>
      <c r="Z240" s="1166"/>
      <c r="AA240" s="1166"/>
      <c r="AB240" s="1166"/>
      <c r="AC240" s="1166"/>
      <c r="AD240" s="1166"/>
      <c r="AE240" s="1166"/>
      <c r="AF240" s="1166"/>
      <c r="AG240" s="1166"/>
      <c r="AH240" s="1166"/>
      <c r="AI240" s="1166"/>
      <c r="AJ240" s="1166"/>
      <c r="AK240" s="1166"/>
      <c r="AL240" s="1166"/>
      <c r="AM240" s="1166"/>
      <c r="AN240" s="1166"/>
      <c r="AO240" s="1166"/>
      <c r="AP240" s="1167"/>
      <c r="AR240" s="47"/>
      <c r="AS240" s="653" t="str">
        <f>'⑨応募者名簿(印刷用)'!$A$36</f>
        <v/>
      </c>
      <c r="AT240" s="654"/>
      <c r="AU240" s="654"/>
      <c r="AV240" s="654"/>
      <c r="AW240" s="654"/>
      <c r="AX240" s="654"/>
      <c r="AY240" s="654"/>
      <c r="AZ240" s="654"/>
      <c r="BA240" s="99"/>
      <c r="BB240" s="99"/>
      <c r="BC240" s="99"/>
      <c r="BD240" s="99"/>
      <c r="BE240" s="100"/>
      <c r="BF240" s="1174"/>
      <c r="BG240" s="1174"/>
      <c r="BH240" s="1165" t="str">
        <f>IF('⑨応募者名簿(印刷用)'!$BV$42="","",'⑨応募者名簿(印刷用)'!$BV$42)</f>
        <v xml:space="preserve"> </v>
      </c>
      <c r="BI240" s="1166"/>
      <c r="BJ240" s="1166"/>
      <c r="BK240" s="1166"/>
      <c r="BL240" s="1166"/>
      <c r="BM240" s="1166"/>
      <c r="BN240" s="1166"/>
      <c r="BO240" s="1166"/>
      <c r="BP240" s="1166"/>
      <c r="BQ240" s="1166"/>
      <c r="BR240" s="1166"/>
      <c r="BS240" s="1166"/>
      <c r="BT240" s="1166"/>
      <c r="BU240" s="1166"/>
      <c r="BV240" s="1166"/>
      <c r="BW240" s="1166"/>
      <c r="BX240" s="1166"/>
      <c r="BY240" s="1166"/>
      <c r="BZ240" s="1166"/>
      <c r="CA240" s="1166"/>
      <c r="CB240" s="1166"/>
      <c r="CC240" s="1166"/>
      <c r="CD240" s="1166"/>
      <c r="CE240" s="1166"/>
      <c r="CF240" s="1166"/>
      <c r="CG240" s="1166"/>
      <c r="CH240" s="1167"/>
    </row>
    <row r="241" spans="1:87" ht="17.100000000000001" customHeight="1" x14ac:dyDescent="0.15">
      <c r="A241" s="653"/>
      <c r="B241" s="654"/>
      <c r="C241" s="654"/>
      <c r="D241" s="654"/>
      <c r="E241" s="654"/>
      <c r="F241" s="654"/>
      <c r="G241" s="654"/>
      <c r="H241" s="654"/>
      <c r="I241" s="99"/>
      <c r="J241" s="99"/>
      <c r="K241" s="99"/>
      <c r="L241" s="99"/>
      <c r="M241" s="100"/>
      <c r="N241" s="1174"/>
      <c r="O241" s="1174"/>
      <c r="P241" s="1165" t="str">
        <f>IF('⑨応募者名簿(印刷用)'!$BV$43="","",'⑨応募者名簿(印刷用)'!$BV$43)</f>
        <v xml:space="preserve"> </v>
      </c>
      <c r="Q241" s="1166"/>
      <c r="R241" s="1166"/>
      <c r="S241" s="1166"/>
      <c r="T241" s="1166"/>
      <c r="U241" s="1166"/>
      <c r="V241" s="1166"/>
      <c r="W241" s="1166"/>
      <c r="X241" s="1166"/>
      <c r="Y241" s="1166"/>
      <c r="Z241" s="1166"/>
      <c r="AA241" s="1166"/>
      <c r="AB241" s="1166"/>
      <c r="AC241" s="1166"/>
      <c r="AD241" s="1166"/>
      <c r="AE241" s="1166"/>
      <c r="AF241" s="1166"/>
      <c r="AG241" s="1166"/>
      <c r="AH241" s="1166"/>
      <c r="AI241" s="1166"/>
      <c r="AJ241" s="1166"/>
      <c r="AK241" s="1166"/>
      <c r="AL241" s="1166"/>
      <c r="AM241" s="1166"/>
      <c r="AN241" s="1166"/>
      <c r="AO241" s="1166"/>
      <c r="AP241" s="1167"/>
      <c r="AR241" s="47"/>
      <c r="AS241" s="653"/>
      <c r="AT241" s="654"/>
      <c r="AU241" s="654"/>
      <c r="AV241" s="654"/>
      <c r="AW241" s="654"/>
      <c r="AX241" s="654"/>
      <c r="AY241" s="654"/>
      <c r="AZ241" s="654"/>
      <c r="BA241" s="99"/>
      <c r="BB241" s="99"/>
      <c r="BC241" s="99"/>
      <c r="BD241" s="99"/>
      <c r="BE241" s="100"/>
      <c r="BF241" s="1174"/>
      <c r="BG241" s="1174"/>
      <c r="BH241" s="1165" t="str">
        <f>IF('⑨応募者名簿(印刷用)'!$BV$43="","",'⑨応募者名簿(印刷用)'!$BV$43)</f>
        <v xml:space="preserve"> </v>
      </c>
      <c r="BI241" s="1166"/>
      <c r="BJ241" s="1166"/>
      <c r="BK241" s="1166"/>
      <c r="BL241" s="1166"/>
      <c r="BM241" s="1166"/>
      <c r="BN241" s="1166"/>
      <c r="BO241" s="1166"/>
      <c r="BP241" s="1166"/>
      <c r="BQ241" s="1166"/>
      <c r="BR241" s="1166"/>
      <c r="BS241" s="1166"/>
      <c r="BT241" s="1166"/>
      <c r="BU241" s="1166"/>
      <c r="BV241" s="1166"/>
      <c r="BW241" s="1166"/>
      <c r="BX241" s="1166"/>
      <c r="BY241" s="1166"/>
      <c r="BZ241" s="1166"/>
      <c r="CA241" s="1166"/>
      <c r="CB241" s="1166"/>
      <c r="CC241" s="1166"/>
      <c r="CD241" s="1166"/>
      <c r="CE241" s="1166"/>
      <c r="CF241" s="1166"/>
      <c r="CG241" s="1166"/>
      <c r="CH241" s="1167"/>
    </row>
    <row r="242" spans="1:87" ht="17.100000000000001" customHeight="1" x14ac:dyDescent="0.15">
      <c r="A242" s="653"/>
      <c r="B242" s="654"/>
      <c r="C242" s="654"/>
      <c r="D242" s="654"/>
      <c r="E242" s="654"/>
      <c r="F242" s="654"/>
      <c r="G242" s="654"/>
      <c r="H242" s="654"/>
      <c r="I242" s="99"/>
      <c r="J242" s="99"/>
      <c r="K242" s="99"/>
      <c r="L242" s="99"/>
      <c r="M242" s="100"/>
      <c r="N242" s="1174"/>
      <c r="O242" s="1174"/>
      <c r="P242" s="1168" t="str">
        <f>IF('⑨応募者名簿(印刷用)'!$BV$44="","",'⑨応募者名簿(印刷用)'!$BV$44)</f>
        <v xml:space="preserve"> </v>
      </c>
      <c r="Q242" s="1169"/>
      <c r="R242" s="1169"/>
      <c r="S242" s="1169"/>
      <c r="T242" s="1169"/>
      <c r="U242" s="1169"/>
      <c r="V242" s="1169"/>
      <c r="W242" s="1169"/>
      <c r="X242" s="1169"/>
      <c r="Y242" s="1169"/>
      <c r="Z242" s="1169"/>
      <c r="AA242" s="1169"/>
      <c r="AB242" s="1169"/>
      <c r="AC242" s="1169"/>
      <c r="AD242" s="1169"/>
      <c r="AE242" s="1169"/>
      <c r="AF242" s="1169"/>
      <c r="AG242" s="1169"/>
      <c r="AH242" s="1169"/>
      <c r="AI242" s="1169"/>
      <c r="AJ242" s="1169"/>
      <c r="AK242" s="1169"/>
      <c r="AL242" s="1169"/>
      <c r="AM242" s="1169"/>
      <c r="AN242" s="1169"/>
      <c r="AO242" s="1169"/>
      <c r="AP242" s="1170"/>
      <c r="AR242" s="47"/>
      <c r="AS242" s="653"/>
      <c r="AT242" s="654"/>
      <c r="AU242" s="654"/>
      <c r="AV242" s="654"/>
      <c r="AW242" s="654"/>
      <c r="AX242" s="654"/>
      <c r="AY242" s="654"/>
      <c r="AZ242" s="654"/>
      <c r="BA242" s="99"/>
      <c r="BB242" s="99"/>
      <c r="BC242" s="99"/>
      <c r="BD242" s="99"/>
      <c r="BE242" s="100"/>
      <c r="BF242" s="1174"/>
      <c r="BG242" s="1174"/>
      <c r="BH242" s="1168" t="str">
        <f>IF('⑨応募者名簿(印刷用)'!$BV$44="","",'⑨応募者名簿(印刷用)'!$BV$44)</f>
        <v xml:space="preserve"> </v>
      </c>
      <c r="BI242" s="1169"/>
      <c r="BJ242" s="1169"/>
      <c r="BK242" s="1169"/>
      <c r="BL242" s="1169"/>
      <c r="BM242" s="1169"/>
      <c r="BN242" s="1169"/>
      <c r="BO242" s="1169"/>
      <c r="BP242" s="1169"/>
      <c r="BQ242" s="1169"/>
      <c r="BR242" s="1169"/>
      <c r="BS242" s="1169"/>
      <c r="BT242" s="1169"/>
      <c r="BU242" s="1169"/>
      <c r="BV242" s="1169"/>
      <c r="BW242" s="1169"/>
      <c r="BX242" s="1169"/>
      <c r="BY242" s="1169"/>
      <c r="BZ242" s="1169"/>
      <c r="CA242" s="1169"/>
      <c r="CB242" s="1169"/>
      <c r="CC242" s="1169"/>
      <c r="CD242" s="1169"/>
      <c r="CE242" s="1169"/>
      <c r="CF242" s="1169"/>
      <c r="CG242" s="1169"/>
      <c r="CH242" s="1170"/>
    </row>
    <row r="243" spans="1:87" ht="17.100000000000001" customHeight="1" x14ac:dyDescent="0.15">
      <c r="A243" s="653"/>
      <c r="B243" s="654"/>
      <c r="C243" s="654"/>
      <c r="D243" s="654"/>
      <c r="E243" s="654"/>
      <c r="F243" s="654"/>
      <c r="G243" s="654"/>
      <c r="H243" s="654"/>
      <c r="I243" s="99"/>
      <c r="J243" s="99"/>
      <c r="K243" s="99"/>
      <c r="L243" s="99"/>
      <c r="M243" s="100"/>
      <c r="N243" s="1177" t="s">
        <v>33</v>
      </c>
      <c r="O243" s="1178"/>
      <c r="P243" s="1183" t="s">
        <v>24</v>
      </c>
      <c r="Q243" s="1175"/>
      <c r="R243" s="1175"/>
      <c r="S243" s="1175"/>
      <c r="T243" s="1175" t="str">
        <f>""&amp;⑧入力シート!$D$21</f>
        <v/>
      </c>
      <c r="U243" s="1175"/>
      <c r="V243" s="1175"/>
      <c r="W243" s="1175"/>
      <c r="X243" s="1175"/>
      <c r="Y243" s="1175"/>
      <c r="Z243" s="1175"/>
      <c r="AA243" s="1175"/>
      <c r="AB243" s="1175"/>
      <c r="AC243" s="1175"/>
      <c r="AD243" s="1175"/>
      <c r="AE243" s="1175"/>
      <c r="AF243" s="1175"/>
      <c r="AG243" s="1175"/>
      <c r="AH243" s="1175"/>
      <c r="AI243" s="1175"/>
      <c r="AJ243" s="1175"/>
      <c r="AK243" s="1175"/>
      <c r="AL243" s="1175"/>
      <c r="AM243" s="1175"/>
      <c r="AN243" s="1175"/>
      <c r="AO243" s="1175"/>
      <c r="AP243" s="1176"/>
      <c r="AR243" s="47"/>
      <c r="AS243" s="653"/>
      <c r="AT243" s="654"/>
      <c r="AU243" s="654"/>
      <c r="AV243" s="654"/>
      <c r="AW243" s="654"/>
      <c r="AX243" s="654"/>
      <c r="AY243" s="654"/>
      <c r="AZ243" s="654"/>
      <c r="BA243" s="99"/>
      <c r="BB243" s="99"/>
      <c r="BC243" s="99"/>
      <c r="BD243" s="99"/>
      <c r="BE243" s="100"/>
      <c r="BF243" s="1177" t="s">
        <v>33</v>
      </c>
      <c r="BG243" s="1178"/>
      <c r="BH243" s="1183" t="s">
        <v>24</v>
      </c>
      <c r="BI243" s="1175"/>
      <c r="BJ243" s="1175"/>
      <c r="BK243" s="1175"/>
      <c r="BL243" s="1175" t="str">
        <f>""&amp;⑧入力シート!$D$21</f>
        <v/>
      </c>
      <c r="BM243" s="1175"/>
      <c r="BN243" s="1175"/>
      <c r="BO243" s="1175"/>
      <c r="BP243" s="1175"/>
      <c r="BQ243" s="1175"/>
      <c r="BR243" s="1175"/>
      <c r="BS243" s="1175"/>
      <c r="BT243" s="1175"/>
      <c r="BU243" s="1175"/>
      <c r="BV243" s="1175"/>
      <c r="BW243" s="1175"/>
      <c r="BX243" s="1175"/>
      <c r="BY243" s="1175"/>
      <c r="BZ243" s="1175"/>
      <c r="CA243" s="1175"/>
      <c r="CB243" s="1175"/>
      <c r="CC243" s="1175"/>
      <c r="CD243" s="1175"/>
      <c r="CE243" s="1175"/>
      <c r="CF243" s="1175"/>
      <c r="CG243" s="1175"/>
      <c r="CH243" s="1176"/>
    </row>
    <row r="244" spans="1:87" ht="17.100000000000001" customHeight="1" x14ac:dyDescent="0.15">
      <c r="A244" s="101"/>
      <c r="B244" s="99"/>
      <c r="C244" s="99"/>
      <c r="D244" s="99"/>
      <c r="E244" s="99"/>
      <c r="F244" s="99"/>
      <c r="G244" s="99"/>
      <c r="H244" s="99"/>
      <c r="I244" s="99"/>
      <c r="J244" s="99"/>
      <c r="K244" s="99"/>
      <c r="L244" s="99"/>
      <c r="M244" s="100"/>
      <c r="N244" s="1179"/>
      <c r="O244" s="1180"/>
      <c r="P244" s="1029" t="str">
        <f>"　"&amp;⑧入力シート!$D$22</f>
        <v>　</v>
      </c>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1031"/>
      <c r="AR244" s="47"/>
      <c r="AS244" s="101"/>
      <c r="AT244" s="99"/>
      <c r="AU244" s="99"/>
      <c r="AV244" s="99"/>
      <c r="AW244" s="99"/>
      <c r="AX244" s="99"/>
      <c r="AY244" s="99"/>
      <c r="AZ244" s="99"/>
      <c r="BA244" s="99"/>
      <c r="BB244" s="99"/>
      <c r="BC244" s="99"/>
      <c r="BD244" s="99"/>
      <c r="BE244" s="100"/>
      <c r="BF244" s="1179"/>
      <c r="BG244" s="1180"/>
      <c r="BH244" s="1029" t="str">
        <f>"　"&amp;⑧入力シート!$D$22</f>
        <v>　</v>
      </c>
      <c r="BI244" s="1030"/>
      <c r="BJ244" s="1030"/>
      <c r="BK244" s="1030"/>
      <c r="BL244" s="1030"/>
      <c r="BM244" s="1030"/>
      <c r="BN244" s="1030"/>
      <c r="BO244" s="1030"/>
      <c r="BP244" s="1030"/>
      <c r="BQ244" s="1030"/>
      <c r="BR244" s="1030"/>
      <c r="BS244" s="1030"/>
      <c r="BT244" s="1030"/>
      <c r="BU244" s="1030"/>
      <c r="BV244" s="1030"/>
      <c r="BW244" s="1030"/>
      <c r="BX244" s="1030"/>
      <c r="BY244" s="1030"/>
      <c r="BZ244" s="1030"/>
      <c r="CA244" s="1030"/>
      <c r="CB244" s="1030"/>
      <c r="CC244" s="1030"/>
      <c r="CD244" s="1030"/>
      <c r="CE244" s="1030"/>
      <c r="CF244" s="1030"/>
      <c r="CG244" s="1030"/>
      <c r="CH244" s="1031"/>
    </row>
    <row r="245" spans="1:87" ht="17.100000000000001" customHeight="1" x14ac:dyDescent="0.15">
      <c r="A245" s="101"/>
      <c r="B245" s="99"/>
      <c r="C245" s="99"/>
      <c r="D245" s="99"/>
      <c r="E245" s="99"/>
      <c r="F245" s="99"/>
      <c r="G245" s="99"/>
      <c r="H245" s="99"/>
      <c r="I245" s="99"/>
      <c r="J245" s="99"/>
      <c r="K245" s="99"/>
      <c r="L245" s="99"/>
      <c r="M245" s="100"/>
      <c r="N245" s="1179"/>
      <c r="O245" s="1180"/>
      <c r="P245" s="1032" t="str">
        <f>"　"&amp;⑧入力シート!$D$23</f>
        <v>　</v>
      </c>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4"/>
      <c r="AR245" s="47"/>
      <c r="AS245" s="101"/>
      <c r="AT245" s="99"/>
      <c r="AU245" s="99"/>
      <c r="AV245" s="99"/>
      <c r="AW245" s="99"/>
      <c r="AX245" s="99"/>
      <c r="AY245" s="99"/>
      <c r="AZ245" s="99"/>
      <c r="BA245" s="99"/>
      <c r="BB245" s="99"/>
      <c r="BC245" s="99"/>
      <c r="BD245" s="99"/>
      <c r="BE245" s="100"/>
      <c r="BF245" s="1179"/>
      <c r="BG245" s="1180"/>
      <c r="BH245" s="1032" t="str">
        <f>"　"&amp;⑧入力シート!$D$23</f>
        <v>　</v>
      </c>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4"/>
    </row>
    <row r="246" spans="1:87" ht="17.100000000000001" customHeight="1" x14ac:dyDescent="0.15">
      <c r="A246" s="102"/>
      <c r="B246" s="103"/>
      <c r="C246" s="103"/>
      <c r="D246" s="103"/>
      <c r="E246" s="103"/>
      <c r="F246" s="103"/>
      <c r="G246" s="103"/>
      <c r="H246" s="103"/>
      <c r="I246" s="103"/>
      <c r="J246" s="103"/>
      <c r="K246" s="103"/>
      <c r="L246" s="103"/>
      <c r="M246" s="104"/>
      <c r="N246" s="1179"/>
      <c r="O246" s="1180"/>
      <c r="P246" s="1032"/>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4"/>
      <c r="AR246" s="47"/>
      <c r="AS246" s="102"/>
      <c r="AT246" s="103"/>
      <c r="AU246" s="103"/>
      <c r="AV246" s="103"/>
      <c r="AW246" s="103"/>
      <c r="AX246" s="103"/>
      <c r="AY246" s="103"/>
      <c r="AZ246" s="103"/>
      <c r="BA246" s="103"/>
      <c r="BB246" s="103"/>
      <c r="BC246" s="103"/>
      <c r="BD246" s="103"/>
      <c r="BE246" s="104"/>
      <c r="BF246" s="1179"/>
      <c r="BG246" s="1180"/>
      <c r="BH246" s="1032"/>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4"/>
    </row>
    <row r="247" spans="1:87" ht="18" customHeight="1" x14ac:dyDescent="0.15">
      <c r="A247" s="1177" t="s">
        <v>38</v>
      </c>
      <c r="B247" s="1178"/>
      <c r="C247" s="1183" t="s">
        <v>32</v>
      </c>
      <c r="D247" s="1175"/>
      <c r="E247" s="1175"/>
      <c r="F247" s="1175"/>
      <c r="G247" s="1175"/>
      <c r="H247" s="1175"/>
      <c r="I247" s="1175"/>
      <c r="J247" s="1175"/>
      <c r="K247" s="1175"/>
      <c r="L247" s="1175"/>
      <c r="M247" s="1175"/>
      <c r="N247" s="1174" t="s">
        <v>35</v>
      </c>
      <c r="O247" s="1174"/>
      <c r="P247" s="1145" t="str">
        <f>""&amp;⑧入力シート!Q106</f>
        <v/>
      </c>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R247" s="47"/>
      <c r="AS247" s="1177" t="s">
        <v>38</v>
      </c>
      <c r="AT247" s="1178"/>
      <c r="AU247" s="1183" t="s">
        <v>32</v>
      </c>
      <c r="AV247" s="1175"/>
      <c r="AW247" s="1175"/>
      <c r="AX247" s="1175"/>
      <c r="AY247" s="1175"/>
      <c r="AZ247" s="1175"/>
      <c r="BA247" s="1175"/>
      <c r="BB247" s="1175"/>
      <c r="BC247" s="1175"/>
      <c r="BD247" s="1175"/>
      <c r="BE247" s="1175"/>
      <c r="BF247" s="1174" t="s">
        <v>35</v>
      </c>
      <c r="BG247" s="1174"/>
      <c r="BH247" s="1145" t="str">
        <f>""&amp;⑧入力シート!Q107</f>
        <v/>
      </c>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c r="CB247" s="1145"/>
      <c r="CC247" s="1145"/>
      <c r="CD247" s="1145"/>
      <c r="CE247" s="1145"/>
      <c r="CF247" s="1145"/>
      <c r="CG247" s="1145"/>
      <c r="CH247" s="1145"/>
    </row>
    <row r="248" spans="1:87" ht="18" customHeight="1" x14ac:dyDescent="0.15">
      <c r="A248" s="1179"/>
      <c r="B248" s="1180"/>
      <c r="C248" s="1202">
        <f>⑧入力シート!B106</f>
        <v>69</v>
      </c>
      <c r="D248" s="1203"/>
      <c r="E248" s="1203"/>
      <c r="F248" s="1203"/>
      <c r="G248" s="1203"/>
      <c r="H248" s="1203"/>
      <c r="I248" s="1203"/>
      <c r="J248" s="1203"/>
      <c r="K248" s="1203"/>
      <c r="L248" s="1203"/>
      <c r="M248" s="1203"/>
      <c r="N248" s="1174"/>
      <c r="O248" s="1174"/>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R248" s="47"/>
      <c r="AS248" s="1179"/>
      <c r="AT248" s="1180"/>
      <c r="AU248" s="1202">
        <f>⑧入力シート!B107</f>
        <v>70</v>
      </c>
      <c r="AV248" s="1203"/>
      <c r="AW248" s="1203"/>
      <c r="AX248" s="1203"/>
      <c r="AY248" s="1203"/>
      <c r="AZ248" s="1203"/>
      <c r="BA248" s="1203"/>
      <c r="BB248" s="1203"/>
      <c r="BC248" s="1203"/>
      <c r="BD248" s="1203"/>
      <c r="BE248" s="1203"/>
      <c r="BF248" s="1174"/>
      <c r="BG248" s="1174"/>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c r="CB248" s="1145"/>
      <c r="CC248" s="1145"/>
      <c r="CD248" s="1145"/>
      <c r="CE248" s="1145"/>
      <c r="CF248" s="1145"/>
      <c r="CG248" s="1145"/>
      <c r="CH248" s="1145"/>
    </row>
    <row r="249" spans="1:87" ht="18" customHeight="1" x14ac:dyDescent="0.15">
      <c r="A249" s="1181"/>
      <c r="B249" s="1182"/>
      <c r="C249" s="1202"/>
      <c r="D249" s="1203"/>
      <c r="E249" s="1203"/>
      <c r="F249" s="1203"/>
      <c r="G249" s="1203"/>
      <c r="H249" s="1203"/>
      <c r="I249" s="1203"/>
      <c r="J249" s="1203"/>
      <c r="K249" s="1203"/>
      <c r="L249" s="1203"/>
      <c r="M249" s="1203"/>
      <c r="N249" s="1174"/>
      <c r="O249" s="1174"/>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R249" s="47"/>
      <c r="AS249" s="1181"/>
      <c r="AT249" s="1182"/>
      <c r="AU249" s="1202"/>
      <c r="AV249" s="1203"/>
      <c r="AW249" s="1203"/>
      <c r="AX249" s="1203"/>
      <c r="AY249" s="1203"/>
      <c r="AZ249" s="1203"/>
      <c r="BA249" s="1203"/>
      <c r="BB249" s="1203"/>
      <c r="BC249" s="1203"/>
      <c r="BD249" s="1203"/>
      <c r="BE249" s="1203"/>
      <c r="BF249" s="1174"/>
      <c r="BG249" s="1174"/>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c r="CB249" s="1145"/>
      <c r="CC249" s="1145"/>
      <c r="CD249" s="1145"/>
      <c r="CE249" s="1145"/>
      <c r="CF249" s="1145"/>
      <c r="CG249" s="1145"/>
      <c r="CH249" s="1145"/>
    </row>
    <row r="250" spans="1:87" ht="18" customHeight="1" x14ac:dyDescent="0.15">
      <c r="A250" s="1177" t="s">
        <v>37</v>
      </c>
      <c r="B250" s="1178"/>
      <c r="C250" s="1199" t="str">
        <f>""&amp;⑧入力シート!C106</f>
        <v/>
      </c>
      <c r="D250" s="1200"/>
      <c r="E250" s="1200"/>
      <c r="F250" s="1200"/>
      <c r="G250" s="1200"/>
      <c r="H250" s="1200"/>
      <c r="I250" s="1200"/>
      <c r="J250" s="1200"/>
      <c r="K250" s="1200"/>
      <c r="L250" s="1200"/>
      <c r="M250" s="1201"/>
      <c r="N250" s="1179" t="s">
        <v>36</v>
      </c>
      <c r="O250" s="1180"/>
      <c r="P250" s="1193" t="s">
        <v>34</v>
      </c>
      <c r="Q250" s="1194"/>
      <c r="R250" s="1194"/>
      <c r="S250" s="1194"/>
      <c r="T250" s="1194"/>
      <c r="U250" s="1194"/>
      <c r="V250" s="1194"/>
      <c r="W250" s="1194"/>
      <c r="X250" s="1194"/>
      <c r="Y250" s="1194"/>
      <c r="Z250" s="1194"/>
      <c r="AA250" s="1194"/>
      <c r="AB250" s="1194"/>
      <c r="AC250" s="1194"/>
      <c r="AD250" s="1194"/>
      <c r="AE250" s="1194"/>
      <c r="AF250" s="1194"/>
      <c r="AG250" s="1194"/>
      <c r="AH250" s="1194"/>
      <c r="AI250" s="1194"/>
      <c r="AJ250" s="1194"/>
      <c r="AK250" s="1194"/>
      <c r="AL250" s="1194"/>
      <c r="AM250" s="1194"/>
      <c r="AN250" s="1194"/>
      <c r="AO250" s="1194"/>
      <c r="AP250" s="1195"/>
      <c r="AR250" s="47"/>
      <c r="AS250" s="1177" t="s">
        <v>37</v>
      </c>
      <c r="AT250" s="1178"/>
      <c r="AU250" s="1199" t="str">
        <f>""&amp;⑧入力シート!C107</f>
        <v/>
      </c>
      <c r="AV250" s="1200"/>
      <c r="AW250" s="1200"/>
      <c r="AX250" s="1200"/>
      <c r="AY250" s="1200"/>
      <c r="AZ250" s="1200"/>
      <c r="BA250" s="1200"/>
      <c r="BB250" s="1200"/>
      <c r="BC250" s="1200"/>
      <c r="BD250" s="1200"/>
      <c r="BE250" s="1201"/>
      <c r="BF250" s="1179" t="s">
        <v>36</v>
      </c>
      <c r="BG250" s="1180"/>
      <c r="BH250" s="1193" t="s">
        <v>34</v>
      </c>
      <c r="BI250" s="1194"/>
      <c r="BJ250" s="1194"/>
      <c r="BK250" s="1194"/>
      <c r="BL250" s="1194"/>
      <c r="BM250" s="1194"/>
      <c r="BN250" s="1194"/>
      <c r="BO250" s="1194"/>
      <c r="BP250" s="1194"/>
      <c r="BQ250" s="1194"/>
      <c r="BR250" s="1194"/>
      <c r="BS250" s="1194"/>
      <c r="BT250" s="1194"/>
      <c r="BU250" s="1194"/>
      <c r="BV250" s="1194"/>
      <c r="BW250" s="1194"/>
      <c r="BX250" s="1194"/>
      <c r="BY250" s="1194"/>
      <c r="BZ250" s="1194"/>
      <c r="CA250" s="1194"/>
      <c r="CB250" s="1194"/>
      <c r="CC250" s="1194"/>
      <c r="CD250" s="1194"/>
      <c r="CE250" s="1194"/>
      <c r="CF250" s="1194"/>
      <c r="CG250" s="1194"/>
      <c r="CH250" s="1195"/>
    </row>
    <row r="251" spans="1:87" ht="18" customHeight="1" x14ac:dyDescent="0.15">
      <c r="A251" s="1179"/>
      <c r="B251" s="1180"/>
      <c r="C251" s="1202"/>
      <c r="D251" s="1203"/>
      <c r="E251" s="1203"/>
      <c r="F251" s="1203"/>
      <c r="G251" s="1203"/>
      <c r="H251" s="1203"/>
      <c r="I251" s="1203"/>
      <c r="J251" s="1203"/>
      <c r="K251" s="1203"/>
      <c r="L251" s="1203"/>
      <c r="M251" s="1204"/>
      <c r="N251" s="1179"/>
      <c r="O251" s="1180"/>
      <c r="P251" s="1228" t="str">
        <f>'⑨応募者名簿(印刷用)'!BV11</f>
        <v xml:space="preserve"> </v>
      </c>
      <c r="Q251" s="1228"/>
      <c r="R251" s="1228"/>
      <c r="S251" s="1228"/>
      <c r="T251" s="1228"/>
      <c r="U251" s="1228"/>
      <c r="V251" s="1228"/>
      <c r="W251" s="1228"/>
      <c r="X251" s="1228"/>
      <c r="Y251" s="1228"/>
      <c r="Z251" s="1228"/>
      <c r="AA251" s="1228"/>
      <c r="AB251" s="1228"/>
      <c r="AC251" s="1228"/>
      <c r="AD251" s="1228"/>
      <c r="AE251" s="1228"/>
      <c r="AF251" s="1228"/>
      <c r="AG251" s="1228"/>
      <c r="AH251" s="1228"/>
      <c r="AI251" s="1228"/>
      <c r="AJ251" s="1228"/>
      <c r="AK251" s="1228"/>
      <c r="AL251" s="1228"/>
      <c r="AM251" s="1228"/>
      <c r="AN251" s="1228"/>
      <c r="AO251" s="1228"/>
      <c r="AP251" s="1228"/>
      <c r="AR251" s="47"/>
      <c r="AS251" s="1179"/>
      <c r="AT251" s="1180"/>
      <c r="AU251" s="1202"/>
      <c r="AV251" s="1203"/>
      <c r="AW251" s="1203"/>
      <c r="AX251" s="1203"/>
      <c r="AY251" s="1203"/>
      <c r="AZ251" s="1203"/>
      <c r="BA251" s="1203"/>
      <c r="BB251" s="1203"/>
      <c r="BC251" s="1203"/>
      <c r="BD251" s="1203"/>
      <c r="BE251" s="1204"/>
      <c r="BF251" s="1179"/>
      <c r="BG251" s="1180"/>
      <c r="BH251" s="1228" t="str">
        <f>'⑨応募者名簿(印刷用)'!BV12</f>
        <v xml:space="preserve"> </v>
      </c>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c r="CB251" s="1228"/>
      <c r="CC251" s="1228"/>
      <c r="CD251" s="1228"/>
      <c r="CE251" s="1228"/>
      <c r="CF251" s="1228"/>
      <c r="CG251" s="1228"/>
      <c r="CH251" s="1228"/>
    </row>
    <row r="252" spans="1:87" ht="18" customHeight="1" x14ac:dyDescent="0.15">
      <c r="A252" s="1179"/>
      <c r="B252" s="1180"/>
      <c r="C252" s="1202"/>
      <c r="D252" s="1203"/>
      <c r="E252" s="1203"/>
      <c r="F252" s="1203"/>
      <c r="G252" s="1203"/>
      <c r="H252" s="1203"/>
      <c r="I252" s="1203"/>
      <c r="J252" s="1203"/>
      <c r="K252" s="1203"/>
      <c r="L252" s="1203"/>
      <c r="M252" s="1204"/>
      <c r="N252" s="1181"/>
      <c r="O252" s="1182"/>
      <c r="P252" s="1144"/>
      <c r="Q252" s="1144"/>
      <c r="R252" s="1144"/>
      <c r="S252" s="1144"/>
      <c r="T252" s="1144"/>
      <c r="U252" s="1144"/>
      <c r="V252" s="1144"/>
      <c r="W252" s="1144"/>
      <c r="X252" s="1144"/>
      <c r="Y252" s="1144"/>
      <c r="Z252" s="1144"/>
      <c r="AA252" s="1144"/>
      <c r="AB252" s="1144"/>
      <c r="AC252" s="1144"/>
      <c r="AD252" s="1144"/>
      <c r="AE252" s="1144"/>
      <c r="AF252" s="1144"/>
      <c r="AG252" s="1144"/>
      <c r="AH252" s="1144"/>
      <c r="AI252" s="1144"/>
      <c r="AJ252" s="1144"/>
      <c r="AK252" s="1144"/>
      <c r="AL252" s="1144"/>
      <c r="AM252" s="1144"/>
      <c r="AN252" s="1144"/>
      <c r="AO252" s="1144"/>
      <c r="AP252" s="1144"/>
      <c r="AR252" s="47"/>
      <c r="AS252" s="1179"/>
      <c r="AT252" s="1180"/>
      <c r="AU252" s="1202"/>
      <c r="AV252" s="1203"/>
      <c r="AW252" s="1203"/>
      <c r="AX252" s="1203"/>
      <c r="AY252" s="1203"/>
      <c r="AZ252" s="1203"/>
      <c r="BA252" s="1203"/>
      <c r="BB252" s="1203"/>
      <c r="BC252" s="1203"/>
      <c r="BD252" s="1203"/>
      <c r="BE252" s="1204"/>
      <c r="BF252" s="1181"/>
      <c r="BG252" s="1182"/>
      <c r="BH252" s="1144"/>
      <c r="BI252" s="1144"/>
      <c r="BJ252" s="1144"/>
      <c r="BK252" s="1144"/>
      <c r="BL252" s="1144"/>
      <c r="BM252" s="1144"/>
      <c r="BN252" s="1144"/>
      <c r="BO252" s="1144"/>
      <c r="BP252" s="1144"/>
      <c r="BQ252" s="1144"/>
      <c r="BR252" s="1144"/>
      <c r="BS252" s="1144"/>
      <c r="BT252" s="1144"/>
      <c r="BU252" s="1144"/>
      <c r="BV252" s="1144"/>
      <c r="BW252" s="1144"/>
      <c r="BX252" s="1144"/>
      <c r="BY252" s="1144"/>
      <c r="BZ252" s="1144"/>
      <c r="CA252" s="1144"/>
      <c r="CB252" s="1144"/>
      <c r="CC252" s="1144"/>
      <c r="CD252" s="1144"/>
      <c r="CE252" s="1144"/>
      <c r="CF252" s="1144"/>
      <c r="CG252" s="1144"/>
      <c r="CH252" s="1144"/>
    </row>
    <row r="253" spans="1:87" ht="18" customHeight="1" x14ac:dyDescent="0.15">
      <c r="A253" s="1057" t="s">
        <v>43</v>
      </c>
      <c r="B253" s="1058"/>
      <c r="C253" s="1144" t="str">
        <f>'⑨応募者名簿(印刷用)'!BT11</f>
        <v/>
      </c>
      <c r="D253" s="1144"/>
      <c r="E253" s="1144"/>
      <c r="F253" s="1144"/>
      <c r="G253" s="1144"/>
      <c r="H253" s="1144"/>
      <c r="I253" s="1144"/>
      <c r="J253" s="1144"/>
      <c r="K253" s="1144"/>
      <c r="L253" s="1144"/>
      <c r="M253" s="1144"/>
      <c r="N253" s="1152" t="s">
        <v>23</v>
      </c>
      <c r="O253" s="1153"/>
      <c r="P253" s="1154" t="str">
        <f>""&amp;⑧入力シート!AL106</f>
        <v/>
      </c>
      <c r="Q253" s="1154"/>
      <c r="R253" s="1154"/>
      <c r="S253" s="1154"/>
      <c r="T253" s="1154"/>
      <c r="U253" s="1154"/>
      <c r="V253" s="1154"/>
      <c r="W253" s="1154"/>
      <c r="X253" s="1154"/>
      <c r="Y253" s="1115" t="s">
        <v>82</v>
      </c>
      <c r="Z253" s="1115"/>
      <c r="AA253" s="1115"/>
      <c r="AB253" s="1115"/>
      <c r="AC253" s="1115"/>
      <c r="AD253" s="1115"/>
      <c r="AE253" s="1115"/>
      <c r="AF253" s="1115"/>
      <c r="AG253" s="1115"/>
      <c r="AH253" s="1115"/>
      <c r="AI253" s="1115"/>
      <c r="AJ253" s="1115"/>
      <c r="AK253" s="1115"/>
      <c r="AL253" s="1115"/>
      <c r="AM253" s="1115"/>
      <c r="AN253" s="1115"/>
      <c r="AO253" s="1115"/>
      <c r="AP253" s="1190"/>
      <c r="AR253" s="47"/>
      <c r="AS253" s="1057" t="s">
        <v>43</v>
      </c>
      <c r="AT253" s="1058"/>
      <c r="AU253" s="1144" t="str">
        <f>'⑨応募者名簿(印刷用)'!BT12</f>
        <v/>
      </c>
      <c r="AV253" s="1144"/>
      <c r="AW253" s="1144"/>
      <c r="AX253" s="1144"/>
      <c r="AY253" s="1144"/>
      <c r="AZ253" s="1144"/>
      <c r="BA253" s="1144"/>
      <c r="BB253" s="1144"/>
      <c r="BC253" s="1144"/>
      <c r="BD253" s="1144"/>
      <c r="BE253" s="1144"/>
      <c r="BF253" s="1152" t="s">
        <v>23</v>
      </c>
      <c r="BG253" s="1153"/>
      <c r="BH253" s="1154" t="str">
        <f>""&amp;⑧入力シート!AL107</f>
        <v/>
      </c>
      <c r="BI253" s="1154"/>
      <c r="BJ253" s="1154"/>
      <c r="BK253" s="1154"/>
      <c r="BL253" s="1154"/>
      <c r="BM253" s="1154"/>
      <c r="BN253" s="1154"/>
      <c r="BO253" s="1154"/>
      <c r="BP253" s="1154"/>
      <c r="BQ253" s="1115" t="s">
        <v>82</v>
      </c>
      <c r="BR253" s="1115"/>
      <c r="BS253" s="1115"/>
      <c r="BT253" s="1115"/>
      <c r="BU253" s="1115"/>
      <c r="BV253" s="1115"/>
      <c r="BW253" s="1115"/>
      <c r="BX253" s="1115"/>
      <c r="BY253" s="1115"/>
      <c r="BZ253" s="1115"/>
      <c r="CA253" s="1115"/>
      <c r="CB253" s="1115"/>
      <c r="CC253" s="1115"/>
      <c r="CD253" s="1115"/>
      <c r="CE253" s="1115"/>
      <c r="CF253" s="1115"/>
      <c r="CG253" s="1115"/>
      <c r="CH253" s="1190"/>
    </row>
    <row r="254" spans="1:87" ht="18" customHeight="1" x14ac:dyDescent="0.15">
      <c r="A254" s="1059"/>
      <c r="B254" s="1060"/>
      <c r="C254" s="1144"/>
      <c r="D254" s="1144"/>
      <c r="E254" s="1144"/>
      <c r="F254" s="1144"/>
      <c r="G254" s="1144"/>
      <c r="H254" s="1144"/>
      <c r="I254" s="1144"/>
      <c r="J254" s="1144"/>
      <c r="K254" s="1144"/>
      <c r="L254" s="1144"/>
      <c r="M254" s="1144"/>
      <c r="N254" s="1152"/>
      <c r="O254" s="1153"/>
      <c r="P254" s="1154"/>
      <c r="Q254" s="1154"/>
      <c r="R254" s="1154"/>
      <c r="S254" s="1154"/>
      <c r="T254" s="1154"/>
      <c r="U254" s="1154"/>
      <c r="V254" s="1154"/>
      <c r="W254" s="1154"/>
      <c r="X254" s="1154"/>
      <c r="Y254" s="1191"/>
      <c r="Z254" s="1191"/>
      <c r="AA254" s="1191"/>
      <c r="AB254" s="1191"/>
      <c r="AC254" s="1191"/>
      <c r="AD254" s="1191"/>
      <c r="AE254" s="1191"/>
      <c r="AF254" s="1191"/>
      <c r="AG254" s="1191"/>
      <c r="AH254" s="1191"/>
      <c r="AI254" s="1191"/>
      <c r="AJ254" s="1191"/>
      <c r="AK254" s="1191"/>
      <c r="AL254" s="1191"/>
      <c r="AM254" s="1191"/>
      <c r="AN254" s="1191"/>
      <c r="AO254" s="1191"/>
      <c r="AP254" s="1192"/>
      <c r="AR254" s="47"/>
      <c r="AS254" s="1059"/>
      <c r="AT254" s="1060"/>
      <c r="AU254" s="1144"/>
      <c r="AV254" s="1144"/>
      <c r="AW254" s="1144"/>
      <c r="AX254" s="1144"/>
      <c r="AY254" s="1144"/>
      <c r="AZ254" s="1144"/>
      <c r="BA254" s="1144"/>
      <c r="BB254" s="1144"/>
      <c r="BC254" s="1144"/>
      <c r="BD254" s="1144"/>
      <c r="BE254" s="1144"/>
      <c r="BF254" s="1152"/>
      <c r="BG254" s="1153"/>
      <c r="BH254" s="1154"/>
      <c r="BI254" s="1154"/>
      <c r="BJ254" s="1154"/>
      <c r="BK254" s="1154"/>
      <c r="BL254" s="1154"/>
      <c r="BM254" s="1154"/>
      <c r="BN254" s="1154"/>
      <c r="BO254" s="1154"/>
      <c r="BP254" s="1154"/>
      <c r="BQ254" s="1191"/>
      <c r="BR254" s="1191"/>
      <c r="BS254" s="1191"/>
      <c r="BT254" s="1191"/>
      <c r="BU254" s="1191"/>
      <c r="BV254" s="1191"/>
      <c r="BW254" s="1191"/>
      <c r="BX254" s="1191"/>
      <c r="BY254" s="1191"/>
      <c r="BZ254" s="1191"/>
      <c r="CA254" s="1191"/>
      <c r="CB254" s="1191"/>
      <c r="CC254" s="1191"/>
      <c r="CD254" s="1191"/>
      <c r="CE254" s="1191"/>
      <c r="CF254" s="1191"/>
      <c r="CG254" s="1191"/>
      <c r="CH254" s="1192"/>
    </row>
    <row r="255" spans="1:87" ht="15" customHeight="1" x14ac:dyDescent="0.15">
      <c r="A255" s="105"/>
      <c r="B255" s="105"/>
      <c r="C255" s="106"/>
      <c r="D255" s="106"/>
      <c r="E255" s="106"/>
      <c r="F255" s="106"/>
      <c r="G255" s="106"/>
      <c r="H255" s="106"/>
      <c r="I255" s="106"/>
      <c r="J255" s="106"/>
      <c r="K255" s="106"/>
      <c r="L255" s="106"/>
      <c r="M255" s="106"/>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R255" s="47"/>
      <c r="AS255" s="105"/>
      <c r="AT255" s="105"/>
      <c r="AU255" s="106"/>
      <c r="AV255" s="106"/>
      <c r="AW255" s="106"/>
      <c r="AX255" s="106"/>
      <c r="AY255" s="106"/>
      <c r="AZ255" s="106"/>
      <c r="BA255" s="106"/>
      <c r="BB255" s="106"/>
      <c r="BC255" s="106"/>
      <c r="BD255" s="106"/>
      <c r="BE255" s="106"/>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132" t="s">
        <v>64</v>
      </c>
      <c r="B257" s="1133"/>
      <c r="C257" s="1133"/>
      <c r="D257" s="1133"/>
      <c r="E257" s="1133"/>
      <c r="F257" s="1133"/>
      <c r="G257" s="1133"/>
      <c r="H257" s="1133"/>
      <c r="I257" s="1133"/>
      <c r="J257" s="1133"/>
      <c r="K257" s="1133"/>
      <c r="L257" s="1133"/>
      <c r="M257" s="1134"/>
      <c r="N257" s="1174" t="s">
        <v>22</v>
      </c>
      <c r="O257" s="1174"/>
      <c r="P257" s="1161" t="s">
        <v>17</v>
      </c>
      <c r="Q257" s="1162"/>
      <c r="R257" s="1163" t="str">
        <f>IF('⑨応募者名簿(印刷用)'!$BX$40="","",'⑨応募者名簿(印刷用)'!$BX$40)</f>
        <v>-</v>
      </c>
      <c r="S257" s="1163"/>
      <c r="T257" s="1163"/>
      <c r="U257" s="1163"/>
      <c r="V257" s="1163"/>
      <c r="W257" s="1163"/>
      <c r="X257" s="1163"/>
      <c r="Y257" s="1163"/>
      <c r="Z257" s="1163"/>
      <c r="AA257" s="1163"/>
      <c r="AB257" s="1163"/>
      <c r="AC257" s="1163"/>
      <c r="AD257" s="1163"/>
      <c r="AE257" s="1163"/>
      <c r="AF257" s="1163"/>
      <c r="AG257" s="1163"/>
      <c r="AH257" s="1163"/>
      <c r="AI257" s="1163"/>
      <c r="AJ257" s="1163"/>
      <c r="AK257" s="1163"/>
      <c r="AL257" s="1163"/>
      <c r="AM257" s="1163"/>
      <c r="AN257" s="1163"/>
      <c r="AO257" s="1163"/>
      <c r="AP257" s="1164"/>
      <c r="AR257" s="47"/>
      <c r="AS257" s="1132" t="s">
        <v>64</v>
      </c>
      <c r="AT257" s="1133"/>
      <c r="AU257" s="1133"/>
      <c r="AV257" s="1133"/>
      <c r="AW257" s="1133"/>
      <c r="AX257" s="1133"/>
      <c r="AY257" s="1133"/>
      <c r="AZ257" s="1133"/>
      <c r="BA257" s="1133"/>
      <c r="BB257" s="1133"/>
      <c r="BC257" s="1133"/>
      <c r="BD257" s="1133"/>
      <c r="BE257" s="1134"/>
      <c r="BF257" s="1174" t="s">
        <v>22</v>
      </c>
      <c r="BG257" s="1174"/>
      <c r="BH257" s="1161" t="s">
        <v>17</v>
      </c>
      <c r="BI257" s="1162"/>
      <c r="BJ257" s="1163" t="str">
        <f>IF('⑨応募者名簿(印刷用)'!$BX$40="","",'⑨応募者名簿(印刷用)'!$BX$40)</f>
        <v>-</v>
      </c>
      <c r="BK257" s="1163"/>
      <c r="BL257" s="1163"/>
      <c r="BM257" s="1163"/>
      <c r="BN257" s="1163"/>
      <c r="BO257" s="1163"/>
      <c r="BP257" s="1163"/>
      <c r="BQ257" s="1163"/>
      <c r="BR257" s="1163"/>
      <c r="BS257" s="1163"/>
      <c r="BT257" s="1163"/>
      <c r="BU257" s="1163"/>
      <c r="BV257" s="1163"/>
      <c r="BW257" s="1163"/>
      <c r="BX257" s="1163"/>
      <c r="BY257" s="1163"/>
      <c r="BZ257" s="1163"/>
      <c r="CA257" s="1163"/>
      <c r="CB257" s="1163"/>
      <c r="CC257" s="1163"/>
      <c r="CD257" s="1163"/>
      <c r="CE257" s="1163"/>
      <c r="CF257" s="1163"/>
      <c r="CG257" s="1163"/>
      <c r="CH257" s="1164"/>
    </row>
    <row r="258" spans="1:86" ht="17.100000000000001" customHeight="1" x14ac:dyDescent="0.15">
      <c r="A258" s="653" t="str">
        <f>'⑨応募者名簿(印刷用)'!$A$36</f>
        <v/>
      </c>
      <c r="B258" s="654"/>
      <c r="C258" s="654"/>
      <c r="D258" s="654"/>
      <c r="E258" s="654"/>
      <c r="F258" s="654"/>
      <c r="G258" s="654"/>
      <c r="H258" s="654"/>
      <c r="I258" s="99"/>
      <c r="J258" s="99"/>
      <c r="K258" s="99"/>
      <c r="L258" s="99"/>
      <c r="M258" s="100"/>
      <c r="N258" s="1174"/>
      <c r="O258" s="1174"/>
      <c r="P258" s="1165" t="str">
        <f>IF('⑨応募者名簿(印刷用)'!$BV$42="","",'⑨応募者名簿(印刷用)'!$BV$42)</f>
        <v xml:space="preserve"> </v>
      </c>
      <c r="Q258" s="1166"/>
      <c r="R258" s="1166"/>
      <c r="S258" s="1166"/>
      <c r="T258" s="1166"/>
      <c r="U258" s="1166"/>
      <c r="V258" s="1166"/>
      <c r="W258" s="1166"/>
      <c r="X258" s="1166"/>
      <c r="Y258" s="1166"/>
      <c r="Z258" s="1166"/>
      <c r="AA258" s="1166"/>
      <c r="AB258" s="1166"/>
      <c r="AC258" s="1166"/>
      <c r="AD258" s="1166"/>
      <c r="AE258" s="1166"/>
      <c r="AF258" s="1166"/>
      <c r="AG258" s="1166"/>
      <c r="AH258" s="1166"/>
      <c r="AI258" s="1166"/>
      <c r="AJ258" s="1166"/>
      <c r="AK258" s="1166"/>
      <c r="AL258" s="1166"/>
      <c r="AM258" s="1166"/>
      <c r="AN258" s="1166"/>
      <c r="AO258" s="1166"/>
      <c r="AP258" s="1167"/>
      <c r="AR258" s="47"/>
      <c r="AS258" s="653" t="str">
        <f>'⑨応募者名簿(印刷用)'!$A$36</f>
        <v/>
      </c>
      <c r="AT258" s="654"/>
      <c r="AU258" s="654"/>
      <c r="AV258" s="654"/>
      <c r="AW258" s="654"/>
      <c r="AX258" s="654"/>
      <c r="AY258" s="654"/>
      <c r="AZ258" s="654"/>
      <c r="BA258" s="99"/>
      <c r="BB258" s="99"/>
      <c r="BC258" s="99"/>
      <c r="BD258" s="99"/>
      <c r="BE258" s="100"/>
      <c r="BF258" s="1174"/>
      <c r="BG258" s="1174"/>
      <c r="BH258" s="1165" t="str">
        <f>IF('⑨応募者名簿(印刷用)'!$BV$42="","",'⑨応募者名簿(印刷用)'!$BV$42)</f>
        <v xml:space="preserve"> </v>
      </c>
      <c r="BI258" s="1166"/>
      <c r="BJ258" s="1166"/>
      <c r="BK258" s="1166"/>
      <c r="BL258" s="1166"/>
      <c r="BM258" s="1166"/>
      <c r="BN258" s="1166"/>
      <c r="BO258" s="1166"/>
      <c r="BP258" s="1166"/>
      <c r="BQ258" s="1166"/>
      <c r="BR258" s="1166"/>
      <c r="BS258" s="1166"/>
      <c r="BT258" s="1166"/>
      <c r="BU258" s="1166"/>
      <c r="BV258" s="1166"/>
      <c r="BW258" s="1166"/>
      <c r="BX258" s="1166"/>
      <c r="BY258" s="1166"/>
      <c r="BZ258" s="1166"/>
      <c r="CA258" s="1166"/>
      <c r="CB258" s="1166"/>
      <c r="CC258" s="1166"/>
      <c r="CD258" s="1166"/>
      <c r="CE258" s="1166"/>
      <c r="CF258" s="1166"/>
      <c r="CG258" s="1166"/>
      <c r="CH258" s="1167"/>
    </row>
    <row r="259" spans="1:86" ht="17.100000000000001" customHeight="1" x14ac:dyDescent="0.15">
      <c r="A259" s="653"/>
      <c r="B259" s="654"/>
      <c r="C259" s="654"/>
      <c r="D259" s="654"/>
      <c r="E259" s="654"/>
      <c r="F259" s="654"/>
      <c r="G259" s="654"/>
      <c r="H259" s="654"/>
      <c r="I259" s="99"/>
      <c r="J259" s="99"/>
      <c r="K259" s="99"/>
      <c r="L259" s="99"/>
      <c r="M259" s="100"/>
      <c r="N259" s="1174"/>
      <c r="O259" s="1174"/>
      <c r="P259" s="1165" t="str">
        <f>IF('⑨応募者名簿(印刷用)'!$BV$43="","",'⑨応募者名簿(印刷用)'!$BV$43)</f>
        <v xml:space="preserve"> </v>
      </c>
      <c r="Q259" s="1166"/>
      <c r="R259" s="1166"/>
      <c r="S259" s="1166"/>
      <c r="T259" s="1166"/>
      <c r="U259" s="1166"/>
      <c r="V259" s="1166"/>
      <c r="W259" s="1166"/>
      <c r="X259" s="1166"/>
      <c r="Y259" s="1166"/>
      <c r="Z259" s="1166"/>
      <c r="AA259" s="1166"/>
      <c r="AB259" s="1166"/>
      <c r="AC259" s="1166"/>
      <c r="AD259" s="1166"/>
      <c r="AE259" s="1166"/>
      <c r="AF259" s="1166"/>
      <c r="AG259" s="1166"/>
      <c r="AH259" s="1166"/>
      <c r="AI259" s="1166"/>
      <c r="AJ259" s="1166"/>
      <c r="AK259" s="1166"/>
      <c r="AL259" s="1166"/>
      <c r="AM259" s="1166"/>
      <c r="AN259" s="1166"/>
      <c r="AO259" s="1166"/>
      <c r="AP259" s="1167"/>
      <c r="AR259" s="47"/>
      <c r="AS259" s="653"/>
      <c r="AT259" s="654"/>
      <c r="AU259" s="654"/>
      <c r="AV259" s="654"/>
      <c r="AW259" s="654"/>
      <c r="AX259" s="654"/>
      <c r="AY259" s="654"/>
      <c r="AZ259" s="654"/>
      <c r="BA259" s="99"/>
      <c r="BB259" s="99"/>
      <c r="BC259" s="99"/>
      <c r="BD259" s="99"/>
      <c r="BE259" s="100"/>
      <c r="BF259" s="1174"/>
      <c r="BG259" s="1174"/>
      <c r="BH259" s="1165" t="str">
        <f>IF('⑨応募者名簿(印刷用)'!$BV$43="","",'⑨応募者名簿(印刷用)'!$BV$43)</f>
        <v xml:space="preserve"> </v>
      </c>
      <c r="BI259" s="1166"/>
      <c r="BJ259" s="1166"/>
      <c r="BK259" s="1166"/>
      <c r="BL259" s="1166"/>
      <c r="BM259" s="1166"/>
      <c r="BN259" s="1166"/>
      <c r="BO259" s="1166"/>
      <c r="BP259" s="1166"/>
      <c r="BQ259" s="1166"/>
      <c r="BR259" s="1166"/>
      <c r="BS259" s="1166"/>
      <c r="BT259" s="1166"/>
      <c r="BU259" s="1166"/>
      <c r="BV259" s="1166"/>
      <c r="BW259" s="1166"/>
      <c r="BX259" s="1166"/>
      <c r="BY259" s="1166"/>
      <c r="BZ259" s="1166"/>
      <c r="CA259" s="1166"/>
      <c r="CB259" s="1166"/>
      <c r="CC259" s="1166"/>
      <c r="CD259" s="1166"/>
      <c r="CE259" s="1166"/>
      <c r="CF259" s="1166"/>
      <c r="CG259" s="1166"/>
      <c r="CH259" s="1167"/>
    </row>
    <row r="260" spans="1:86" ht="17.100000000000001" customHeight="1" x14ac:dyDescent="0.15">
      <c r="A260" s="653"/>
      <c r="B260" s="654"/>
      <c r="C260" s="654"/>
      <c r="D260" s="654"/>
      <c r="E260" s="654"/>
      <c r="F260" s="654"/>
      <c r="G260" s="654"/>
      <c r="H260" s="654"/>
      <c r="I260" s="99"/>
      <c r="J260" s="99"/>
      <c r="K260" s="99"/>
      <c r="L260" s="99"/>
      <c r="M260" s="100"/>
      <c r="N260" s="1174"/>
      <c r="O260" s="1174"/>
      <c r="P260" s="1168" t="str">
        <f>IF('⑨応募者名簿(印刷用)'!$BV$44="","",'⑨応募者名簿(印刷用)'!$BV$44)</f>
        <v xml:space="preserve"> </v>
      </c>
      <c r="Q260" s="1169"/>
      <c r="R260" s="1169"/>
      <c r="S260" s="1169"/>
      <c r="T260" s="1169"/>
      <c r="U260" s="1169"/>
      <c r="V260" s="1169"/>
      <c r="W260" s="1169"/>
      <c r="X260" s="1169"/>
      <c r="Y260" s="1169"/>
      <c r="Z260" s="1169"/>
      <c r="AA260" s="1169"/>
      <c r="AB260" s="1169"/>
      <c r="AC260" s="1169"/>
      <c r="AD260" s="1169"/>
      <c r="AE260" s="1169"/>
      <c r="AF260" s="1169"/>
      <c r="AG260" s="1169"/>
      <c r="AH260" s="1169"/>
      <c r="AI260" s="1169"/>
      <c r="AJ260" s="1169"/>
      <c r="AK260" s="1169"/>
      <c r="AL260" s="1169"/>
      <c r="AM260" s="1169"/>
      <c r="AN260" s="1169"/>
      <c r="AO260" s="1169"/>
      <c r="AP260" s="1170"/>
      <c r="AR260" s="47"/>
      <c r="AS260" s="653"/>
      <c r="AT260" s="654"/>
      <c r="AU260" s="654"/>
      <c r="AV260" s="654"/>
      <c r="AW260" s="654"/>
      <c r="AX260" s="654"/>
      <c r="AY260" s="654"/>
      <c r="AZ260" s="654"/>
      <c r="BA260" s="99"/>
      <c r="BB260" s="99"/>
      <c r="BC260" s="99"/>
      <c r="BD260" s="99"/>
      <c r="BE260" s="100"/>
      <c r="BF260" s="1174"/>
      <c r="BG260" s="1174"/>
      <c r="BH260" s="1168" t="str">
        <f>IF('⑨応募者名簿(印刷用)'!$BV$44="","",'⑨応募者名簿(印刷用)'!$BV$44)</f>
        <v xml:space="preserve"> </v>
      </c>
      <c r="BI260" s="1169"/>
      <c r="BJ260" s="1169"/>
      <c r="BK260" s="1169"/>
      <c r="BL260" s="1169"/>
      <c r="BM260" s="1169"/>
      <c r="BN260" s="1169"/>
      <c r="BO260" s="1169"/>
      <c r="BP260" s="1169"/>
      <c r="BQ260" s="1169"/>
      <c r="BR260" s="1169"/>
      <c r="BS260" s="1169"/>
      <c r="BT260" s="1169"/>
      <c r="BU260" s="1169"/>
      <c r="BV260" s="1169"/>
      <c r="BW260" s="1169"/>
      <c r="BX260" s="1169"/>
      <c r="BY260" s="1169"/>
      <c r="BZ260" s="1169"/>
      <c r="CA260" s="1169"/>
      <c r="CB260" s="1169"/>
      <c r="CC260" s="1169"/>
      <c r="CD260" s="1169"/>
      <c r="CE260" s="1169"/>
      <c r="CF260" s="1169"/>
      <c r="CG260" s="1169"/>
      <c r="CH260" s="1170"/>
    </row>
    <row r="261" spans="1:86" ht="17.100000000000001" customHeight="1" x14ac:dyDescent="0.15">
      <c r="A261" s="653"/>
      <c r="B261" s="654"/>
      <c r="C261" s="654"/>
      <c r="D261" s="654"/>
      <c r="E261" s="654"/>
      <c r="F261" s="654"/>
      <c r="G261" s="654"/>
      <c r="H261" s="654"/>
      <c r="I261" s="99"/>
      <c r="J261" s="99"/>
      <c r="K261" s="99"/>
      <c r="L261" s="99"/>
      <c r="M261" s="100"/>
      <c r="N261" s="1177" t="s">
        <v>33</v>
      </c>
      <c r="O261" s="1178"/>
      <c r="P261" s="1183" t="s">
        <v>24</v>
      </c>
      <c r="Q261" s="1175"/>
      <c r="R261" s="1175"/>
      <c r="S261" s="1175"/>
      <c r="T261" s="1175" t="str">
        <f>""&amp;⑧入力シート!$D$21</f>
        <v/>
      </c>
      <c r="U261" s="1175"/>
      <c r="V261" s="1175"/>
      <c r="W261" s="1175"/>
      <c r="X261" s="1175"/>
      <c r="Y261" s="1175"/>
      <c r="Z261" s="1175"/>
      <c r="AA261" s="1175"/>
      <c r="AB261" s="1175"/>
      <c r="AC261" s="1175"/>
      <c r="AD261" s="1175"/>
      <c r="AE261" s="1175"/>
      <c r="AF261" s="1175"/>
      <c r="AG261" s="1175"/>
      <c r="AH261" s="1175"/>
      <c r="AI261" s="1175"/>
      <c r="AJ261" s="1175"/>
      <c r="AK261" s="1175"/>
      <c r="AL261" s="1175"/>
      <c r="AM261" s="1175"/>
      <c r="AN261" s="1175"/>
      <c r="AO261" s="1175"/>
      <c r="AP261" s="1176"/>
      <c r="AR261" s="47"/>
      <c r="AS261" s="653"/>
      <c r="AT261" s="654"/>
      <c r="AU261" s="654"/>
      <c r="AV261" s="654"/>
      <c r="AW261" s="654"/>
      <c r="AX261" s="654"/>
      <c r="AY261" s="654"/>
      <c r="AZ261" s="654"/>
      <c r="BA261" s="99"/>
      <c r="BB261" s="99"/>
      <c r="BC261" s="99"/>
      <c r="BD261" s="99"/>
      <c r="BE261" s="100"/>
      <c r="BF261" s="1177" t="s">
        <v>33</v>
      </c>
      <c r="BG261" s="1178"/>
      <c r="BH261" s="1183" t="s">
        <v>24</v>
      </c>
      <c r="BI261" s="1175"/>
      <c r="BJ261" s="1175"/>
      <c r="BK261" s="1175"/>
      <c r="BL261" s="1175" t="str">
        <f>""&amp;⑧入力シート!$D$21</f>
        <v/>
      </c>
      <c r="BM261" s="1175"/>
      <c r="BN261" s="1175"/>
      <c r="BO261" s="1175"/>
      <c r="BP261" s="1175"/>
      <c r="BQ261" s="1175"/>
      <c r="BR261" s="1175"/>
      <c r="BS261" s="1175"/>
      <c r="BT261" s="1175"/>
      <c r="BU261" s="1175"/>
      <c r="BV261" s="1175"/>
      <c r="BW261" s="1175"/>
      <c r="BX261" s="1175"/>
      <c r="BY261" s="1175"/>
      <c r="BZ261" s="1175"/>
      <c r="CA261" s="1175"/>
      <c r="CB261" s="1175"/>
      <c r="CC261" s="1175"/>
      <c r="CD261" s="1175"/>
      <c r="CE261" s="1175"/>
      <c r="CF261" s="1175"/>
      <c r="CG261" s="1175"/>
      <c r="CH261" s="1176"/>
    </row>
    <row r="262" spans="1:86" ht="17.100000000000001" customHeight="1" x14ac:dyDescent="0.15">
      <c r="A262" s="101"/>
      <c r="B262" s="99"/>
      <c r="C262" s="99"/>
      <c r="D262" s="99"/>
      <c r="E262" s="99"/>
      <c r="F262" s="99"/>
      <c r="G262" s="99"/>
      <c r="H262" s="99"/>
      <c r="I262" s="99"/>
      <c r="J262" s="99"/>
      <c r="K262" s="99"/>
      <c r="L262" s="99"/>
      <c r="M262" s="100"/>
      <c r="N262" s="1179"/>
      <c r="O262" s="1180"/>
      <c r="P262" s="1029" t="str">
        <f>"　"&amp;⑧入力シート!$D$22</f>
        <v>　</v>
      </c>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1031"/>
      <c r="AR262" s="47"/>
      <c r="AS262" s="101"/>
      <c r="AT262" s="99"/>
      <c r="AU262" s="99"/>
      <c r="AV262" s="99"/>
      <c r="AW262" s="99"/>
      <c r="AX262" s="99"/>
      <c r="AY262" s="99"/>
      <c r="AZ262" s="99"/>
      <c r="BA262" s="99"/>
      <c r="BB262" s="99"/>
      <c r="BC262" s="99"/>
      <c r="BD262" s="99"/>
      <c r="BE262" s="100"/>
      <c r="BF262" s="1179"/>
      <c r="BG262" s="1180"/>
      <c r="BH262" s="1029" t="str">
        <f>"　"&amp;⑧入力シート!$D$22</f>
        <v>　</v>
      </c>
      <c r="BI262" s="1030"/>
      <c r="BJ262" s="1030"/>
      <c r="BK262" s="1030"/>
      <c r="BL262" s="1030"/>
      <c r="BM262" s="1030"/>
      <c r="BN262" s="1030"/>
      <c r="BO262" s="1030"/>
      <c r="BP262" s="1030"/>
      <c r="BQ262" s="1030"/>
      <c r="BR262" s="1030"/>
      <c r="BS262" s="1030"/>
      <c r="BT262" s="1030"/>
      <c r="BU262" s="1030"/>
      <c r="BV262" s="1030"/>
      <c r="BW262" s="1030"/>
      <c r="BX262" s="1030"/>
      <c r="BY262" s="1030"/>
      <c r="BZ262" s="1030"/>
      <c r="CA262" s="1030"/>
      <c r="CB262" s="1030"/>
      <c r="CC262" s="1030"/>
      <c r="CD262" s="1030"/>
      <c r="CE262" s="1030"/>
      <c r="CF262" s="1030"/>
      <c r="CG262" s="1030"/>
      <c r="CH262" s="1031"/>
    </row>
    <row r="263" spans="1:86" ht="17.100000000000001" customHeight="1" x14ac:dyDescent="0.15">
      <c r="A263" s="101"/>
      <c r="B263" s="99"/>
      <c r="C263" s="99"/>
      <c r="D263" s="99"/>
      <c r="E263" s="99"/>
      <c r="F263" s="99"/>
      <c r="G263" s="99"/>
      <c r="H263" s="99"/>
      <c r="I263" s="99"/>
      <c r="J263" s="99"/>
      <c r="K263" s="99"/>
      <c r="L263" s="99"/>
      <c r="M263" s="100"/>
      <c r="N263" s="1179"/>
      <c r="O263" s="1180"/>
      <c r="P263" s="1032" t="str">
        <f>"　"&amp;⑧入力シート!$D$23</f>
        <v>　</v>
      </c>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4"/>
      <c r="AR263" s="47"/>
      <c r="AS263" s="101"/>
      <c r="AT263" s="99"/>
      <c r="AU263" s="99"/>
      <c r="AV263" s="99"/>
      <c r="AW263" s="99"/>
      <c r="AX263" s="99"/>
      <c r="AY263" s="99"/>
      <c r="AZ263" s="99"/>
      <c r="BA263" s="99"/>
      <c r="BB263" s="99"/>
      <c r="BC263" s="99"/>
      <c r="BD263" s="99"/>
      <c r="BE263" s="100"/>
      <c r="BF263" s="1179"/>
      <c r="BG263" s="1180"/>
      <c r="BH263" s="1032" t="str">
        <f>"　"&amp;⑧入力シート!$D$23</f>
        <v>　</v>
      </c>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4"/>
    </row>
    <row r="264" spans="1:86" ht="17.100000000000001" customHeight="1" x14ac:dyDescent="0.15">
      <c r="A264" s="102"/>
      <c r="B264" s="103"/>
      <c r="C264" s="103"/>
      <c r="D264" s="103"/>
      <c r="E264" s="103"/>
      <c r="F264" s="103"/>
      <c r="G264" s="103"/>
      <c r="H264" s="103"/>
      <c r="I264" s="103"/>
      <c r="J264" s="103"/>
      <c r="K264" s="103"/>
      <c r="L264" s="103"/>
      <c r="M264" s="104"/>
      <c r="N264" s="1179"/>
      <c r="O264" s="1180"/>
      <c r="P264" s="1032"/>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4"/>
      <c r="AR264" s="47"/>
      <c r="AS264" s="102"/>
      <c r="AT264" s="103"/>
      <c r="AU264" s="103"/>
      <c r="AV264" s="103"/>
      <c r="AW264" s="103"/>
      <c r="AX264" s="103"/>
      <c r="AY264" s="103"/>
      <c r="AZ264" s="103"/>
      <c r="BA264" s="103"/>
      <c r="BB264" s="103"/>
      <c r="BC264" s="103"/>
      <c r="BD264" s="103"/>
      <c r="BE264" s="104"/>
      <c r="BF264" s="1179"/>
      <c r="BG264" s="1180"/>
      <c r="BH264" s="1032"/>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4"/>
    </row>
    <row r="265" spans="1:86" ht="18" customHeight="1" x14ac:dyDescent="0.15">
      <c r="A265" s="1177" t="s">
        <v>38</v>
      </c>
      <c r="B265" s="1178"/>
      <c r="C265" s="1183" t="s">
        <v>32</v>
      </c>
      <c r="D265" s="1175"/>
      <c r="E265" s="1175"/>
      <c r="F265" s="1175"/>
      <c r="G265" s="1175"/>
      <c r="H265" s="1175"/>
      <c r="I265" s="1175"/>
      <c r="J265" s="1175"/>
      <c r="K265" s="1175"/>
      <c r="L265" s="1175"/>
      <c r="M265" s="1175"/>
      <c r="N265" s="1174" t="s">
        <v>35</v>
      </c>
      <c r="O265" s="1174"/>
      <c r="P265" s="1145" t="str">
        <f>""&amp;⑧入力シート!Q108</f>
        <v/>
      </c>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R265" s="47"/>
      <c r="AS265" s="1177" t="s">
        <v>38</v>
      </c>
      <c r="AT265" s="1178"/>
      <c r="AU265" s="1183" t="s">
        <v>32</v>
      </c>
      <c r="AV265" s="1175"/>
      <c r="AW265" s="1175"/>
      <c r="AX265" s="1175"/>
      <c r="AY265" s="1175"/>
      <c r="AZ265" s="1175"/>
      <c r="BA265" s="1175"/>
      <c r="BB265" s="1175"/>
      <c r="BC265" s="1175"/>
      <c r="BD265" s="1175"/>
      <c r="BE265" s="1175"/>
      <c r="BF265" s="1174" t="s">
        <v>35</v>
      </c>
      <c r="BG265" s="1174"/>
      <c r="BH265" s="1145" t="str">
        <f>""&amp;⑧入力シート!Q109</f>
        <v/>
      </c>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c r="CB265" s="1145"/>
      <c r="CC265" s="1145"/>
      <c r="CD265" s="1145"/>
      <c r="CE265" s="1145"/>
      <c r="CF265" s="1145"/>
      <c r="CG265" s="1145"/>
      <c r="CH265" s="1145"/>
    </row>
    <row r="266" spans="1:86" ht="18" customHeight="1" x14ac:dyDescent="0.15">
      <c r="A266" s="1179"/>
      <c r="B266" s="1180"/>
      <c r="C266" s="1202">
        <f>⑧入力シート!B108</f>
        <v>71</v>
      </c>
      <c r="D266" s="1203"/>
      <c r="E266" s="1203"/>
      <c r="F266" s="1203"/>
      <c r="G266" s="1203"/>
      <c r="H266" s="1203"/>
      <c r="I266" s="1203"/>
      <c r="J266" s="1203"/>
      <c r="K266" s="1203"/>
      <c r="L266" s="1203"/>
      <c r="M266" s="1203"/>
      <c r="N266" s="1174"/>
      <c r="O266" s="1174"/>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R266" s="47"/>
      <c r="AS266" s="1179"/>
      <c r="AT266" s="1180"/>
      <c r="AU266" s="1202">
        <f>⑧入力シート!B109</f>
        <v>72</v>
      </c>
      <c r="AV266" s="1203"/>
      <c r="AW266" s="1203"/>
      <c r="AX266" s="1203"/>
      <c r="AY266" s="1203"/>
      <c r="AZ266" s="1203"/>
      <c r="BA266" s="1203"/>
      <c r="BB266" s="1203"/>
      <c r="BC266" s="1203"/>
      <c r="BD266" s="1203"/>
      <c r="BE266" s="1203"/>
      <c r="BF266" s="1174"/>
      <c r="BG266" s="1174"/>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c r="CB266" s="1145"/>
      <c r="CC266" s="1145"/>
      <c r="CD266" s="1145"/>
      <c r="CE266" s="1145"/>
      <c r="CF266" s="1145"/>
      <c r="CG266" s="1145"/>
      <c r="CH266" s="1145"/>
    </row>
    <row r="267" spans="1:86" ht="18" customHeight="1" x14ac:dyDescent="0.15">
      <c r="A267" s="1181"/>
      <c r="B267" s="1182"/>
      <c r="C267" s="1202"/>
      <c r="D267" s="1203"/>
      <c r="E267" s="1203"/>
      <c r="F267" s="1203"/>
      <c r="G267" s="1203"/>
      <c r="H267" s="1203"/>
      <c r="I267" s="1203"/>
      <c r="J267" s="1203"/>
      <c r="K267" s="1203"/>
      <c r="L267" s="1203"/>
      <c r="M267" s="1203"/>
      <c r="N267" s="1174"/>
      <c r="O267" s="1174"/>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R267" s="47"/>
      <c r="AS267" s="1181"/>
      <c r="AT267" s="1182"/>
      <c r="AU267" s="1202"/>
      <c r="AV267" s="1203"/>
      <c r="AW267" s="1203"/>
      <c r="AX267" s="1203"/>
      <c r="AY267" s="1203"/>
      <c r="AZ267" s="1203"/>
      <c r="BA267" s="1203"/>
      <c r="BB267" s="1203"/>
      <c r="BC267" s="1203"/>
      <c r="BD267" s="1203"/>
      <c r="BE267" s="1203"/>
      <c r="BF267" s="1174"/>
      <c r="BG267" s="1174"/>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c r="CB267" s="1145"/>
      <c r="CC267" s="1145"/>
      <c r="CD267" s="1145"/>
      <c r="CE267" s="1145"/>
      <c r="CF267" s="1145"/>
      <c r="CG267" s="1145"/>
      <c r="CH267" s="1145"/>
    </row>
    <row r="268" spans="1:86" ht="18" customHeight="1" x14ac:dyDescent="0.15">
      <c r="A268" s="1177" t="s">
        <v>37</v>
      </c>
      <c r="B268" s="1178"/>
      <c r="C268" s="1199" t="str">
        <f>""&amp;⑧入力シート!C108</f>
        <v/>
      </c>
      <c r="D268" s="1200"/>
      <c r="E268" s="1200"/>
      <c r="F268" s="1200"/>
      <c r="G268" s="1200"/>
      <c r="H268" s="1200"/>
      <c r="I268" s="1200"/>
      <c r="J268" s="1200"/>
      <c r="K268" s="1200"/>
      <c r="L268" s="1200"/>
      <c r="M268" s="1201"/>
      <c r="N268" s="1179" t="s">
        <v>36</v>
      </c>
      <c r="O268" s="1180"/>
      <c r="P268" s="1193" t="s">
        <v>34</v>
      </c>
      <c r="Q268" s="1194"/>
      <c r="R268" s="1194"/>
      <c r="S268" s="1194"/>
      <c r="T268" s="1194"/>
      <c r="U268" s="1194"/>
      <c r="V268" s="1194"/>
      <c r="W268" s="1194"/>
      <c r="X268" s="1194"/>
      <c r="Y268" s="1194"/>
      <c r="Z268" s="1194"/>
      <c r="AA268" s="1194"/>
      <c r="AB268" s="1194"/>
      <c r="AC268" s="1194"/>
      <c r="AD268" s="1194"/>
      <c r="AE268" s="1194"/>
      <c r="AF268" s="1194"/>
      <c r="AG268" s="1194"/>
      <c r="AH268" s="1194"/>
      <c r="AI268" s="1194"/>
      <c r="AJ268" s="1194"/>
      <c r="AK268" s="1194"/>
      <c r="AL268" s="1194"/>
      <c r="AM268" s="1194"/>
      <c r="AN268" s="1194"/>
      <c r="AO268" s="1194"/>
      <c r="AP268" s="1195"/>
      <c r="AR268" s="47"/>
      <c r="AS268" s="1177" t="s">
        <v>37</v>
      </c>
      <c r="AT268" s="1178"/>
      <c r="AU268" s="1199" t="str">
        <f>""&amp;⑧入力シート!C109</f>
        <v/>
      </c>
      <c r="AV268" s="1200"/>
      <c r="AW268" s="1200"/>
      <c r="AX268" s="1200"/>
      <c r="AY268" s="1200"/>
      <c r="AZ268" s="1200"/>
      <c r="BA268" s="1200"/>
      <c r="BB268" s="1200"/>
      <c r="BC268" s="1200"/>
      <c r="BD268" s="1200"/>
      <c r="BE268" s="1201"/>
      <c r="BF268" s="1179" t="s">
        <v>36</v>
      </c>
      <c r="BG268" s="1180"/>
      <c r="BH268" s="1193" t="s">
        <v>34</v>
      </c>
      <c r="BI268" s="1194"/>
      <c r="BJ268" s="1194"/>
      <c r="BK268" s="1194"/>
      <c r="BL268" s="1194"/>
      <c r="BM268" s="1194"/>
      <c r="BN268" s="1194"/>
      <c r="BO268" s="1194"/>
      <c r="BP268" s="1194"/>
      <c r="BQ268" s="1194"/>
      <c r="BR268" s="1194"/>
      <c r="BS268" s="1194"/>
      <c r="BT268" s="1194"/>
      <c r="BU268" s="1194"/>
      <c r="BV268" s="1194"/>
      <c r="BW268" s="1194"/>
      <c r="BX268" s="1194"/>
      <c r="BY268" s="1194"/>
      <c r="BZ268" s="1194"/>
      <c r="CA268" s="1194"/>
      <c r="CB268" s="1194"/>
      <c r="CC268" s="1194"/>
      <c r="CD268" s="1194"/>
      <c r="CE268" s="1194"/>
      <c r="CF268" s="1194"/>
      <c r="CG268" s="1194"/>
      <c r="CH268" s="1195"/>
    </row>
    <row r="269" spans="1:86" ht="18" customHeight="1" x14ac:dyDescent="0.15">
      <c r="A269" s="1179"/>
      <c r="B269" s="1180"/>
      <c r="C269" s="1202"/>
      <c r="D269" s="1203"/>
      <c r="E269" s="1203"/>
      <c r="F269" s="1203"/>
      <c r="G269" s="1203"/>
      <c r="H269" s="1203"/>
      <c r="I269" s="1203"/>
      <c r="J269" s="1203"/>
      <c r="K269" s="1203"/>
      <c r="L269" s="1203"/>
      <c r="M269" s="1204"/>
      <c r="N269" s="1179"/>
      <c r="O269" s="1180"/>
      <c r="P269" s="1196" t="str">
        <f>'⑨応募者名簿(印刷用)'!BV13</f>
        <v xml:space="preserve"> </v>
      </c>
      <c r="Q269" s="1197"/>
      <c r="R269" s="1197"/>
      <c r="S269" s="1197"/>
      <c r="T269" s="1197"/>
      <c r="U269" s="1197"/>
      <c r="V269" s="1197"/>
      <c r="W269" s="1197"/>
      <c r="X269" s="1197"/>
      <c r="Y269" s="1197"/>
      <c r="Z269" s="1197"/>
      <c r="AA269" s="1197"/>
      <c r="AB269" s="1197"/>
      <c r="AC269" s="1197"/>
      <c r="AD269" s="1197"/>
      <c r="AE269" s="1197"/>
      <c r="AF269" s="1197"/>
      <c r="AG269" s="1197"/>
      <c r="AH269" s="1197"/>
      <c r="AI269" s="1197"/>
      <c r="AJ269" s="1197"/>
      <c r="AK269" s="1197"/>
      <c r="AL269" s="1197"/>
      <c r="AM269" s="1197"/>
      <c r="AN269" s="1197"/>
      <c r="AO269" s="1197"/>
      <c r="AP269" s="1198"/>
      <c r="AR269" s="47"/>
      <c r="AS269" s="1179"/>
      <c r="AT269" s="1180"/>
      <c r="AU269" s="1202"/>
      <c r="AV269" s="1203"/>
      <c r="AW269" s="1203"/>
      <c r="AX269" s="1203"/>
      <c r="AY269" s="1203"/>
      <c r="AZ269" s="1203"/>
      <c r="BA269" s="1203"/>
      <c r="BB269" s="1203"/>
      <c r="BC269" s="1203"/>
      <c r="BD269" s="1203"/>
      <c r="BE269" s="1204"/>
      <c r="BF269" s="1179"/>
      <c r="BG269" s="1180"/>
      <c r="BH269" s="1196" t="str">
        <f>'⑨応募者名簿(印刷用)'!BV14</f>
        <v xml:space="preserve"> </v>
      </c>
      <c r="BI269" s="1197"/>
      <c r="BJ269" s="1197"/>
      <c r="BK269" s="1197"/>
      <c r="BL269" s="1197"/>
      <c r="BM269" s="1197"/>
      <c r="BN269" s="1197"/>
      <c r="BO269" s="1197"/>
      <c r="BP269" s="1197"/>
      <c r="BQ269" s="1197"/>
      <c r="BR269" s="1197"/>
      <c r="BS269" s="1197"/>
      <c r="BT269" s="1197"/>
      <c r="BU269" s="1197"/>
      <c r="BV269" s="1197"/>
      <c r="BW269" s="1197"/>
      <c r="BX269" s="1197"/>
      <c r="BY269" s="1197"/>
      <c r="BZ269" s="1197"/>
      <c r="CA269" s="1197"/>
      <c r="CB269" s="1197"/>
      <c r="CC269" s="1197"/>
      <c r="CD269" s="1197"/>
      <c r="CE269" s="1197"/>
      <c r="CF269" s="1197"/>
      <c r="CG269" s="1197"/>
      <c r="CH269" s="1198"/>
    </row>
    <row r="270" spans="1:86" ht="18" customHeight="1" x14ac:dyDescent="0.15">
      <c r="A270" s="1179"/>
      <c r="B270" s="1180"/>
      <c r="C270" s="1202"/>
      <c r="D270" s="1203"/>
      <c r="E270" s="1203"/>
      <c r="F270" s="1203"/>
      <c r="G270" s="1203"/>
      <c r="H270" s="1203"/>
      <c r="I270" s="1203"/>
      <c r="J270" s="1203"/>
      <c r="K270" s="1203"/>
      <c r="L270" s="1203"/>
      <c r="M270" s="1204"/>
      <c r="N270" s="1181"/>
      <c r="O270" s="1182"/>
      <c r="P270" s="1230"/>
      <c r="Q270" s="1231"/>
      <c r="R270" s="1231"/>
      <c r="S270" s="1231"/>
      <c r="T270" s="1231"/>
      <c r="U270" s="1231"/>
      <c r="V270" s="1231"/>
      <c r="W270" s="1231"/>
      <c r="X270" s="1231"/>
      <c r="Y270" s="1231"/>
      <c r="Z270" s="1231"/>
      <c r="AA270" s="1231"/>
      <c r="AB270" s="1231"/>
      <c r="AC270" s="1231"/>
      <c r="AD270" s="1231"/>
      <c r="AE270" s="1231"/>
      <c r="AF270" s="1231"/>
      <c r="AG270" s="1231"/>
      <c r="AH270" s="1231"/>
      <c r="AI270" s="1231"/>
      <c r="AJ270" s="1231"/>
      <c r="AK270" s="1231"/>
      <c r="AL270" s="1231"/>
      <c r="AM270" s="1231"/>
      <c r="AN270" s="1231"/>
      <c r="AO270" s="1231"/>
      <c r="AP270" s="1232"/>
      <c r="AR270" s="47"/>
      <c r="AS270" s="1179"/>
      <c r="AT270" s="1180"/>
      <c r="AU270" s="1202"/>
      <c r="AV270" s="1203"/>
      <c r="AW270" s="1203"/>
      <c r="AX270" s="1203"/>
      <c r="AY270" s="1203"/>
      <c r="AZ270" s="1203"/>
      <c r="BA270" s="1203"/>
      <c r="BB270" s="1203"/>
      <c r="BC270" s="1203"/>
      <c r="BD270" s="1203"/>
      <c r="BE270" s="1204"/>
      <c r="BF270" s="1181"/>
      <c r="BG270" s="1182"/>
      <c r="BH270" s="1230"/>
      <c r="BI270" s="1231"/>
      <c r="BJ270" s="1231"/>
      <c r="BK270" s="1231"/>
      <c r="BL270" s="1231"/>
      <c r="BM270" s="1231"/>
      <c r="BN270" s="1231"/>
      <c r="BO270" s="1231"/>
      <c r="BP270" s="1231"/>
      <c r="BQ270" s="1231"/>
      <c r="BR270" s="1231"/>
      <c r="BS270" s="1231"/>
      <c r="BT270" s="1231"/>
      <c r="BU270" s="1231"/>
      <c r="BV270" s="1231"/>
      <c r="BW270" s="1231"/>
      <c r="BX270" s="1231"/>
      <c r="BY270" s="1231"/>
      <c r="BZ270" s="1231"/>
      <c r="CA270" s="1231"/>
      <c r="CB270" s="1231"/>
      <c r="CC270" s="1231"/>
      <c r="CD270" s="1231"/>
      <c r="CE270" s="1231"/>
      <c r="CF270" s="1231"/>
      <c r="CG270" s="1231"/>
      <c r="CH270" s="1232"/>
    </row>
    <row r="271" spans="1:86" ht="18" customHeight="1" x14ac:dyDescent="0.15">
      <c r="A271" s="1081" t="s">
        <v>43</v>
      </c>
      <c r="B271" s="1082"/>
      <c r="C271" s="1144" t="str">
        <f>'⑨応募者名簿(印刷用)'!BT13</f>
        <v/>
      </c>
      <c r="D271" s="1144"/>
      <c r="E271" s="1144"/>
      <c r="F271" s="1144"/>
      <c r="G271" s="1144"/>
      <c r="H271" s="1144"/>
      <c r="I271" s="1144"/>
      <c r="J271" s="1144"/>
      <c r="K271" s="1144"/>
      <c r="L271" s="1144"/>
      <c r="M271" s="1144"/>
      <c r="N271" s="1152" t="s">
        <v>23</v>
      </c>
      <c r="O271" s="1153"/>
      <c r="P271" s="1154" t="str">
        <f>""&amp;⑧入力シート!AL108</f>
        <v/>
      </c>
      <c r="Q271" s="1154"/>
      <c r="R271" s="1154"/>
      <c r="S271" s="1154"/>
      <c r="T271" s="1154"/>
      <c r="U271" s="1154"/>
      <c r="V271" s="1154"/>
      <c r="W271" s="1154"/>
      <c r="X271" s="1154"/>
      <c r="Y271" s="1115" t="s">
        <v>82</v>
      </c>
      <c r="Z271" s="1115"/>
      <c r="AA271" s="1115"/>
      <c r="AB271" s="1115"/>
      <c r="AC271" s="1115"/>
      <c r="AD271" s="1115"/>
      <c r="AE271" s="1115"/>
      <c r="AF271" s="1115"/>
      <c r="AG271" s="1115"/>
      <c r="AH271" s="1115"/>
      <c r="AI271" s="1115"/>
      <c r="AJ271" s="1115"/>
      <c r="AK271" s="1115"/>
      <c r="AL271" s="1115"/>
      <c r="AM271" s="1115"/>
      <c r="AN271" s="1115"/>
      <c r="AO271" s="1115"/>
      <c r="AP271" s="1190"/>
      <c r="AR271" s="47"/>
      <c r="AS271" s="1081" t="s">
        <v>43</v>
      </c>
      <c r="AT271" s="1082"/>
      <c r="AU271" s="1144" t="str">
        <f>'⑨応募者名簿(印刷用)'!BT14</f>
        <v/>
      </c>
      <c r="AV271" s="1144"/>
      <c r="AW271" s="1144"/>
      <c r="AX271" s="1144"/>
      <c r="AY271" s="1144"/>
      <c r="AZ271" s="1144"/>
      <c r="BA271" s="1144"/>
      <c r="BB271" s="1144"/>
      <c r="BC271" s="1144"/>
      <c r="BD271" s="1144"/>
      <c r="BE271" s="1144"/>
      <c r="BF271" s="1152" t="s">
        <v>23</v>
      </c>
      <c r="BG271" s="1153"/>
      <c r="BH271" s="1154" t="str">
        <f>""&amp;⑧入力シート!AL109</f>
        <v/>
      </c>
      <c r="BI271" s="1154"/>
      <c r="BJ271" s="1154"/>
      <c r="BK271" s="1154"/>
      <c r="BL271" s="1154"/>
      <c r="BM271" s="1154"/>
      <c r="BN271" s="1154"/>
      <c r="BO271" s="1154"/>
      <c r="BP271" s="1154"/>
      <c r="BQ271" s="1115" t="s">
        <v>82</v>
      </c>
      <c r="BR271" s="1115"/>
      <c r="BS271" s="1115"/>
      <c r="BT271" s="1115"/>
      <c r="BU271" s="1115"/>
      <c r="BV271" s="1115"/>
      <c r="BW271" s="1115"/>
      <c r="BX271" s="1115"/>
      <c r="BY271" s="1115"/>
      <c r="BZ271" s="1115"/>
      <c r="CA271" s="1115"/>
      <c r="CB271" s="1115"/>
      <c r="CC271" s="1115"/>
      <c r="CD271" s="1115"/>
      <c r="CE271" s="1115"/>
      <c r="CF271" s="1115"/>
      <c r="CG271" s="1115"/>
      <c r="CH271" s="1190"/>
    </row>
    <row r="272" spans="1:86" ht="18" customHeight="1" x14ac:dyDescent="0.15">
      <c r="A272" s="1081"/>
      <c r="B272" s="1082"/>
      <c r="C272" s="1144"/>
      <c r="D272" s="1144"/>
      <c r="E272" s="1144"/>
      <c r="F272" s="1144"/>
      <c r="G272" s="1144"/>
      <c r="H272" s="1144"/>
      <c r="I272" s="1144"/>
      <c r="J272" s="1144"/>
      <c r="K272" s="1144"/>
      <c r="L272" s="1144"/>
      <c r="M272" s="1144"/>
      <c r="N272" s="1152"/>
      <c r="O272" s="1153"/>
      <c r="P272" s="1154"/>
      <c r="Q272" s="1154"/>
      <c r="R272" s="1154"/>
      <c r="S272" s="1154"/>
      <c r="T272" s="1154"/>
      <c r="U272" s="1154"/>
      <c r="V272" s="1154"/>
      <c r="W272" s="1154"/>
      <c r="X272" s="1154"/>
      <c r="Y272" s="1191"/>
      <c r="Z272" s="1191"/>
      <c r="AA272" s="1191"/>
      <c r="AB272" s="1191"/>
      <c r="AC272" s="1191"/>
      <c r="AD272" s="1191"/>
      <c r="AE272" s="1191"/>
      <c r="AF272" s="1191"/>
      <c r="AG272" s="1191"/>
      <c r="AH272" s="1191"/>
      <c r="AI272" s="1191"/>
      <c r="AJ272" s="1191"/>
      <c r="AK272" s="1191"/>
      <c r="AL272" s="1191"/>
      <c r="AM272" s="1191"/>
      <c r="AN272" s="1191"/>
      <c r="AO272" s="1191"/>
      <c r="AP272" s="1192"/>
      <c r="AR272" s="47"/>
      <c r="AS272" s="1081"/>
      <c r="AT272" s="1082"/>
      <c r="AU272" s="1144"/>
      <c r="AV272" s="1144"/>
      <c r="AW272" s="1144"/>
      <c r="AX272" s="1144"/>
      <c r="AY272" s="1144"/>
      <c r="AZ272" s="1144"/>
      <c r="BA272" s="1144"/>
      <c r="BB272" s="1144"/>
      <c r="BC272" s="1144"/>
      <c r="BD272" s="1144"/>
      <c r="BE272" s="1144"/>
      <c r="BF272" s="1152"/>
      <c r="BG272" s="1153"/>
      <c r="BH272" s="1154"/>
      <c r="BI272" s="1154"/>
      <c r="BJ272" s="1154"/>
      <c r="BK272" s="1154"/>
      <c r="BL272" s="1154"/>
      <c r="BM272" s="1154"/>
      <c r="BN272" s="1154"/>
      <c r="BO272" s="1154"/>
      <c r="BP272" s="1154"/>
      <c r="BQ272" s="1191"/>
      <c r="BR272" s="1191"/>
      <c r="BS272" s="1191"/>
      <c r="BT272" s="1191"/>
      <c r="BU272" s="1191"/>
      <c r="BV272" s="1191"/>
      <c r="BW272" s="1191"/>
      <c r="BX272" s="1191"/>
      <c r="BY272" s="1191"/>
      <c r="BZ272" s="1191"/>
      <c r="CA272" s="1191"/>
      <c r="CB272" s="1191"/>
      <c r="CC272" s="1191"/>
      <c r="CD272" s="1191"/>
      <c r="CE272" s="1191"/>
      <c r="CF272" s="1191"/>
      <c r="CG272" s="1191"/>
      <c r="CH272" s="1192"/>
    </row>
    <row r="273" spans="1:86" ht="17.100000000000001" customHeight="1" x14ac:dyDescent="0.15">
      <c r="A273" s="1132" t="s">
        <v>64</v>
      </c>
      <c r="B273" s="1133"/>
      <c r="C273" s="1133"/>
      <c r="D273" s="1133"/>
      <c r="E273" s="1133"/>
      <c r="F273" s="1133"/>
      <c r="G273" s="1133"/>
      <c r="H273" s="1133"/>
      <c r="I273" s="1133"/>
      <c r="J273" s="1133"/>
      <c r="K273" s="1133"/>
      <c r="L273" s="1133"/>
      <c r="M273" s="1134"/>
      <c r="N273" s="1174" t="s">
        <v>22</v>
      </c>
      <c r="O273" s="1174"/>
      <c r="P273" s="1161" t="s">
        <v>17</v>
      </c>
      <c r="Q273" s="1162"/>
      <c r="R273" s="1163" t="str">
        <f>IF('⑨応募者名簿(印刷用)'!$BX$40="","",'⑨応募者名簿(印刷用)'!$BX$40)</f>
        <v>-</v>
      </c>
      <c r="S273" s="1163"/>
      <c r="T273" s="1163"/>
      <c r="U273" s="1163"/>
      <c r="V273" s="1163"/>
      <c r="W273" s="1163"/>
      <c r="X273" s="1163"/>
      <c r="Y273" s="1163"/>
      <c r="Z273" s="1163"/>
      <c r="AA273" s="1163"/>
      <c r="AB273" s="1163"/>
      <c r="AC273" s="1163"/>
      <c r="AD273" s="1163"/>
      <c r="AE273" s="1163"/>
      <c r="AF273" s="1163"/>
      <c r="AG273" s="1163"/>
      <c r="AH273" s="1163"/>
      <c r="AI273" s="1163"/>
      <c r="AJ273" s="1163"/>
      <c r="AK273" s="1163"/>
      <c r="AL273" s="1163"/>
      <c r="AM273" s="1163"/>
      <c r="AN273" s="1163"/>
      <c r="AO273" s="1163"/>
      <c r="AP273" s="1164"/>
      <c r="AR273" s="47"/>
      <c r="AS273" s="1132" t="s">
        <v>64</v>
      </c>
      <c r="AT273" s="1133"/>
      <c r="AU273" s="1133"/>
      <c r="AV273" s="1133"/>
      <c r="AW273" s="1133"/>
      <c r="AX273" s="1133"/>
      <c r="AY273" s="1133"/>
      <c r="AZ273" s="1133"/>
      <c r="BA273" s="1133"/>
      <c r="BB273" s="1133"/>
      <c r="BC273" s="1133"/>
      <c r="BD273" s="1133"/>
      <c r="BE273" s="1134"/>
      <c r="BF273" s="1174" t="s">
        <v>22</v>
      </c>
      <c r="BG273" s="1174"/>
      <c r="BH273" s="1161" t="s">
        <v>17</v>
      </c>
      <c r="BI273" s="1162"/>
      <c r="BJ273" s="1163" t="str">
        <f>IF('⑨応募者名簿(印刷用)'!$BX$40="","",'⑨応募者名簿(印刷用)'!$BX$40)</f>
        <v>-</v>
      </c>
      <c r="BK273" s="1163"/>
      <c r="BL273" s="1163"/>
      <c r="BM273" s="1163"/>
      <c r="BN273" s="1163"/>
      <c r="BO273" s="1163"/>
      <c r="BP273" s="1163"/>
      <c r="BQ273" s="1163"/>
      <c r="BR273" s="1163"/>
      <c r="BS273" s="1163"/>
      <c r="BT273" s="1163"/>
      <c r="BU273" s="1163"/>
      <c r="BV273" s="1163"/>
      <c r="BW273" s="1163"/>
      <c r="BX273" s="1163"/>
      <c r="BY273" s="1163"/>
      <c r="BZ273" s="1163"/>
      <c r="CA273" s="1163"/>
      <c r="CB273" s="1163"/>
      <c r="CC273" s="1163"/>
      <c r="CD273" s="1163"/>
      <c r="CE273" s="1163"/>
      <c r="CF273" s="1163"/>
      <c r="CG273" s="1163"/>
      <c r="CH273" s="1164"/>
    </row>
    <row r="274" spans="1:86" ht="17.100000000000001" customHeight="1" x14ac:dyDescent="0.15">
      <c r="A274" s="653" t="str">
        <f>'⑨応募者名簿(印刷用)'!$A$36</f>
        <v/>
      </c>
      <c r="B274" s="654"/>
      <c r="C274" s="654"/>
      <c r="D274" s="654"/>
      <c r="E274" s="654"/>
      <c r="F274" s="654"/>
      <c r="G274" s="654"/>
      <c r="H274" s="654"/>
      <c r="I274" s="99"/>
      <c r="J274" s="99"/>
      <c r="K274" s="99"/>
      <c r="L274" s="99"/>
      <c r="M274" s="100"/>
      <c r="N274" s="1174"/>
      <c r="O274" s="1174"/>
      <c r="P274" s="1165" t="str">
        <f>IF('⑨応募者名簿(印刷用)'!$BV$42="","",'⑨応募者名簿(印刷用)'!$BV$42)</f>
        <v xml:space="preserve"> </v>
      </c>
      <c r="Q274" s="1166"/>
      <c r="R274" s="1166"/>
      <c r="S274" s="1166"/>
      <c r="T274" s="1166"/>
      <c r="U274" s="1166"/>
      <c r="V274" s="1166"/>
      <c r="W274" s="1166"/>
      <c r="X274" s="1166"/>
      <c r="Y274" s="1166"/>
      <c r="Z274" s="1166"/>
      <c r="AA274" s="1166"/>
      <c r="AB274" s="1166"/>
      <c r="AC274" s="1166"/>
      <c r="AD274" s="1166"/>
      <c r="AE274" s="1166"/>
      <c r="AF274" s="1166"/>
      <c r="AG274" s="1166"/>
      <c r="AH274" s="1166"/>
      <c r="AI274" s="1166"/>
      <c r="AJ274" s="1166"/>
      <c r="AK274" s="1166"/>
      <c r="AL274" s="1166"/>
      <c r="AM274" s="1166"/>
      <c r="AN274" s="1166"/>
      <c r="AO274" s="1166"/>
      <c r="AP274" s="1167"/>
      <c r="AR274" s="47"/>
      <c r="AS274" s="653" t="str">
        <f>'⑨応募者名簿(印刷用)'!$A$36</f>
        <v/>
      </c>
      <c r="AT274" s="654"/>
      <c r="AU274" s="654"/>
      <c r="AV274" s="654"/>
      <c r="AW274" s="654"/>
      <c r="AX274" s="654"/>
      <c r="AY274" s="654"/>
      <c r="AZ274" s="654"/>
      <c r="BA274" s="99"/>
      <c r="BB274" s="99"/>
      <c r="BC274" s="99"/>
      <c r="BD274" s="99"/>
      <c r="BE274" s="100"/>
      <c r="BF274" s="1174"/>
      <c r="BG274" s="1174"/>
      <c r="BH274" s="1165" t="str">
        <f>IF('⑨応募者名簿(印刷用)'!$BV$42="","",'⑨応募者名簿(印刷用)'!$BV$42)</f>
        <v xml:space="preserve"> </v>
      </c>
      <c r="BI274" s="1166"/>
      <c r="BJ274" s="1166"/>
      <c r="BK274" s="1166"/>
      <c r="BL274" s="1166"/>
      <c r="BM274" s="1166"/>
      <c r="BN274" s="1166"/>
      <c r="BO274" s="1166"/>
      <c r="BP274" s="1166"/>
      <c r="BQ274" s="1166"/>
      <c r="BR274" s="1166"/>
      <c r="BS274" s="1166"/>
      <c r="BT274" s="1166"/>
      <c r="BU274" s="1166"/>
      <c r="BV274" s="1166"/>
      <c r="BW274" s="1166"/>
      <c r="BX274" s="1166"/>
      <c r="BY274" s="1166"/>
      <c r="BZ274" s="1166"/>
      <c r="CA274" s="1166"/>
      <c r="CB274" s="1166"/>
      <c r="CC274" s="1166"/>
      <c r="CD274" s="1166"/>
      <c r="CE274" s="1166"/>
      <c r="CF274" s="1166"/>
      <c r="CG274" s="1166"/>
      <c r="CH274" s="1167"/>
    </row>
    <row r="275" spans="1:86" ht="17.100000000000001" customHeight="1" x14ac:dyDescent="0.15">
      <c r="A275" s="653"/>
      <c r="B275" s="654"/>
      <c r="C275" s="654"/>
      <c r="D275" s="654"/>
      <c r="E275" s="654"/>
      <c r="F275" s="654"/>
      <c r="G275" s="654"/>
      <c r="H275" s="654"/>
      <c r="I275" s="99"/>
      <c r="J275" s="99"/>
      <c r="K275" s="99"/>
      <c r="L275" s="99"/>
      <c r="M275" s="100"/>
      <c r="N275" s="1174"/>
      <c r="O275" s="1174"/>
      <c r="P275" s="1165" t="str">
        <f>IF('⑨応募者名簿(印刷用)'!$BV$43="","",'⑨応募者名簿(印刷用)'!$BV$43)</f>
        <v xml:space="preserve"> </v>
      </c>
      <c r="Q275" s="1166"/>
      <c r="R275" s="1166"/>
      <c r="S275" s="1166"/>
      <c r="T275" s="1166"/>
      <c r="U275" s="1166"/>
      <c r="V275" s="1166"/>
      <c r="W275" s="1166"/>
      <c r="X275" s="1166"/>
      <c r="Y275" s="1166"/>
      <c r="Z275" s="1166"/>
      <c r="AA275" s="1166"/>
      <c r="AB275" s="1166"/>
      <c r="AC275" s="1166"/>
      <c r="AD275" s="1166"/>
      <c r="AE275" s="1166"/>
      <c r="AF275" s="1166"/>
      <c r="AG275" s="1166"/>
      <c r="AH275" s="1166"/>
      <c r="AI275" s="1166"/>
      <c r="AJ275" s="1166"/>
      <c r="AK275" s="1166"/>
      <c r="AL275" s="1166"/>
      <c r="AM275" s="1166"/>
      <c r="AN275" s="1166"/>
      <c r="AO275" s="1166"/>
      <c r="AP275" s="1167"/>
      <c r="AR275" s="47"/>
      <c r="AS275" s="653"/>
      <c r="AT275" s="654"/>
      <c r="AU275" s="654"/>
      <c r="AV275" s="654"/>
      <c r="AW275" s="654"/>
      <c r="AX275" s="654"/>
      <c r="AY275" s="654"/>
      <c r="AZ275" s="654"/>
      <c r="BA275" s="99"/>
      <c r="BB275" s="99"/>
      <c r="BC275" s="99"/>
      <c r="BD275" s="99"/>
      <c r="BE275" s="100"/>
      <c r="BF275" s="1174"/>
      <c r="BG275" s="1174"/>
      <c r="BH275" s="1165" t="str">
        <f>IF('⑨応募者名簿(印刷用)'!$BV$43="","",'⑨応募者名簿(印刷用)'!$BV$43)</f>
        <v xml:space="preserve"> </v>
      </c>
      <c r="BI275" s="1166"/>
      <c r="BJ275" s="1166"/>
      <c r="BK275" s="1166"/>
      <c r="BL275" s="1166"/>
      <c r="BM275" s="1166"/>
      <c r="BN275" s="1166"/>
      <c r="BO275" s="1166"/>
      <c r="BP275" s="1166"/>
      <c r="BQ275" s="1166"/>
      <c r="BR275" s="1166"/>
      <c r="BS275" s="1166"/>
      <c r="BT275" s="1166"/>
      <c r="BU275" s="1166"/>
      <c r="BV275" s="1166"/>
      <c r="BW275" s="1166"/>
      <c r="BX275" s="1166"/>
      <c r="BY275" s="1166"/>
      <c r="BZ275" s="1166"/>
      <c r="CA275" s="1166"/>
      <c r="CB275" s="1166"/>
      <c r="CC275" s="1166"/>
      <c r="CD275" s="1166"/>
      <c r="CE275" s="1166"/>
      <c r="CF275" s="1166"/>
      <c r="CG275" s="1166"/>
      <c r="CH275" s="1167"/>
    </row>
    <row r="276" spans="1:86" ht="17.100000000000001" customHeight="1" x14ac:dyDescent="0.15">
      <c r="A276" s="653"/>
      <c r="B276" s="654"/>
      <c r="C276" s="654"/>
      <c r="D276" s="654"/>
      <c r="E276" s="654"/>
      <c r="F276" s="654"/>
      <c r="G276" s="654"/>
      <c r="H276" s="654"/>
      <c r="I276" s="99"/>
      <c r="J276" s="99"/>
      <c r="K276" s="99"/>
      <c r="L276" s="99"/>
      <c r="M276" s="100"/>
      <c r="N276" s="1174"/>
      <c r="O276" s="1174"/>
      <c r="P276" s="1168" t="str">
        <f>IF('⑨応募者名簿(印刷用)'!$BV$44="","",'⑨応募者名簿(印刷用)'!$BV$44)</f>
        <v xml:space="preserve"> </v>
      </c>
      <c r="Q276" s="1169"/>
      <c r="R276" s="1169"/>
      <c r="S276" s="1169"/>
      <c r="T276" s="1169"/>
      <c r="U276" s="1169"/>
      <c r="V276" s="1169"/>
      <c r="W276" s="1169"/>
      <c r="X276" s="1169"/>
      <c r="Y276" s="1169"/>
      <c r="Z276" s="1169"/>
      <c r="AA276" s="1169"/>
      <c r="AB276" s="1169"/>
      <c r="AC276" s="1169"/>
      <c r="AD276" s="1169"/>
      <c r="AE276" s="1169"/>
      <c r="AF276" s="1169"/>
      <c r="AG276" s="1169"/>
      <c r="AH276" s="1169"/>
      <c r="AI276" s="1169"/>
      <c r="AJ276" s="1169"/>
      <c r="AK276" s="1169"/>
      <c r="AL276" s="1169"/>
      <c r="AM276" s="1169"/>
      <c r="AN276" s="1169"/>
      <c r="AO276" s="1169"/>
      <c r="AP276" s="1170"/>
      <c r="AR276" s="47"/>
      <c r="AS276" s="653"/>
      <c r="AT276" s="654"/>
      <c r="AU276" s="654"/>
      <c r="AV276" s="654"/>
      <c r="AW276" s="654"/>
      <c r="AX276" s="654"/>
      <c r="AY276" s="654"/>
      <c r="AZ276" s="654"/>
      <c r="BA276" s="99"/>
      <c r="BB276" s="99"/>
      <c r="BC276" s="99"/>
      <c r="BD276" s="99"/>
      <c r="BE276" s="100"/>
      <c r="BF276" s="1174"/>
      <c r="BG276" s="1174"/>
      <c r="BH276" s="1168" t="str">
        <f>IF('⑨応募者名簿(印刷用)'!$BV$44="","",'⑨応募者名簿(印刷用)'!$BV$44)</f>
        <v xml:space="preserve"> </v>
      </c>
      <c r="BI276" s="1169"/>
      <c r="BJ276" s="1169"/>
      <c r="BK276" s="1169"/>
      <c r="BL276" s="1169"/>
      <c r="BM276" s="1169"/>
      <c r="BN276" s="1169"/>
      <c r="BO276" s="1169"/>
      <c r="BP276" s="1169"/>
      <c r="BQ276" s="1169"/>
      <c r="BR276" s="1169"/>
      <c r="BS276" s="1169"/>
      <c r="BT276" s="1169"/>
      <c r="BU276" s="1169"/>
      <c r="BV276" s="1169"/>
      <c r="BW276" s="1169"/>
      <c r="BX276" s="1169"/>
      <c r="BY276" s="1169"/>
      <c r="BZ276" s="1169"/>
      <c r="CA276" s="1169"/>
      <c r="CB276" s="1169"/>
      <c r="CC276" s="1169"/>
      <c r="CD276" s="1169"/>
      <c r="CE276" s="1169"/>
      <c r="CF276" s="1169"/>
      <c r="CG276" s="1169"/>
      <c r="CH276" s="1170"/>
    </row>
    <row r="277" spans="1:86" ht="17.100000000000001" customHeight="1" x14ac:dyDescent="0.15">
      <c r="A277" s="653"/>
      <c r="B277" s="654"/>
      <c r="C277" s="654"/>
      <c r="D277" s="654"/>
      <c r="E277" s="654"/>
      <c r="F277" s="654"/>
      <c r="G277" s="654"/>
      <c r="H277" s="654"/>
      <c r="I277" s="99"/>
      <c r="J277" s="99"/>
      <c r="K277" s="99"/>
      <c r="L277" s="99"/>
      <c r="M277" s="100"/>
      <c r="N277" s="1177" t="s">
        <v>33</v>
      </c>
      <c r="O277" s="1178"/>
      <c r="P277" s="1183" t="s">
        <v>24</v>
      </c>
      <c r="Q277" s="1175"/>
      <c r="R277" s="1175"/>
      <c r="S277" s="1175"/>
      <c r="T277" s="1175" t="str">
        <f>""&amp;⑧入力シート!$D$21</f>
        <v/>
      </c>
      <c r="U277" s="1175"/>
      <c r="V277" s="1175"/>
      <c r="W277" s="1175"/>
      <c r="X277" s="1175"/>
      <c r="Y277" s="1175"/>
      <c r="Z277" s="1175"/>
      <c r="AA277" s="1175"/>
      <c r="AB277" s="1175"/>
      <c r="AC277" s="1175"/>
      <c r="AD277" s="1175"/>
      <c r="AE277" s="1175"/>
      <c r="AF277" s="1175"/>
      <c r="AG277" s="1175"/>
      <c r="AH277" s="1175"/>
      <c r="AI277" s="1175"/>
      <c r="AJ277" s="1175"/>
      <c r="AK277" s="1175"/>
      <c r="AL277" s="1175"/>
      <c r="AM277" s="1175"/>
      <c r="AN277" s="1175"/>
      <c r="AO277" s="1175"/>
      <c r="AP277" s="1176"/>
      <c r="AR277" s="47"/>
      <c r="AS277" s="653"/>
      <c r="AT277" s="654"/>
      <c r="AU277" s="654"/>
      <c r="AV277" s="654"/>
      <c r="AW277" s="654"/>
      <c r="AX277" s="654"/>
      <c r="AY277" s="654"/>
      <c r="AZ277" s="654"/>
      <c r="BA277" s="99"/>
      <c r="BB277" s="99"/>
      <c r="BC277" s="99"/>
      <c r="BD277" s="99"/>
      <c r="BE277" s="100"/>
      <c r="BF277" s="1177" t="s">
        <v>33</v>
      </c>
      <c r="BG277" s="1178"/>
      <c r="BH277" s="1183" t="s">
        <v>24</v>
      </c>
      <c r="BI277" s="1175"/>
      <c r="BJ277" s="1175"/>
      <c r="BK277" s="1175"/>
      <c r="BL277" s="1175" t="str">
        <f>""&amp;⑧入力シート!$D$21</f>
        <v/>
      </c>
      <c r="BM277" s="1175"/>
      <c r="BN277" s="1175"/>
      <c r="BO277" s="1175"/>
      <c r="BP277" s="1175"/>
      <c r="BQ277" s="1175"/>
      <c r="BR277" s="1175"/>
      <c r="BS277" s="1175"/>
      <c r="BT277" s="1175"/>
      <c r="BU277" s="1175"/>
      <c r="BV277" s="1175"/>
      <c r="BW277" s="1175"/>
      <c r="BX277" s="1175"/>
      <c r="BY277" s="1175"/>
      <c r="BZ277" s="1175"/>
      <c r="CA277" s="1175"/>
      <c r="CB277" s="1175"/>
      <c r="CC277" s="1175"/>
      <c r="CD277" s="1175"/>
      <c r="CE277" s="1175"/>
      <c r="CF277" s="1175"/>
      <c r="CG277" s="1175"/>
      <c r="CH277" s="1176"/>
    </row>
    <row r="278" spans="1:86" ht="17.100000000000001" customHeight="1" x14ac:dyDescent="0.15">
      <c r="A278" s="101"/>
      <c r="B278" s="99"/>
      <c r="C278" s="99"/>
      <c r="D278" s="99"/>
      <c r="E278" s="99"/>
      <c r="F278" s="99"/>
      <c r="G278" s="99"/>
      <c r="H278" s="99"/>
      <c r="I278" s="99"/>
      <c r="J278" s="99"/>
      <c r="K278" s="99"/>
      <c r="L278" s="99"/>
      <c r="M278" s="100"/>
      <c r="N278" s="1179"/>
      <c r="O278" s="1180"/>
      <c r="P278" s="1029" t="str">
        <f>"　"&amp;⑧入力シート!$D$22</f>
        <v>　</v>
      </c>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1"/>
      <c r="AR278" s="47"/>
      <c r="AS278" s="101"/>
      <c r="AT278" s="99"/>
      <c r="AU278" s="99"/>
      <c r="AV278" s="99"/>
      <c r="AW278" s="99"/>
      <c r="AX278" s="99"/>
      <c r="AY278" s="99"/>
      <c r="AZ278" s="99"/>
      <c r="BA278" s="99"/>
      <c r="BB278" s="99"/>
      <c r="BC278" s="99"/>
      <c r="BD278" s="99"/>
      <c r="BE278" s="100"/>
      <c r="BF278" s="1179"/>
      <c r="BG278" s="1180"/>
      <c r="BH278" s="1029" t="str">
        <f>"　"&amp;⑧入力シート!$D$22</f>
        <v>　</v>
      </c>
      <c r="BI278" s="1030"/>
      <c r="BJ278" s="1030"/>
      <c r="BK278" s="1030"/>
      <c r="BL278" s="1030"/>
      <c r="BM278" s="1030"/>
      <c r="BN278" s="1030"/>
      <c r="BO278" s="1030"/>
      <c r="BP278" s="1030"/>
      <c r="BQ278" s="1030"/>
      <c r="BR278" s="1030"/>
      <c r="BS278" s="1030"/>
      <c r="BT278" s="1030"/>
      <c r="BU278" s="1030"/>
      <c r="BV278" s="1030"/>
      <c r="BW278" s="1030"/>
      <c r="BX278" s="1030"/>
      <c r="BY278" s="1030"/>
      <c r="BZ278" s="1030"/>
      <c r="CA278" s="1030"/>
      <c r="CB278" s="1030"/>
      <c r="CC278" s="1030"/>
      <c r="CD278" s="1030"/>
      <c r="CE278" s="1030"/>
      <c r="CF278" s="1030"/>
      <c r="CG278" s="1030"/>
      <c r="CH278" s="1031"/>
    </row>
    <row r="279" spans="1:86" ht="17.100000000000001" customHeight="1" x14ac:dyDescent="0.15">
      <c r="A279" s="101"/>
      <c r="B279" s="99"/>
      <c r="C279" s="99"/>
      <c r="D279" s="99"/>
      <c r="E279" s="99"/>
      <c r="F279" s="99"/>
      <c r="G279" s="99"/>
      <c r="H279" s="99"/>
      <c r="I279" s="99"/>
      <c r="J279" s="99"/>
      <c r="K279" s="99"/>
      <c r="L279" s="99"/>
      <c r="M279" s="100"/>
      <c r="N279" s="1179"/>
      <c r="O279" s="1180"/>
      <c r="P279" s="1032" t="str">
        <f>"　"&amp;⑧入力シート!$D$23</f>
        <v>　</v>
      </c>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4"/>
      <c r="AR279" s="47"/>
      <c r="AS279" s="101"/>
      <c r="AT279" s="99"/>
      <c r="AU279" s="99"/>
      <c r="AV279" s="99"/>
      <c r="AW279" s="99"/>
      <c r="AX279" s="99"/>
      <c r="AY279" s="99"/>
      <c r="AZ279" s="99"/>
      <c r="BA279" s="99"/>
      <c r="BB279" s="99"/>
      <c r="BC279" s="99"/>
      <c r="BD279" s="99"/>
      <c r="BE279" s="100"/>
      <c r="BF279" s="1179"/>
      <c r="BG279" s="1180"/>
      <c r="BH279" s="1032" t="str">
        <f>"　"&amp;⑧入力シート!$D$23</f>
        <v>　</v>
      </c>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4"/>
    </row>
    <row r="280" spans="1:86" ht="17.100000000000001" customHeight="1" x14ac:dyDescent="0.15">
      <c r="A280" s="102"/>
      <c r="B280" s="103"/>
      <c r="C280" s="103"/>
      <c r="D280" s="103"/>
      <c r="E280" s="103"/>
      <c r="F280" s="103"/>
      <c r="G280" s="103"/>
      <c r="H280" s="103"/>
      <c r="I280" s="103"/>
      <c r="J280" s="103"/>
      <c r="K280" s="103"/>
      <c r="L280" s="103"/>
      <c r="M280" s="104"/>
      <c r="N280" s="1179"/>
      <c r="O280" s="1180"/>
      <c r="P280" s="1032"/>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4"/>
      <c r="AR280" s="47"/>
      <c r="AS280" s="102"/>
      <c r="AT280" s="103"/>
      <c r="AU280" s="103"/>
      <c r="AV280" s="103"/>
      <c r="AW280" s="103"/>
      <c r="AX280" s="103"/>
      <c r="AY280" s="103"/>
      <c r="AZ280" s="103"/>
      <c r="BA280" s="103"/>
      <c r="BB280" s="103"/>
      <c r="BC280" s="103"/>
      <c r="BD280" s="103"/>
      <c r="BE280" s="104"/>
      <c r="BF280" s="1179"/>
      <c r="BG280" s="1180"/>
      <c r="BH280" s="1032"/>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4"/>
    </row>
    <row r="281" spans="1:86" ht="18" customHeight="1" x14ac:dyDescent="0.15">
      <c r="A281" s="1177" t="s">
        <v>38</v>
      </c>
      <c r="B281" s="1178"/>
      <c r="C281" s="1183" t="s">
        <v>32</v>
      </c>
      <c r="D281" s="1175"/>
      <c r="E281" s="1175"/>
      <c r="F281" s="1175"/>
      <c r="G281" s="1175"/>
      <c r="H281" s="1175"/>
      <c r="I281" s="1175"/>
      <c r="J281" s="1175"/>
      <c r="K281" s="1175"/>
      <c r="L281" s="1175"/>
      <c r="M281" s="1175"/>
      <c r="N281" s="1174" t="s">
        <v>35</v>
      </c>
      <c r="O281" s="1174"/>
      <c r="P281" s="1145" t="str">
        <f>""&amp;⑧入力シート!Q110</f>
        <v/>
      </c>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R281" s="47"/>
      <c r="AS281" s="1177" t="s">
        <v>38</v>
      </c>
      <c r="AT281" s="1178"/>
      <c r="AU281" s="1183" t="s">
        <v>32</v>
      </c>
      <c r="AV281" s="1175"/>
      <c r="AW281" s="1175"/>
      <c r="AX281" s="1175"/>
      <c r="AY281" s="1175"/>
      <c r="AZ281" s="1175"/>
      <c r="BA281" s="1175"/>
      <c r="BB281" s="1175"/>
      <c r="BC281" s="1175"/>
      <c r="BD281" s="1175"/>
      <c r="BE281" s="1175"/>
      <c r="BF281" s="1174" t="s">
        <v>35</v>
      </c>
      <c r="BG281" s="1174"/>
      <c r="BH281" s="1145" t="str">
        <f>""&amp;⑧入力シート!Q111</f>
        <v/>
      </c>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c r="CB281" s="1145"/>
      <c r="CC281" s="1145"/>
      <c r="CD281" s="1145"/>
      <c r="CE281" s="1145"/>
      <c r="CF281" s="1145"/>
      <c r="CG281" s="1145"/>
      <c r="CH281" s="1145"/>
    </row>
    <row r="282" spans="1:86" ht="18" customHeight="1" x14ac:dyDescent="0.15">
      <c r="A282" s="1179"/>
      <c r="B282" s="1180"/>
      <c r="C282" s="1202">
        <f>⑧入力シート!B110</f>
        <v>73</v>
      </c>
      <c r="D282" s="1203"/>
      <c r="E282" s="1203"/>
      <c r="F282" s="1203"/>
      <c r="G282" s="1203"/>
      <c r="H282" s="1203"/>
      <c r="I282" s="1203"/>
      <c r="J282" s="1203"/>
      <c r="K282" s="1203"/>
      <c r="L282" s="1203"/>
      <c r="M282" s="1203"/>
      <c r="N282" s="1174"/>
      <c r="O282" s="1174"/>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R282" s="47"/>
      <c r="AS282" s="1179"/>
      <c r="AT282" s="1180"/>
      <c r="AU282" s="1202">
        <f>⑧入力シート!B111</f>
        <v>74</v>
      </c>
      <c r="AV282" s="1203"/>
      <c r="AW282" s="1203"/>
      <c r="AX282" s="1203"/>
      <c r="AY282" s="1203"/>
      <c r="AZ282" s="1203"/>
      <c r="BA282" s="1203"/>
      <c r="BB282" s="1203"/>
      <c r="BC282" s="1203"/>
      <c r="BD282" s="1203"/>
      <c r="BE282" s="1203"/>
      <c r="BF282" s="1174"/>
      <c r="BG282" s="1174"/>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c r="CB282" s="1145"/>
      <c r="CC282" s="1145"/>
      <c r="CD282" s="1145"/>
      <c r="CE282" s="1145"/>
      <c r="CF282" s="1145"/>
      <c r="CG282" s="1145"/>
      <c r="CH282" s="1145"/>
    </row>
    <row r="283" spans="1:86" ht="18" customHeight="1" x14ac:dyDescent="0.15">
      <c r="A283" s="1181"/>
      <c r="B283" s="1182"/>
      <c r="C283" s="1202"/>
      <c r="D283" s="1203"/>
      <c r="E283" s="1203"/>
      <c r="F283" s="1203"/>
      <c r="G283" s="1203"/>
      <c r="H283" s="1203"/>
      <c r="I283" s="1203"/>
      <c r="J283" s="1203"/>
      <c r="K283" s="1203"/>
      <c r="L283" s="1203"/>
      <c r="M283" s="1203"/>
      <c r="N283" s="1174"/>
      <c r="O283" s="1174"/>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R283" s="47"/>
      <c r="AS283" s="1181"/>
      <c r="AT283" s="1182"/>
      <c r="AU283" s="1202"/>
      <c r="AV283" s="1203"/>
      <c r="AW283" s="1203"/>
      <c r="AX283" s="1203"/>
      <c r="AY283" s="1203"/>
      <c r="AZ283" s="1203"/>
      <c r="BA283" s="1203"/>
      <c r="BB283" s="1203"/>
      <c r="BC283" s="1203"/>
      <c r="BD283" s="1203"/>
      <c r="BE283" s="1203"/>
      <c r="BF283" s="1174"/>
      <c r="BG283" s="1174"/>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c r="CB283" s="1145"/>
      <c r="CC283" s="1145"/>
      <c r="CD283" s="1145"/>
      <c r="CE283" s="1145"/>
      <c r="CF283" s="1145"/>
      <c r="CG283" s="1145"/>
      <c r="CH283" s="1145"/>
    </row>
    <row r="284" spans="1:86" ht="18" customHeight="1" x14ac:dyDescent="0.15">
      <c r="A284" s="1177" t="s">
        <v>37</v>
      </c>
      <c r="B284" s="1178"/>
      <c r="C284" s="1199" t="str">
        <f>""&amp;⑧入力シート!C110</f>
        <v/>
      </c>
      <c r="D284" s="1200"/>
      <c r="E284" s="1200"/>
      <c r="F284" s="1200"/>
      <c r="G284" s="1200"/>
      <c r="H284" s="1200"/>
      <c r="I284" s="1200"/>
      <c r="J284" s="1200"/>
      <c r="K284" s="1200"/>
      <c r="L284" s="1200"/>
      <c r="M284" s="1201"/>
      <c r="N284" s="1179" t="s">
        <v>36</v>
      </c>
      <c r="O284" s="1180"/>
      <c r="P284" s="1193" t="s">
        <v>34</v>
      </c>
      <c r="Q284" s="1194"/>
      <c r="R284" s="1194"/>
      <c r="S284" s="1194"/>
      <c r="T284" s="1194"/>
      <c r="U284" s="1194"/>
      <c r="V284" s="1194"/>
      <c r="W284" s="1194"/>
      <c r="X284" s="1194"/>
      <c r="Y284" s="1194"/>
      <c r="Z284" s="1194"/>
      <c r="AA284" s="1194"/>
      <c r="AB284" s="1194"/>
      <c r="AC284" s="1194"/>
      <c r="AD284" s="1194"/>
      <c r="AE284" s="1194"/>
      <c r="AF284" s="1194"/>
      <c r="AG284" s="1194"/>
      <c r="AH284" s="1194"/>
      <c r="AI284" s="1194"/>
      <c r="AJ284" s="1194"/>
      <c r="AK284" s="1194"/>
      <c r="AL284" s="1194"/>
      <c r="AM284" s="1194"/>
      <c r="AN284" s="1194"/>
      <c r="AO284" s="1194"/>
      <c r="AP284" s="1195"/>
      <c r="AR284" s="47"/>
      <c r="AS284" s="1177" t="s">
        <v>37</v>
      </c>
      <c r="AT284" s="1178"/>
      <c r="AU284" s="1199" t="str">
        <f>""&amp;⑧入力シート!C111</f>
        <v/>
      </c>
      <c r="AV284" s="1200"/>
      <c r="AW284" s="1200"/>
      <c r="AX284" s="1200"/>
      <c r="AY284" s="1200"/>
      <c r="AZ284" s="1200"/>
      <c r="BA284" s="1200"/>
      <c r="BB284" s="1200"/>
      <c r="BC284" s="1200"/>
      <c r="BD284" s="1200"/>
      <c r="BE284" s="1201"/>
      <c r="BF284" s="1179" t="s">
        <v>36</v>
      </c>
      <c r="BG284" s="1180"/>
      <c r="BH284" s="1193" t="s">
        <v>34</v>
      </c>
      <c r="BI284" s="1194"/>
      <c r="BJ284" s="1194"/>
      <c r="BK284" s="1194"/>
      <c r="BL284" s="1194"/>
      <c r="BM284" s="1194"/>
      <c r="BN284" s="1194"/>
      <c r="BO284" s="1194"/>
      <c r="BP284" s="1194"/>
      <c r="BQ284" s="1194"/>
      <c r="BR284" s="1194"/>
      <c r="BS284" s="1194"/>
      <c r="BT284" s="1194"/>
      <c r="BU284" s="1194"/>
      <c r="BV284" s="1194"/>
      <c r="BW284" s="1194"/>
      <c r="BX284" s="1194"/>
      <c r="BY284" s="1194"/>
      <c r="BZ284" s="1194"/>
      <c r="CA284" s="1194"/>
      <c r="CB284" s="1194"/>
      <c r="CC284" s="1194"/>
      <c r="CD284" s="1194"/>
      <c r="CE284" s="1194"/>
      <c r="CF284" s="1194"/>
      <c r="CG284" s="1194"/>
      <c r="CH284" s="1195"/>
    </row>
    <row r="285" spans="1:86" ht="18" customHeight="1" x14ac:dyDescent="0.15">
      <c r="A285" s="1179"/>
      <c r="B285" s="1180"/>
      <c r="C285" s="1202"/>
      <c r="D285" s="1203"/>
      <c r="E285" s="1203"/>
      <c r="F285" s="1203"/>
      <c r="G285" s="1203"/>
      <c r="H285" s="1203"/>
      <c r="I285" s="1203"/>
      <c r="J285" s="1203"/>
      <c r="K285" s="1203"/>
      <c r="L285" s="1203"/>
      <c r="M285" s="1204"/>
      <c r="N285" s="1179"/>
      <c r="O285" s="1180"/>
      <c r="P285" s="1196" t="str">
        <f>'⑨応募者名簿(印刷用)'!BV15</f>
        <v xml:space="preserve"> </v>
      </c>
      <c r="Q285" s="1197"/>
      <c r="R285" s="1197"/>
      <c r="S285" s="1197"/>
      <c r="T285" s="1197"/>
      <c r="U285" s="1197"/>
      <c r="V285" s="1197"/>
      <c r="W285" s="1197"/>
      <c r="X285" s="1197"/>
      <c r="Y285" s="1197"/>
      <c r="Z285" s="1197"/>
      <c r="AA285" s="1197"/>
      <c r="AB285" s="1197"/>
      <c r="AC285" s="1197"/>
      <c r="AD285" s="1197"/>
      <c r="AE285" s="1197"/>
      <c r="AF285" s="1197"/>
      <c r="AG285" s="1197"/>
      <c r="AH285" s="1197"/>
      <c r="AI285" s="1197"/>
      <c r="AJ285" s="1197"/>
      <c r="AK285" s="1197"/>
      <c r="AL285" s="1197"/>
      <c r="AM285" s="1197"/>
      <c r="AN285" s="1197"/>
      <c r="AO285" s="1197"/>
      <c r="AP285" s="1198"/>
      <c r="AR285" s="47"/>
      <c r="AS285" s="1179"/>
      <c r="AT285" s="1180"/>
      <c r="AU285" s="1202"/>
      <c r="AV285" s="1203"/>
      <c r="AW285" s="1203"/>
      <c r="AX285" s="1203"/>
      <c r="AY285" s="1203"/>
      <c r="AZ285" s="1203"/>
      <c r="BA285" s="1203"/>
      <c r="BB285" s="1203"/>
      <c r="BC285" s="1203"/>
      <c r="BD285" s="1203"/>
      <c r="BE285" s="1204"/>
      <c r="BF285" s="1179"/>
      <c r="BG285" s="1180"/>
      <c r="BH285" s="1196" t="str">
        <f>'⑨応募者名簿(印刷用)'!BV16</f>
        <v xml:space="preserve"> </v>
      </c>
      <c r="BI285" s="1197"/>
      <c r="BJ285" s="1197"/>
      <c r="BK285" s="1197"/>
      <c r="BL285" s="1197"/>
      <c r="BM285" s="1197"/>
      <c r="BN285" s="1197"/>
      <c r="BO285" s="1197"/>
      <c r="BP285" s="1197"/>
      <c r="BQ285" s="1197"/>
      <c r="BR285" s="1197"/>
      <c r="BS285" s="1197"/>
      <c r="BT285" s="1197"/>
      <c r="BU285" s="1197"/>
      <c r="BV285" s="1197"/>
      <c r="BW285" s="1197"/>
      <c r="BX285" s="1197"/>
      <c r="BY285" s="1197"/>
      <c r="BZ285" s="1197"/>
      <c r="CA285" s="1197"/>
      <c r="CB285" s="1197"/>
      <c r="CC285" s="1197"/>
      <c r="CD285" s="1197"/>
      <c r="CE285" s="1197"/>
      <c r="CF285" s="1197"/>
      <c r="CG285" s="1197"/>
      <c r="CH285" s="1198"/>
    </row>
    <row r="286" spans="1:86" ht="18" customHeight="1" x14ac:dyDescent="0.15">
      <c r="A286" s="1179"/>
      <c r="B286" s="1180"/>
      <c r="C286" s="1202"/>
      <c r="D286" s="1203"/>
      <c r="E286" s="1203"/>
      <c r="F286" s="1203"/>
      <c r="G286" s="1203"/>
      <c r="H286" s="1203"/>
      <c r="I286" s="1203"/>
      <c r="J286" s="1203"/>
      <c r="K286" s="1203"/>
      <c r="L286" s="1203"/>
      <c r="M286" s="1204"/>
      <c r="N286" s="1181"/>
      <c r="O286" s="1182"/>
      <c r="P286" s="1230"/>
      <c r="Q286" s="1231"/>
      <c r="R286" s="1231"/>
      <c r="S286" s="1231"/>
      <c r="T286" s="1231"/>
      <c r="U286" s="1231"/>
      <c r="V286" s="1231"/>
      <c r="W286" s="1231"/>
      <c r="X286" s="1231"/>
      <c r="Y286" s="1231"/>
      <c r="Z286" s="1231"/>
      <c r="AA286" s="1231"/>
      <c r="AB286" s="1231"/>
      <c r="AC286" s="1231"/>
      <c r="AD286" s="1231"/>
      <c r="AE286" s="1231"/>
      <c r="AF286" s="1231"/>
      <c r="AG286" s="1231"/>
      <c r="AH286" s="1231"/>
      <c r="AI286" s="1231"/>
      <c r="AJ286" s="1231"/>
      <c r="AK286" s="1231"/>
      <c r="AL286" s="1231"/>
      <c r="AM286" s="1231"/>
      <c r="AN286" s="1231"/>
      <c r="AO286" s="1231"/>
      <c r="AP286" s="1232"/>
      <c r="AR286" s="47"/>
      <c r="AS286" s="1179"/>
      <c r="AT286" s="1180"/>
      <c r="AU286" s="1202"/>
      <c r="AV286" s="1203"/>
      <c r="AW286" s="1203"/>
      <c r="AX286" s="1203"/>
      <c r="AY286" s="1203"/>
      <c r="AZ286" s="1203"/>
      <c r="BA286" s="1203"/>
      <c r="BB286" s="1203"/>
      <c r="BC286" s="1203"/>
      <c r="BD286" s="1203"/>
      <c r="BE286" s="1204"/>
      <c r="BF286" s="1181"/>
      <c r="BG286" s="1182"/>
      <c r="BH286" s="1230"/>
      <c r="BI286" s="1231"/>
      <c r="BJ286" s="1231"/>
      <c r="BK286" s="1231"/>
      <c r="BL286" s="1231"/>
      <c r="BM286" s="1231"/>
      <c r="BN286" s="1231"/>
      <c r="BO286" s="1231"/>
      <c r="BP286" s="1231"/>
      <c r="BQ286" s="1231"/>
      <c r="BR286" s="1231"/>
      <c r="BS286" s="1231"/>
      <c r="BT286" s="1231"/>
      <c r="BU286" s="1231"/>
      <c r="BV286" s="1231"/>
      <c r="BW286" s="1231"/>
      <c r="BX286" s="1231"/>
      <c r="BY286" s="1231"/>
      <c r="BZ286" s="1231"/>
      <c r="CA286" s="1231"/>
      <c r="CB286" s="1231"/>
      <c r="CC286" s="1231"/>
      <c r="CD286" s="1231"/>
      <c r="CE286" s="1231"/>
      <c r="CF286" s="1231"/>
      <c r="CG286" s="1231"/>
      <c r="CH286" s="1232"/>
    </row>
    <row r="287" spans="1:86" ht="18" customHeight="1" x14ac:dyDescent="0.15">
      <c r="A287" s="1057" t="s">
        <v>43</v>
      </c>
      <c r="B287" s="1058"/>
      <c r="C287" s="1144" t="str">
        <f>'⑨応募者名簿(印刷用)'!BT15</f>
        <v/>
      </c>
      <c r="D287" s="1144"/>
      <c r="E287" s="1144"/>
      <c r="F287" s="1144"/>
      <c r="G287" s="1144"/>
      <c r="H287" s="1144"/>
      <c r="I287" s="1144"/>
      <c r="J287" s="1144"/>
      <c r="K287" s="1144"/>
      <c r="L287" s="1144"/>
      <c r="M287" s="1144"/>
      <c r="N287" s="1152" t="s">
        <v>23</v>
      </c>
      <c r="O287" s="1153"/>
      <c r="P287" s="1154" t="str">
        <f>""&amp;⑧入力シート!AL110</f>
        <v/>
      </c>
      <c r="Q287" s="1154"/>
      <c r="R287" s="1154"/>
      <c r="S287" s="1154"/>
      <c r="T287" s="1154"/>
      <c r="U287" s="1154"/>
      <c r="V287" s="1154"/>
      <c r="W287" s="1154"/>
      <c r="X287" s="1154"/>
      <c r="Y287" s="1115" t="s">
        <v>82</v>
      </c>
      <c r="Z287" s="1115"/>
      <c r="AA287" s="1115"/>
      <c r="AB287" s="1115"/>
      <c r="AC287" s="1115"/>
      <c r="AD287" s="1115"/>
      <c r="AE287" s="1115"/>
      <c r="AF287" s="1115"/>
      <c r="AG287" s="1115"/>
      <c r="AH287" s="1115"/>
      <c r="AI287" s="1115"/>
      <c r="AJ287" s="1115"/>
      <c r="AK287" s="1115"/>
      <c r="AL287" s="1115"/>
      <c r="AM287" s="1115"/>
      <c r="AN287" s="1115"/>
      <c r="AO287" s="1115"/>
      <c r="AP287" s="1190"/>
      <c r="AR287" s="47"/>
      <c r="AS287" s="1057" t="s">
        <v>43</v>
      </c>
      <c r="AT287" s="1058"/>
      <c r="AU287" s="1144" t="str">
        <f>'⑨応募者名簿(印刷用)'!BT16</f>
        <v/>
      </c>
      <c r="AV287" s="1144"/>
      <c r="AW287" s="1144"/>
      <c r="AX287" s="1144"/>
      <c r="AY287" s="1144"/>
      <c r="AZ287" s="1144"/>
      <c r="BA287" s="1144"/>
      <c r="BB287" s="1144"/>
      <c r="BC287" s="1144"/>
      <c r="BD287" s="1144"/>
      <c r="BE287" s="1144"/>
      <c r="BF287" s="1152" t="s">
        <v>23</v>
      </c>
      <c r="BG287" s="1153"/>
      <c r="BH287" s="1154" t="str">
        <f>""&amp;⑧入力シート!AL111</f>
        <v/>
      </c>
      <c r="BI287" s="1154"/>
      <c r="BJ287" s="1154"/>
      <c r="BK287" s="1154"/>
      <c r="BL287" s="1154"/>
      <c r="BM287" s="1154"/>
      <c r="BN287" s="1154"/>
      <c r="BO287" s="1154"/>
      <c r="BP287" s="1154"/>
      <c r="BQ287" s="1115" t="s">
        <v>82</v>
      </c>
      <c r="BR287" s="1115"/>
      <c r="BS287" s="1115"/>
      <c r="BT287" s="1115"/>
      <c r="BU287" s="1115"/>
      <c r="BV287" s="1115"/>
      <c r="BW287" s="1115"/>
      <c r="BX287" s="1115"/>
      <c r="BY287" s="1115"/>
      <c r="BZ287" s="1115"/>
      <c r="CA287" s="1115"/>
      <c r="CB287" s="1115"/>
      <c r="CC287" s="1115"/>
      <c r="CD287" s="1115"/>
      <c r="CE287" s="1115"/>
      <c r="CF287" s="1115"/>
      <c r="CG287" s="1115"/>
      <c r="CH287" s="1190"/>
    </row>
    <row r="288" spans="1:86" ht="18" customHeight="1" x14ac:dyDescent="0.15">
      <c r="A288" s="1059"/>
      <c r="B288" s="1060"/>
      <c r="C288" s="1144"/>
      <c r="D288" s="1144"/>
      <c r="E288" s="1144"/>
      <c r="F288" s="1144"/>
      <c r="G288" s="1144"/>
      <c r="H288" s="1144"/>
      <c r="I288" s="1144"/>
      <c r="J288" s="1144"/>
      <c r="K288" s="1144"/>
      <c r="L288" s="1144"/>
      <c r="M288" s="1144"/>
      <c r="N288" s="1152"/>
      <c r="O288" s="1153"/>
      <c r="P288" s="1154"/>
      <c r="Q288" s="1154"/>
      <c r="R288" s="1154"/>
      <c r="S288" s="1154"/>
      <c r="T288" s="1154"/>
      <c r="U288" s="1154"/>
      <c r="V288" s="1154"/>
      <c r="W288" s="1154"/>
      <c r="X288" s="1154"/>
      <c r="Y288" s="1191"/>
      <c r="Z288" s="1191"/>
      <c r="AA288" s="1191"/>
      <c r="AB288" s="1191"/>
      <c r="AC288" s="1191"/>
      <c r="AD288" s="1191"/>
      <c r="AE288" s="1191"/>
      <c r="AF288" s="1191"/>
      <c r="AG288" s="1191"/>
      <c r="AH288" s="1191"/>
      <c r="AI288" s="1191"/>
      <c r="AJ288" s="1191"/>
      <c r="AK288" s="1191"/>
      <c r="AL288" s="1191"/>
      <c r="AM288" s="1191"/>
      <c r="AN288" s="1191"/>
      <c r="AO288" s="1191"/>
      <c r="AP288" s="1192"/>
      <c r="AR288" s="47"/>
      <c r="AS288" s="1059"/>
      <c r="AT288" s="1060"/>
      <c r="AU288" s="1144"/>
      <c r="AV288" s="1144"/>
      <c r="AW288" s="1144"/>
      <c r="AX288" s="1144"/>
      <c r="AY288" s="1144"/>
      <c r="AZ288" s="1144"/>
      <c r="BA288" s="1144"/>
      <c r="BB288" s="1144"/>
      <c r="BC288" s="1144"/>
      <c r="BD288" s="1144"/>
      <c r="BE288" s="1144"/>
      <c r="BF288" s="1152"/>
      <c r="BG288" s="1153"/>
      <c r="BH288" s="1154"/>
      <c r="BI288" s="1154"/>
      <c r="BJ288" s="1154"/>
      <c r="BK288" s="1154"/>
      <c r="BL288" s="1154"/>
      <c r="BM288" s="1154"/>
      <c r="BN288" s="1154"/>
      <c r="BO288" s="1154"/>
      <c r="BP288" s="1154"/>
      <c r="BQ288" s="1191"/>
      <c r="BR288" s="1191"/>
      <c r="BS288" s="1191"/>
      <c r="BT288" s="1191"/>
      <c r="BU288" s="1191"/>
      <c r="BV288" s="1191"/>
      <c r="BW288" s="1191"/>
      <c r="BX288" s="1191"/>
      <c r="BY288" s="1191"/>
      <c r="BZ288" s="1191"/>
      <c r="CA288" s="1191"/>
      <c r="CB288" s="1191"/>
      <c r="CC288" s="1191"/>
      <c r="CD288" s="1191"/>
      <c r="CE288" s="1191"/>
      <c r="CF288" s="1191"/>
      <c r="CG288" s="1191"/>
      <c r="CH288" s="1192"/>
    </row>
    <row r="289" spans="1:87" ht="15" customHeight="1" x14ac:dyDescent="0.15">
      <c r="A289" s="105"/>
      <c r="B289" s="105"/>
      <c r="C289" s="106"/>
      <c r="D289" s="106"/>
      <c r="E289" s="106"/>
      <c r="F289" s="106"/>
      <c r="G289" s="106"/>
      <c r="H289" s="106"/>
      <c r="I289" s="106"/>
      <c r="J289" s="106"/>
      <c r="K289" s="106"/>
      <c r="L289" s="106"/>
      <c r="M289" s="106"/>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R289" s="47"/>
      <c r="AS289" s="105"/>
      <c r="AT289" s="105"/>
      <c r="AU289" s="106"/>
      <c r="AV289" s="106"/>
      <c r="AW289" s="106"/>
      <c r="AX289" s="106"/>
      <c r="AY289" s="106"/>
      <c r="AZ289" s="106"/>
      <c r="BA289" s="106"/>
      <c r="BB289" s="106"/>
      <c r="BC289" s="106"/>
      <c r="BD289" s="106"/>
      <c r="BE289" s="106"/>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132" t="s">
        <v>64</v>
      </c>
      <c r="B291" s="1133"/>
      <c r="C291" s="1133"/>
      <c r="D291" s="1133"/>
      <c r="E291" s="1133"/>
      <c r="F291" s="1133"/>
      <c r="G291" s="1133"/>
      <c r="H291" s="1133"/>
      <c r="I291" s="1133"/>
      <c r="J291" s="1133"/>
      <c r="K291" s="1133"/>
      <c r="L291" s="1133"/>
      <c r="M291" s="1134"/>
      <c r="N291" s="1174" t="s">
        <v>22</v>
      </c>
      <c r="O291" s="1174"/>
      <c r="P291" s="1161" t="s">
        <v>17</v>
      </c>
      <c r="Q291" s="1162"/>
      <c r="R291" s="1163" t="str">
        <f>IF('⑨応募者名簿(印刷用)'!$BX$40="","",'⑨応募者名簿(印刷用)'!$BX$40)</f>
        <v>-</v>
      </c>
      <c r="S291" s="1163"/>
      <c r="T291" s="1163"/>
      <c r="U291" s="1163"/>
      <c r="V291" s="1163"/>
      <c r="W291" s="1163"/>
      <c r="X291" s="1163"/>
      <c r="Y291" s="1163"/>
      <c r="Z291" s="1163"/>
      <c r="AA291" s="1163"/>
      <c r="AB291" s="1163"/>
      <c r="AC291" s="1163"/>
      <c r="AD291" s="1163"/>
      <c r="AE291" s="1163"/>
      <c r="AF291" s="1163"/>
      <c r="AG291" s="1163"/>
      <c r="AH291" s="1163"/>
      <c r="AI291" s="1163"/>
      <c r="AJ291" s="1163"/>
      <c r="AK291" s="1163"/>
      <c r="AL291" s="1163"/>
      <c r="AM291" s="1163"/>
      <c r="AN291" s="1163"/>
      <c r="AO291" s="1163"/>
      <c r="AP291" s="1164"/>
      <c r="AR291" s="47"/>
      <c r="AS291" s="1132" t="s">
        <v>64</v>
      </c>
      <c r="AT291" s="1133"/>
      <c r="AU291" s="1133"/>
      <c r="AV291" s="1133"/>
      <c r="AW291" s="1133"/>
      <c r="AX291" s="1133"/>
      <c r="AY291" s="1133"/>
      <c r="AZ291" s="1133"/>
      <c r="BA291" s="1133"/>
      <c r="BB291" s="1133"/>
      <c r="BC291" s="1133"/>
      <c r="BD291" s="1133"/>
      <c r="BE291" s="1134"/>
      <c r="BF291" s="1174" t="s">
        <v>22</v>
      </c>
      <c r="BG291" s="1174"/>
      <c r="BH291" s="1161" t="s">
        <v>17</v>
      </c>
      <c r="BI291" s="1162"/>
      <c r="BJ291" s="1163" t="str">
        <f>IF('⑨応募者名簿(印刷用)'!$BX$40="","",'⑨応募者名簿(印刷用)'!$BX$40)</f>
        <v>-</v>
      </c>
      <c r="BK291" s="1163"/>
      <c r="BL291" s="1163"/>
      <c r="BM291" s="1163"/>
      <c r="BN291" s="1163"/>
      <c r="BO291" s="1163"/>
      <c r="BP291" s="1163"/>
      <c r="BQ291" s="1163"/>
      <c r="BR291" s="1163"/>
      <c r="BS291" s="1163"/>
      <c r="BT291" s="1163"/>
      <c r="BU291" s="1163"/>
      <c r="BV291" s="1163"/>
      <c r="BW291" s="1163"/>
      <c r="BX291" s="1163"/>
      <c r="BY291" s="1163"/>
      <c r="BZ291" s="1163"/>
      <c r="CA291" s="1163"/>
      <c r="CB291" s="1163"/>
      <c r="CC291" s="1163"/>
      <c r="CD291" s="1163"/>
      <c r="CE291" s="1163"/>
      <c r="CF291" s="1163"/>
      <c r="CG291" s="1163"/>
      <c r="CH291" s="1164"/>
    </row>
    <row r="292" spans="1:87" ht="17.100000000000001" customHeight="1" x14ac:dyDescent="0.15">
      <c r="A292" s="653" t="str">
        <f>'⑨応募者名簿(印刷用)'!$A$36</f>
        <v/>
      </c>
      <c r="B292" s="654"/>
      <c r="C292" s="654"/>
      <c r="D292" s="654"/>
      <c r="E292" s="654"/>
      <c r="F292" s="654"/>
      <c r="G292" s="654"/>
      <c r="H292" s="654"/>
      <c r="I292" s="99"/>
      <c r="J292" s="99"/>
      <c r="K292" s="99"/>
      <c r="L292" s="99"/>
      <c r="M292" s="100"/>
      <c r="N292" s="1174"/>
      <c r="O292" s="1174"/>
      <c r="P292" s="1165" t="str">
        <f>IF('⑨応募者名簿(印刷用)'!$BV$42="","",'⑨応募者名簿(印刷用)'!$BV$42)</f>
        <v xml:space="preserve"> </v>
      </c>
      <c r="Q292" s="1166"/>
      <c r="R292" s="1166"/>
      <c r="S292" s="1166"/>
      <c r="T292" s="1166"/>
      <c r="U292" s="1166"/>
      <c r="V292" s="1166"/>
      <c r="W292" s="1166"/>
      <c r="X292" s="1166"/>
      <c r="Y292" s="1166"/>
      <c r="Z292" s="1166"/>
      <c r="AA292" s="1166"/>
      <c r="AB292" s="1166"/>
      <c r="AC292" s="1166"/>
      <c r="AD292" s="1166"/>
      <c r="AE292" s="1166"/>
      <c r="AF292" s="1166"/>
      <c r="AG292" s="1166"/>
      <c r="AH292" s="1166"/>
      <c r="AI292" s="1166"/>
      <c r="AJ292" s="1166"/>
      <c r="AK292" s="1166"/>
      <c r="AL292" s="1166"/>
      <c r="AM292" s="1166"/>
      <c r="AN292" s="1166"/>
      <c r="AO292" s="1166"/>
      <c r="AP292" s="1167"/>
      <c r="AR292" s="47"/>
      <c r="AS292" s="653" t="str">
        <f>'⑨応募者名簿(印刷用)'!$A$36</f>
        <v/>
      </c>
      <c r="AT292" s="654"/>
      <c r="AU292" s="654"/>
      <c r="AV292" s="654"/>
      <c r="AW292" s="654"/>
      <c r="AX292" s="654"/>
      <c r="AY292" s="654"/>
      <c r="AZ292" s="654"/>
      <c r="BA292" s="99"/>
      <c r="BB292" s="99"/>
      <c r="BC292" s="99"/>
      <c r="BD292" s="99"/>
      <c r="BE292" s="100"/>
      <c r="BF292" s="1174"/>
      <c r="BG292" s="1174"/>
      <c r="BH292" s="1165" t="str">
        <f>IF('⑨応募者名簿(印刷用)'!$BV$42="","",'⑨応募者名簿(印刷用)'!$BV$42)</f>
        <v xml:space="preserve"> </v>
      </c>
      <c r="BI292" s="1166"/>
      <c r="BJ292" s="1166"/>
      <c r="BK292" s="1166"/>
      <c r="BL292" s="1166"/>
      <c r="BM292" s="1166"/>
      <c r="BN292" s="1166"/>
      <c r="BO292" s="1166"/>
      <c r="BP292" s="1166"/>
      <c r="BQ292" s="1166"/>
      <c r="BR292" s="1166"/>
      <c r="BS292" s="1166"/>
      <c r="BT292" s="1166"/>
      <c r="BU292" s="1166"/>
      <c r="BV292" s="1166"/>
      <c r="BW292" s="1166"/>
      <c r="BX292" s="1166"/>
      <c r="BY292" s="1166"/>
      <c r="BZ292" s="1166"/>
      <c r="CA292" s="1166"/>
      <c r="CB292" s="1166"/>
      <c r="CC292" s="1166"/>
      <c r="CD292" s="1166"/>
      <c r="CE292" s="1166"/>
      <c r="CF292" s="1166"/>
      <c r="CG292" s="1166"/>
      <c r="CH292" s="1167"/>
    </row>
    <row r="293" spans="1:87" ht="17.100000000000001" customHeight="1" x14ac:dyDescent="0.15">
      <c r="A293" s="653"/>
      <c r="B293" s="654"/>
      <c r="C293" s="654"/>
      <c r="D293" s="654"/>
      <c r="E293" s="654"/>
      <c r="F293" s="654"/>
      <c r="G293" s="654"/>
      <c r="H293" s="654"/>
      <c r="I293" s="99"/>
      <c r="J293" s="99"/>
      <c r="K293" s="99"/>
      <c r="L293" s="99"/>
      <c r="M293" s="100"/>
      <c r="N293" s="1174"/>
      <c r="O293" s="1174"/>
      <c r="P293" s="1165" t="str">
        <f>IF('⑨応募者名簿(印刷用)'!$BV$43="","",'⑨応募者名簿(印刷用)'!$BV$43)</f>
        <v xml:space="preserve"> </v>
      </c>
      <c r="Q293" s="1166"/>
      <c r="R293" s="1166"/>
      <c r="S293" s="1166"/>
      <c r="T293" s="1166"/>
      <c r="U293" s="1166"/>
      <c r="V293" s="1166"/>
      <c r="W293" s="1166"/>
      <c r="X293" s="1166"/>
      <c r="Y293" s="1166"/>
      <c r="Z293" s="1166"/>
      <c r="AA293" s="1166"/>
      <c r="AB293" s="1166"/>
      <c r="AC293" s="1166"/>
      <c r="AD293" s="1166"/>
      <c r="AE293" s="1166"/>
      <c r="AF293" s="1166"/>
      <c r="AG293" s="1166"/>
      <c r="AH293" s="1166"/>
      <c r="AI293" s="1166"/>
      <c r="AJ293" s="1166"/>
      <c r="AK293" s="1166"/>
      <c r="AL293" s="1166"/>
      <c r="AM293" s="1166"/>
      <c r="AN293" s="1166"/>
      <c r="AO293" s="1166"/>
      <c r="AP293" s="1167"/>
      <c r="AR293" s="47"/>
      <c r="AS293" s="653"/>
      <c r="AT293" s="654"/>
      <c r="AU293" s="654"/>
      <c r="AV293" s="654"/>
      <c r="AW293" s="654"/>
      <c r="AX293" s="654"/>
      <c r="AY293" s="654"/>
      <c r="AZ293" s="654"/>
      <c r="BA293" s="99"/>
      <c r="BB293" s="99"/>
      <c r="BC293" s="99"/>
      <c r="BD293" s="99"/>
      <c r="BE293" s="100"/>
      <c r="BF293" s="1174"/>
      <c r="BG293" s="1174"/>
      <c r="BH293" s="1165" t="str">
        <f>IF('⑨応募者名簿(印刷用)'!$BV$43="","",'⑨応募者名簿(印刷用)'!$BV$43)</f>
        <v xml:space="preserve"> </v>
      </c>
      <c r="BI293" s="1166"/>
      <c r="BJ293" s="1166"/>
      <c r="BK293" s="1166"/>
      <c r="BL293" s="1166"/>
      <c r="BM293" s="1166"/>
      <c r="BN293" s="1166"/>
      <c r="BO293" s="1166"/>
      <c r="BP293" s="1166"/>
      <c r="BQ293" s="1166"/>
      <c r="BR293" s="1166"/>
      <c r="BS293" s="1166"/>
      <c r="BT293" s="1166"/>
      <c r="BU293" s="1166"/>
      <c r="BV293" s="1166"/>
      <c r="BW293" s="1166"/>
      <c r="BX293" s="1166"/>
      <c r="BY293" s="1166"/>
      <c r="BZ293" s="1166"/>
      <c r="CA293" s="1166"/>
      <c r="CB293" s="1166"/>
      <c r="CC293" s="1166"/>
      <c r="CD293" s="1166"/>
      <c r="CE293" s="1166"/>
      <c r="CF293" s="1166"/>
      <c r="CG293" s="1166"/>
      <c r="CH293" s="1167"/>
    </row>
    <row r="294" spans="1:87" ht="17.100000000000001" customHeight="1" x14ac:dyDescent="0.15">
      <c r="A294" s="653"/>
      <c r="B294" s="654"/>
      <c r="C294" s="654"/>
      <c r="D294" s="654"/>
      <c r="E294" s="654"/>
      <c r="F294" s="654"/>
      <c r="G294" s="654"/>
      <c r="H294" s="654"/>
      <c r="I294" s="99"/>
      <c r="J294" s="99"/>
      <c r="K294" s="99"/>
      <c r="L294" s="99"/>
      <c r="M294" s="100"/>
      <c r="N294" s="1174"/>
      <c r="O294" s="1174"/>
      <c r="P294" s="1168" t="str">
        <f>IF('⑨応募者名簿(印刷用)'!$BV$44="","",'⑨応募者名簿(印刷用)'!$BV$44)</f>
        <v xml:space="preserve"> </v>
      </c>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70"/>
      <c r="AR294" s="47"/>
      <c r="AS294" s="653"/>
      <c r="AT294" s="654"/>
      <c r="AU294" s="654"/>
      <c r="AV294" s="654"/>
      <c r="AW294" s="654"/>
      <c r="AX294" s="654"/>
      <c r="AY294" s="654"/>
      <c r="AZ294" s="654"/>
      <c r="BA294" s="99"/>
      <c r="BB294" s="99"/>
      <c r="BC294" s="99"/>
      <c r="BD294" s="99"/>
      <c r="BE294" s="100"/>
      <c r="BF294" s="1174"/>
      <c r="BG294" s="1174"/>
      <c r="BH294" s="1168" t="str">
        <f>IF('⑨応募者名簿(印刷用)'!$BV$44="","",'⑨応募者名簿(印刷用)'!$BV$44)</f>
        <v xml:space="preserve"> </v>
      </c>
      <c r="BI294" s="1169"/>
      <c r="BJ294" s="1169"/>
      <c r="BK294" s="1169"/>
      <c r="BL294" s="1169"/>
      <c r="BM294" s="1169"/>
      <c r="BN294" s="1169"/>
      <c r="BO294" s="1169"/>
      <c r="BP294" s="1169"/>
      <c r="BQ294" s="1169"/>
      <c r="BR294" s="1169"/>
      <c r="BS294" s="1169"/>
      <c r="BT294" s="1169"/>
      <c r="BU294" s="1169"/>
      <c r="BV294" s="1169"/>
      <c r="BW294" s="1169"/>
      <c r="BX294" s="1169"/>
      <c r="BY294" s="1169"/>
      <c r="BZ294" s="1169"/>
      <c r="CA294" s="1169"/>
      <c r="CB294" s="1169"/>
      <c r="CC294" s="1169"/>
      <c r="CD294" s="1169"/>
      <c r="CE294" s="1169"/>
      <c r="CF294" s="1169"/>
      <c r="CG294" s="1169"/>
      <c r="CH294" s="1170"/>
    </row>
    <row r="295" spans="1:87" ht="17.100000000000001" customHeight="1" x14ac:dyDescent="0.15">
      <c r="A295" s="653"/>
      <c r="B295" s="654"/>
      <c r="C295" s="654"/>
      <c r="D295" s="654"/>
      <c r="E295" s="654"/>
      <c r="F295" s="654"/>
      <c r="G295" s="654"/>
      <c r="H295" s="654"/>
      <c r="I295" s="99"/>
      <c r="J295" s="99"/>
      <c r="K295" s="99"/>
      <c r="L295" s="99"/>
      <c r="M295" s="100"/>
      <c r="N295" s="1177" t="s">
        <v>33</v>
      </c>
      <c r="O295" s="1178"/>
      <c r="P295" s="1183" t="s">
        <v>24</v>
      </c>
      <c r="Q295" s="1175"/>
      <c r="R295" s="1175"/>
      <c r="S295" s="1175"/>
      <c r="T295" s="1175" t="str">
        <f>""&amp;⑧入力シート!$D$21</f>
        <v/>
      </c>
      <c r="U295" s="1175"/>
      <c r="V295" s="1175"/>
      <c r="W295" s="1175"/>
      <c r="X295" s="1175"/>
      <c r="Y295" s="1175"/>
      <c r="Z295" s="1175"/>
      <c r="AA295" s="1175"/>
      <c r="AB295" s="1175"/>
      <c r="AC295" s="1175"/>
      <c r="AD295" s="1175"/>
      <c r="AE295" s="1175"/>
      <c r="AF295" s="1175"/>
      <c r="AG295" s="1175"/>
      <c r="AH295" s="1175"/>
      <c r="AI295" s="1175"/>
      <c r="AJ295" s="1175"/>
      <c r="AK295" s="1175"/>
      <c r="AL295" s="1175"/>
      <c r="AM295" s="1175"/>
      <c r="AN295" s="1175"/>
      <c r="AO295" s="1175"/>
      <c r="AP295" s="1176"/>
      <c r="AR295" s="47"/>
      <c r="AS295" s="653"/>
      <c r="AT295" s="654"/>
      <c r="AU295" s="654"/>
      <c r="AV295" s="654"/>
      <c r="AW295" s="654"/>
      <c r="AX295" s="654"/>
      <c r="AY295" s="654"/>
      <c r="AZ295" s="654"/>
      <c r="BA295" s="99"/>
      <c r="BB295" s="99"/>
      <c r="BC295" s="99"/>
      <c r="BD295" s="99"/>
      <c r="BE295" s="100"/>
      <c r="BF295" s="1177" t="s">
        <v>33</v>
      </c>
      <c r="BG295" s="1178"/>
      <c r="BH295" s="1183" t="s">
        <v>24</v>
      </c>
      <c r="BI295" s="1175"/>
      <c r="BJ295" s="1175"/>
      <c r="BK295" s="1175"/>
      <c r="BL295" s="1175" t="str">
        <f>""&amp;⑧入力シート!$D$21</f>
        <v/>
      </c>
      <c r="BM295" s="1175"/>
      <c r="BN295" s="1175"/>
      <c r="BO295" s="1175"/>
      <c r="BP295" s="1175"/>
      <c r="BQ295" s="1175"/>
      <c r="BR295" s="1175"/>
      <c r="BS295" s="1175"/>
      <c r="BT295" s="1175"/>
      <c r="BU295" s="1175"/>
      <c r="BV295" s="1175"/>
      <c r="BW295" s="1175"/>
      <c r="BX295" s="1175"/>
      <c r="BY295" s="1175"/>
      <c r="BZ295" s="1175"/>
      <c r="CA295" s="1175"/>
      <c r="CB295" s="1175"/>
      <c r="CC295" s="1175"/>
      <c r="CD295" s="1175"/>
      <c r="CE295" s="1175"/>
      <c r="CF295" s="1175"/>
      <c r="CG295" s="1175"/>
      <c r="CH295" s="1176"/>
    </row>
    <row r="296" spans="1:87" ht="17.100000000000001" customHeight="1" x14ac:dyDescent="0.15">
      <c r="A296" s="101"/>
      <c r="B296" s="99"/>
      <c r="C296" s="99"/>
      <c r="D296" s="99"/>
      <c r="E296" s="99"/>
      <c r="F296" s="99"/>
      <c r="G296" s="99"/>
      <c r="H296" s="99"/>
      <c r="I296" s="99"/>
      <c r="J296" s="99"/>
      <c r="K296" s="99"/>
      <c r="L296" s="99"/>
      <c r="M296" s="100"/>
      <c r="N296" s="1179"/>
      <c r="O296" s="1180"/>
      <c r="P296" s="1029" t="str">
        <f>"　"&amp;⑧入力シート!$D$22</f>
        <v>　</v>
      </c>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1031"/>
      <c r="AR296" s="47"/>
      <c r="AS296" s="101"/>
      <c r="AT296" s="99"/>
      <c r="AU296" s="99"/>
      <c r="AV296" s="99"/>
      <c r="AW296" s="99"/>
      <c r="AX296" s="99"/>
      <c r="AY296" s="99"/>
      <c r="AZ296" s="99"/>
      <c r="BA296" s="99"/>
      <c r="BB296" s="99"/>
      <c r="BC296" s="99"/>
      <c r="BD296" s="99"/>
      <c r="BE296" s="100"/>
      <c r="BF296" s="1179"/>
      <c r="BG296" s="1180"/>
      <c r="BH296" s="1029" t="str">
        <f>"　"&amp;⑧入力シート!$D$22</f>
        <v>　</v>
      </c>
      <c r="BI296" s="1030"/>
      <c r="BJ296" s="1030"/>
      <c r="BK296" s="1030"/>
      <c r="BL296" s="1030"/>
      <c r="BM296" s="1030"/>
      <c r="BN296" s="1030"/>
      <c r="BO296" s="1030"/>
      <c r="BP296" s="1030"/>
      <c r="BQ296" s="1030"/>
      <c r="BR296" s="1030"/>
      <c r="BS296" s="1030"/>
      <c r="BT296" s="1030"/>
      <c r="BU296" s="1030"/>
      <c r="BV296" s="1030"/>
      <c r="BW296" s="1030"/>
      <c r="BX296" s="1030"/>
      <c r="BY296" s="1030"/>
      <c r="BZ296" s="1030"/>
      <c r="CA296" s="1030"/>
      <c r="CB296" s="1030"/>
      <c r="CC296" s="1030"/>
      <c r="CD296" s="1030"/>
      <c r="CE296" s="1030"/>
      <c r="CF296" s="1030"/>
      <c r="CG296" s="1030"/>
      <c r="CH296" s="1031"/>
    </row>
    <row r="297" spans="1:87" ht="17.100000000000001" customHeight="1" x14ac:dyDescent="0.15">
      <c r="A297" s="101"/>
      <c r="B297" s="99"/>
      <c r="C297" s="99"/>
      <c r="D297" s="99"/>
      <c r="E297" s="99"/>
      <c r="F297" s="99"/>
      <c r="G297" s="99"/>
      <c r="H297" s="99"/>
      <c r="I297" s="99"/>
      <c r="J297" s="99"/>
      <c r="K297" s="99"/>
      <c r="L297" s="99"/>
      <c r="M297" s="100"/>
      <c r="N297" s="1179"/>
      <c r="O297" s="1180"/>
      <c r="P297" s="1032" t="str">
        <f>"　"&amp;⑧入力シート!$D$23</f>
        <v>　</v>
      </c>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4"/>
      <c r="AR297" s="47"/>
      <c r="AS297" s="101"/>
      <c r="AT297" s="99"/>
      <c r="AU297" s="99"/>
      <c r="AV297" s="99"/>
      <c r="AW297" s="99"/>
      <c r="AX297" s="99"/>
      <c r="AY297" s="99"/>
      <c r="AZ297" s="99"/>
      <c r="BA297" s="99"/>
      <c r="BB297" s="99"/>
      <c r="BC297" s="99"/>
      <c r="BD297" s="99"/>
      <c r="BE297" s="100"/>
      <c r="BF297" s="1179"/>
      <c r="BG297" s="1180"/>
      <c r="BH297" s="1032" t="str">
        <f>"　"&amp;⑧入力シート!$D$23</f>
        <v>　</v>
      </c>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4"/>
    </row>
    <row r="298" spans="1:87" ht="17.100000000000001" customHeight="1" x14ac:dyDescent="0.15">
      <c r="A298" s="102"/>
      <c r="B298" s="103"/>
      <c r="C298" s="103"/>
      <c r="D298" s="103"/>
      <c r="E298" s="103"/>
      <c r="F298" s="103"/>
      <c r="G298" s="103"/>
      <c r="H298" s="103"/>
      <c r="I298" s="103"/>
      <c r="J298" s="103"/>
      <c r="K298" s="103"/>
      <c r="L298" s="103"/>
      <c r="M298" s="104"/>
      <c r="N298" s="1179"/>
      <c r="O298" s="1180"/>
      <c r="P298" s="1032"/>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4"/>
      <c r="AR298" s="47"/>
      <c r="AS298" s="102"/>
      <c r="AT298" s="103"/>
      <c r="AU298" s="103"/>
      <c r="AV298" s="103"/>
      <c r="AW298" s="103"/>
      <c r="AX298" s="103"/>
      <c r="AY298" s="103"/>
      <c r="AZ298" s="103"/>
      <c r="BA298" s="103"/>
      <c r="BB298" s="103"/>
      <c r="BC298" s="103"/>
      <c r="BD298" s="103"/>
      <c r="BE298" s="104"/>
      <c r="BF298" s="1179"/>
      <c r="BG298" s="1180"/>
      <c r="BH298" s="1032"/>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4"/>
    </row>
    <row r="299" spans="1:87" ht="18" customHeight="1" x14ac:dyDescent="0.15">
      <c r="A299" s="1177" t="s">
        <v>38</v>
      </c>
      <c r="B299" s="1178"/>
      <c r="C299" s="1183" t="s">
        <v>32</v>
      </c>
      <c r="D299" s="1175"/>
      <c r="E299" s="1175"/>
      <c r="F299" s="1175"/>
      <c r="G299" s="1175"/>
      <c r="H299" s="1175"/>
      <c r="I299" s="1175"/>
      <c r="J299" s="1175"/>
      <c r="K299" s="1175"/>
      <c r="L299" s="1175"/>
      <c r="M299" s="1175"/>
      <c r="N299" s="1174" t="s">
        <v>35</v>
      </c>
      <c r="O299" s="1174"/>
      <c r="P299" s="1145" t="str">
        <f>""&amp;⑧入力シート!Q112</f>
        <v/>
      </c>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R299" s="47"/>
      <c r="AS299" s="1177" t="s">
        <v>38</v>
      </c>
      <c r="AT299" s="1178"/>
      <c r="AU299" s="1183" t="s">
        <v>32</v>
      </c>
      <c r="AV299" s="1175"/>
      <c r="AW299" s="1175"/>
      <c r="AX299" s="1175"/>
      <c r="AY299" s="1175"/>
      <c r="AZ299" s="1175"/>
      <c r="BA299" s="1175"/>
      <c r="BB299" s="1175"/>
      <c r="BC299" s="1175"/>
      <c r="BD299" s="1175"/>
      <c r="BE299" s="1175"/>
      <c r="BF299" s="1174" t="s">
        <v>35</v>
      </c>
      <c r="BG299" s="1174"/>
      <c r="BH299" s="1145" t="str">
        <f>""&amp;⑧入力シート!Q113</f>
        <v/>
      </c>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c r="CB299" s="1145"/>
      <c r="CC299" s="1145"/>
      <c r="CD299" s="1145"/>
      <c r="CE299" s="1145"/>
      <c r="CF299" s="1145"/>
      <c r="CG299" s="1145"/>
      <c r="CH299" s="1145"/>
    </row>
    <row r="300" spans="1:87" ht="18" customHeight="1" x14ac:dyDescent="0.15">
      <c r="A300" s="1179"/>
      <c r="B300" s="1180"/>
      <c r="C300" s="1202">
        <f>⑧入力シート!B112</f>
        <v>75</v>
      </c>
      <c r="D300" s="1203"/>
      <c r="E300" s="1203"/>
      <c r="F300" s="1203"/>
      <c r="G300" s="1203"/>
      <c r="H300" s="1203"/>
      <c r="I300" s="1203"/>
      <c r="J300" s="1203"/>
      <c r="K300" s="1203"/>
      <c r="L300" s="1203"/>
      <c r="M300" s="1203"/>
      <c r="N300" s="1174"/>
      <c r="O300" s="1174"/>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R300" s="47"/>
      <c r="AS300" s="1179"/>
      <c r="AT300" s="1180"/>
      <c r="AU300" s="1202">
        <f>⑧入力シート!B113</f>
        <v>76</v>
      </c>
      <c r="AV300" s="1203"/>
      <c r="AW300" s="1203"/>
      <c r="AX300" s="1203"/>
      <c r="AY300" s="1203"/>
      <c r="AZ300" s="1203"/>
      <c r="BA300" s="1203"/>
      <c r="BB300" s="1203"/>
      <c r="BC300" s="1203"/>
      <c r="BD300" s="1203"/>
      <c r="BE300" s="1203"/>
      <c r="BF300" s="1174"/>
      <c r="BG300" s="1174"/>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c r="CB300" s="1145"/>
      <c r="CC300" s="1145"/>
      <c r="CD300" s="1145"/>
      <c r="CE300" s="1145"/>
      <c r="CF300" s="1145"/>
      <c r="CG300" s="1145"/>
      <c r="CH300" s="1145"/>
    </row>
    <row r="301" spans="1:87" ht="18" customHeight="1" x14ac:dyDescent="0.15">
      <c r="A301" s="1181"/>
      <c r="B301" s="1182"/>
      <c r="C301" s="1202"/>
      <c r="D301" s="1203"/>
      <c r="E301" s="1203"/>
      <c r="F301" s="1203"/>
      <c r="G301" s="1203"/>
      <c r="H301" s="1203"/>
      <c r="I301" s="1203"/>
      <c r="J301" s="1203"/>
      <c r="K301" s="1203"/>
      <c r="L301" s="1203"/>
      <c r="M301" s="1203"/>
      <c r="N301" s="1174"/>
      <c r="O301" s="1174"/>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R301" s="47"/>
      <c r="AS301" s="1181"/>
      <c r="AT301" s="1182"/>
      <c r="AU301" s="1202"/>
      <c r="AV301" s="1203"/>
      <c r="AW301" s="1203"/>
      <c r="AX301" s="1203"/>
      <c r="AY301" s="1203"/>
      <c r="AZ301" s="1203"/>
      <c r="BA301" s="1203"/>
      <c r="BB301" s="1203"/>
      <c r="BC301" s="1203"/>
      <c r="BD301" s="1203"/>
      <c r="BE301" s="1203"/>
      <c r="BF301" s="1174"/>
      <c r="BG301" s="1174"/>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c r="CB301" s="1145"/>
      <c r="CC301" s="1145"/>
      <c r="CD301" s="1145"/>
      <c r="CE301" s="1145"/>
      <c r="CF301" s="1145"/>
      <c r="CG301" s="1145"/>
      <c r="CH301" s="1145"/>
    </row>
    <row r="302" spans="1:87" ht="18" customHeight="1" x14ac:dyDescent="0.15">
      <c r="A302" s="1177" t="s">
        <v>37</v>
      </c>
      <c r="B302" s="1178"/>
      <c r="C302" s="1199" t="str">
        <f>""&amp;⑧入力シート!C112</f>
        <v/>
      </c>
      <c r="D302" s="1200"/>
      <c r="E302" s="1200"/>
      <c r="F302" s="1200"/>
      <c r="G302" s="1200"/>
      <c r="H302" s="1200"/>
      <c r="I302" s="1200"/>
      <c r="J302" s="1200"/>
      <c r="K302" s="1200"/>
      <c r="L302" s="1200"/>
      <c r="M302" s="1201"/>
      <c r="N302" s="1179" t="s">
        <v>36</v>
      </c>
      <c r="O302" s="1180"/>
      <c r="P302" s="1193" t="s">
        <v>34</v>
      </c>
      <c r="Q302" s="1194"/>
      <c r="R302" s="1194"/>
      <c r="S302" s="1194"/>
      <c r="T302" s="1194"/>
      <c r="U302" s="1194"/>
      <c r="V302" s="1194"/>
      <c r="W302" s="1194"/>
      <c r="X302" s="1194"/>
      <c r="Y302" s="1194"/>
      <c r="Z302" s="1194"/>
      <c r="AA302" s="1194"/>
      <c r="AB302" s="1194"/>
      <c r="AC302" s="1194"/>
      <c r="AD302" s="1194"/>
      <c r="AE302" s="1194"/>
      <c r="AF302" s="1194"/>
      <c r="AG302" s="1194"/>
      <c r="AH302" s="1194"/>
      <c r="AI302" s="1194"/>
      <c r="AJ302" s="1194"/>
      <c r="AK302" s="1194"/>
      <c r="AL302" s="1194"/>
      <c r="AM302" s="1194"/>
      <c r="AN302" s="1194"/>
      <c r="AO302" s="1194"/>
      <c r="AP302" s="1195"/>
      <c r="AR302" s="47"/>
      <c r="AS302" s="1177" t="s">
        <v>37</v>
      </c>
      <c r="AT302" s="1178"/>
      <c r="AU302" s="1199" t="str">
        <f>""&amp;⑧入力シート!C113</f>
        <v/>
      </c>
      <c r="AV302" s="1200"/>
      <c r="AW302" s="1200"/>
      <c r="AX302" s="1200"/>
      <c r="AY302" s="1200"/>
      <c r="AZ302" s="1200"/>
      <c r="BA302" s="1200"/>
      <c r="BB302" s="1200"/>
      <c r="BC302" s="1200"/>
      <c r="BD302" s="1200"/>
      <c r="BE302" s="1201"/>
      <c r="BF302" s="1179" t="s">
        <v>36</v>
      </c>
      <c r="BG302" s="1180"/>
      <c r="BH302" s="1193" t="s">
        <v>34</v>
      </c>
      <c r="BI302" s="1194"/>
      <c r="BJ302" s="1194"/>
      <c r="BK302" s="1194"/>
      <c r="BL302" s="1194"/>
      <c r="BM302" s="1194"/>
      <c r="BN302" s="1194"/>
      <c r="BO302" s="1194"/>
      <c r="BP302" s="1194"/>
      <c r="BQ302" s="1194"/>
      <c r="BR302" s="1194"/>
      <c r="BS302" s="1194"/>
      <c r="BT302" s="1194"/>
      <c r="BU302" s="1194"/>
      <c r="BV302" s="1194"/>
      <c r="BW302" s="1194"/>
      <c r="BX302" s="1194"/>
      <c r="BY302" s="1194"/>
      <c r="BZ302" s="1194"/>
      <c r="CA302" s="1194"/>
      <c r="CB302" s="1194"/>
      <c r="CC302" s="1194"/>
      <c r="CD302" s="1194"/>
      <c r="CE302" s="1194"/>
      <c r="CF302" s="1194"/>
      <c r="CG302" s="1194"/>
      <c r="CH302" s="1195"/>
    </row>
    <row r="303" spans="1:87" ht="18" customHeight="1" x14ac:dyDescent="0.15">
      <c r="A303" s="1179"/>
      <c r="B303" s="1180"/>
      <c r="C303" s="1202"/>
      <c r="D303" s="1203"/>
      <c r="E303" s="1203"/>
      <c r="F303" s="1203"/>
      <c r="G303" s="1203"/>
      <c r="H303" s="1203"/>
      <c r="I303" s="1203"/>
      <c r="J303" s="1203"/>
      <c r="K303" s="1203"/>
      <c r="L303" s="1203"/>
      <c r="M303" s="1204"/>
      <c r="N303" s="1179"/>
      <c r="O303" s="1180"/>
      <c r="P303" s="1196" t="str">
        <f>'⑨応募者名簿(印刷用)'!BV17</f>
        <v xml:space="preserve"> </v>
      </c>
      <c r="Q303" s="1197"/>
      <c r="R303" s="1197"/>
      <c r="S303" s="1197"/>
      <c r="T303" s="1197"/>
      <c r="U303" s="1197"/>
      <c r="V303" s="1197"/>
      <c r="W303" s="1197"/>
      <c r="X303" s="1197"/>
      <c r="Y303" s="1197"/>
      <c r="Z303" s="1197"/>
      <c r="AA303" s="1197"/>
      <c r="AB303" s="1197"/>
      <c r="AC303" s="1197"/>
      <c r="AD303" s="1197"/>
      <c r="AE303" s="1197"/>
      <c r="AF303" s="1197"/>
      <c r="AG303" s="1197"/>
      <c r="AH303" s="1197"/>
      <c r="AI303" s="1197"/>
      <c r="AJ303" s="1197"/>
      <c r="AK303" s="1197"/>
      <c r="AL303" s="1197"/>
      <c r="AM303" s="1197"/>
      <c r="AN303" s="1197"/>
      <c r="AO303" s="1197"/>
      <c r="AP303" s="1198"/>
      <c r="AR303" s="47"/>
      <c r="AS303" s="1179"/>
      <c r="AT303" s="1180"/>
      <c r="AU303" s="1202"/>
      <c r="AV303" s="1203"/>
      <c r="AW303" s="1203"/>
      <c r="AX303" s="1203"/>
      <c r="AY303" s="1203"/>
      <c r="AZ303" s="1203"/>
      <c r="BA303" s="1203"/>
      <c r="BB303" s="1203"/>
      <c r="BC303" s="1203"/>
      <c r="BD303" s="1203"/>
      <c r="BE303" s="1204"/>
      <c r="BF303" s="1179"/>
      <c r="BG303" s="1180"/>
      <c r="BH303" s="1196" t="str">
        <f>'⑨応募者名簿(印刷用)'!BV18</f>
        <v xml:space="preserve"> </v>
      </c>
      <c r="BI303" s="1197"/>
      <c r="BJ303" s="1197"/>
      <c r="BK303" s="1197"/>
      <c r="BL303" s="1197"/>
      <c r="BM303" s="1197"/>
      <c r="BN303" s="1197"/>
      <c r="BO303" s="1197"/>
      <c r="BP303" s="1197"/>
      <c r="BQ303" s="1197"/>
      <c r="BR303" s="1197"/>
      <c r="BS303" s="1197"/>
      <c r="BT303" s="1197"/>
      <c r="BU303" s="1197"/>
      <c r="BV303" s="1197"/>
      <c r="BW303" s="1197"/>
      <c r="BX303" s="1197"/>
      <c r="BY303" s="1197"/>
      <c r="BZ303" s="1197"/>
      <c r="CA303" s="1197"/>
      <c r="CB303" s="1197"/>
      <c r="CC303" s="1197"/>
      <c r="CD303" s="1197"/>
      <c r="CE303" s="1197"/>
      <c r="CF303" s="1197"/>
      <c r="CG303" s="1197"/>
      <c r="CH303" s="1198"/>
    </row>
    <row r="304" spans="1:87" ht="18" customHeight="1" x14ac:dyDescent="0.15">
      <c r="A304" s="1179"/>
      <c r="B304" s="1180"/>
      <c r="C304" s="1202"/>
      <c r="D304" s="1203"/>
      <c r="E304" s="1203"/>
      <c r="F304" s="1203"/>
      <c r="G304" s="1203"/>
      <c r="H304" s="1203"/>
      <c r="I304" s="1203"/>
      <c r="J304" s="1203"/>
      <c r="K304" s="1203"/>
      <c r="L304" s="1203"/>
      <c r="M304" s="1204"/>
      <c r="N304" s="1181"/>
      <c r="O304" s="1182"/>
      <c r="P304" s="1230"/>
      <c r="Q304" s="1231"/>
      <c r="R304" s="1231"/>
      <c r="S304" s="1231"/>
      <c r="T304" s="1231"/>
      <c r="U304" s="1231"/>
      <c r="V304" s="1231"/>
      <c r="W304" s="1231"/>
      <c r="X304" s="1231"/>
      <c r="Y304" s="1231"/>
      <c r="Z304" s="1231"/>
      <c r="AA304" s="1231"/>
      <c r="AB304" s="1231"/>
      <c r="AC304" s="1231"/>
      <c r="AD304" s="1231"/>
      <c r="AE304" s="1231"/>
      <c r="AF304" s="1231"/>
      <c r="AG304" s="1231"/>
      <c r="AH304" s="1231"/>
      <c r="AI304" s="1231"/>
      <c r="AJ304" s="1231"/>
      <c r="AK304" s="1231"/>
      <c r="AL304" s="1231"/>
      <c r="AM304" s="1231"/>
      <c r="AN304" s="1231"/>
      <c r="AO304" s="1231"/>
      <c r="AP304" s="1232"/>
      <c r="AR304" s="47"/>
      <c r="AS304" s="1179"/>
      <c r="AT304" s="1180"/>
      <c r="AU304" s="1202"/>
      <c r="AV304" s="1203"/>
      <c r="AW304" s="1203"/>
      <c r="AX304" s="1203"/>
      <c r="AY304" s="1203"/>
      <c r="AZ304" s="1203"/>
      <c r="BA304" s="1203"/>
      <c r="BB304" s="1203"/>
      <c r="BC304" s="1203"/>
      <c r="BD304" s="1203"/>
      <c r="BE304" s="1204"/>
      <c r="BF304" s="1181"/>
      <c r="BG304" s="1182"/>
      <c r="BH304" s="1230"/>
      <c r="BI304" s="1231"/>
      <c r="BJ304" s="1231"/>
      <c r="BK304" s="1231"/>
      <c r="BL304" s="1231"/>
      <c r="BM304" s="1231"/>
      <c r="BN304" s="1231"/>
      <c r="BO304" s="1231"/>
      <c r="BP304" s="1231"/>
      <c r="BQ304" s="1231"/>
      <c r="BR304" s="1231"/>
      <c r="BS304" s="1231"/>
      <c r="BT304" s="1231"/>
      <c r="BU304" s="1231"/>
      <c r="BV304" s="1231"/>
      <c r="BW304" s="1231"/>
      <c r="BX304" s="1231"/>
      <c r="BY304" s="1231"/>
      <c r="BZ304" s="1231"/>
      <c r="CA304" s="1231"/>
      <c r="CB304" s="1231"/>
      <c r="CC304" s="1231"/>
      <c r="CD304" s="1231"/>
      <c r="CE304" s="1231"/>
      <c r="CF304" s="1231"/>
      <c r="CG304" s="1231"/>
      <c r="CH304" s="1232"/>
    </row>
    <row r="305" spans="1:86" ht="18" customHeight="1" x14ac:dyDescent="0.15">
      <c r="A305" s="1081" t="s">
        <v>43</v>
      </c>
      <c r="B305" s="1082"/>
      <c r="C305" s="1144" t="str">
        <f>'⑨応募者名簿(印刷用)'!BT17</f>
        <v/>
      </c>
      <c r="D305" s="1144"/>
      <c r="E305" s="1144"/>
      <c r="F305" s="1144"/>
      <c r="G305" s="1144"/>
      <c r="H305" s="1144"/>
      <c r="I305" s="1144"/>
      <c r="J305" s="1144"/>
      <c r="K305" s="1144"/>
      <c r="L305" s="1144"/>
      <c r="M305" s="1144"/>
      <c r="N305" s="1152" t="s">
        <v>23</v>
      </c>
      <c r="O305" s="1153"/>
      <c r="P305" s="1154" t="str">
        <f>""&amp;⑧入力シート!AL112</f>
        <v/>
      </c>
      <c r="Q305" s="1154"/>
      <c r="R305" s="1154"/>
      <c r="S305" s="1154"/>
      <c r="T305" s="1154"/>
      <c r="U305" s="1154"/>
      <c r="V305" s="1154"/>
      <c r="W305" s="1154"/>
      <c r="X305" s="1154"/>
      <c r="Y305" s="1115" t="s">
        <v>82</v>
      </c>
      <c r="Z305" s="1115"/>
      <c r="AA305" s="1115"/>
      <c r="AB305" s="1115"/>
      <c r="AC305" s="1115"/>
      <c r="AD305" s="1115"/>
      <c r="AE305" s="1115"/>
      <c r="AF305" s="1115"/>
      <c r="AG305" s="1115"/>
      <c r="AH305" s="1115"/>
      <c r="AI305" s="1115"/>
      <c r="AJ305" s="1115"/>
      <c r="AK305" s="1115"/>
      <c r="AL305" s="1115"/>
      <c r="AM305" s="1115"/>
      <c r="AN305" s="1115"/>
      <c r="AO305" s="1115"/>
      <c r="AP305" s="1190"/>
      <c r="AR305" s="47"/>
      <c r="AS305" s="1081" t="s">
        <v>43</v>
      </c>
      <c r="AT305" s="1082"/>
      <c r="AU305" s="1144" t="str">
        <f>'⑨応募者名簿(印刷用)'!BT18</f>
        <v/>
      </c>
      <c r="AV305" s="1144"/>
      <c r="AW305" s="1144"/>
      <c r="AX305" s="1144"/>
      <c r="AY305" s="1144"/>
      <c r="AZ305" s="1144"/>
      <c r="BA305" s="1144"/>
      <c r="BB305" s="1144"/>
      <c r="BC305" s="1144"/>
      <c r="BD305" s="1144"/>
      <c r="BE305" s="1144"/>
      <c r="BF305" s="1152" t="s">
        <v>23</v>
      </c>
      <c r="BG305" s="1153"/>
      <c r="BH305" s="1154" t="str">
        <f>""&amp;⑧入力シート!AL113</f>
        <v/>
      </c>
      <c r="BI305" s="1154"/>
      <c r="BJ305" s="1154"/>
      <c r="BK305" s="1154"/>
      <c r="BL305" s="1154"/>
      <c r="BM305" s="1154"/>
      <c r="BN305" s="1154"/>
      <c r="BO305" s="1154"/>
      <c r="BP305" s="1154"/>
      <c r="BQ305" s="1115" t="s">
        <v>82</v>
      </c>
      <c r="BR305" s="1115"/>
      <c r="BS305" s="1115"/>
      <c r="BT305" s="1115"/>
      <c r="BU305" s="1115"/>
      <c r="BV305" s="1115"/>
      <c r="BW305" s="1115"/>
      <c r="BX305" s="1115"/>
      <c r="BY305" s="1115"/>
      <c r="BZ305" s="1115"/>
      <c r="CA305" s="1115"/>
      <c r="CB305" s="1115"/>
      <c r="CC305" s="1115"/>
      <c r="CD305" s="1115"/>
      <c r="CE305" s="1115"/>
      <c r="CF305" s="1115"/>
      <c r="CG305" s="1115"/>
      <c r="CH305" s="1190"/>
    </row>
    <row r="306" spans="1:86" ht="18" customHeight="1" x14ac:dyDescent="0.15">
      <c r="A306" s="1081"/>
      <c r="B306" s="1082"/>
      <c r="C306" s="1144"/>
      <c r="D306" s="1144"/>
      <c r="E306" s="1144"/>
      <c r="F306" s="1144"/>
      <c r="G306" s="1144"/>
      <c r="H306" s="1144"/>
      <c r="I306" s="1144"/>
      <c r="J306" s="1144"/>
      <c r="K306" s="1144"/>
      <c r="L306" s="1144"/>
      <c r="M306" s="1144"/>
      <c r="N306" s="1152"/>
      <c r="O306" s="1153"/>
      <c r="P306" s="1154"/>
      <c r="Q306" s="1154"/>
      <c r="R306" s="1154"/>
      <c r="S306" s="1154"/>
      <c r="T306" s="1154"/>
      <c r="U306" s="1154"/>
      <c r="V306" s="1154"/>
      <c r="W306" s="1154"/>
      <c r="X306" s="1154"/>
      <c r="Y306" s="1191"/>
      <c r="Z306" s="1191"/>
      <c r="AA306" s="1191"/>
      <c r="AB306" s="1191"/>
      <c r="AC306" s="1191"/>
      <c r="AD306" s="1191"/>
      <c r="AE306" s="1191"/>
      <c r="AF306" s="1191"/>
      <c r="AG306" s="1191"/>
      <c r="AH306" s="1191"/>
      <c r="AI306" s="1191"/>
      <c r="AJ306" s="1191"/>
      <c r="AK306" s="1191"/>
      <c r="AL306" s="1191"/>
      <c r="AM306" s="1191"/>
      <c r="AN306" s="1191"/>
      <c r="AO306" s="1191"/>
      <c r="AP306" s="1192"/>
      <c r="AR306" s="47"/>
      <c r="AS306" s="1081"/>
      <c r="AT306" s="1082"/>
      <c r="AU306" s="1144"/>
      <c r="AV306" s="1144"/>
      <c r="AW306" s="1144"/>
      <c r="AX306" s="1144"/>
      <c r="AY306" s="1144"/>
      <c r="AZ306" s="1144"/>
      <c r="BA306" s="1144"/>
      <c r="BB306" s="1144"/>
      <c r="BC306" s="1144"/>
      <c r="BD306" s="1144"/>
      <c r="BE306" s="1144"/>
      <c r="BF306" s="1152"/>
      <c r="BG306" s="1153"/>
      <c r="BH306" s="1154"/>
      <c r="BI306" s="1154"/>
      <c r="BJ306" s="1154"/>
      <c r="BK306" s="1154"/>
      <c r="BL306" s="1154"/>
      <c r="BM306" s="1154"/>
      <c r="BN306" s="1154"/>
      <c r="BO306" s="1154"/>
      <c r="BP306" s="1154"/>
      <c r="BQ306" s="1191"/>
      <c r="BR306" s="1191"/>
      <c r="BS306" s="1191"/>
      <c r="BT306" s="1191"/>
      <c r="BU306" s="1191"/>
      <c r="BV306" s="1191"/>
      <c r="BW306" s="1191"/>
      <c r="BX306" s="1191"/>
      <c r="BY306" s="1191"/>
      <c r="BZ306" s="1191"/>
      <c r="CA306" s="1191"/>
      <c r="CB306" s="1191"/>
      <c r="CC306" s="1191"/>
      <c r="CD306" s="1191"/>
      <c r="CE306" s="1191"/>
      <c r="CF306" s="1191"/>
      <c r="CG306" s="1191"/>
      <c r="CH306" s="1192"/>
    </row>
    <row r="307" spans="1:86" ht="17.100000000000001" customHeight="1" x14ac:dyDescent="0.15">
      <c r="A307" s="1132" t="s">
        <v>64</v>
      </c>
      <c r="B307" s="1133"/>
      <c r="C307" s="1133"/>
      <c r="D307" s="1133"/>
      <c r="E307" s="1133"/>
      <c r="F307" s="1133"/>
      <c r="G307" s="1133"/>
      <c r="H307" s="1133"/>
      <c r="I307" s="1133"/>
      <c r="J307" s="1133"/>
      <c r="K307" s="1133"/>
      <c r="L307" s="1133"/>
      <c r="M307" s="1134"/>
      <c r="N307" s="1174" t="s">
        <v>22</v>
      </c>
      <c r="O307" s="1174"/>
      <c r="P307" s="1161" t="s">
        <v>17</v>
      </c>
      <c r="Q307" s="1162"/>
      <c r="R307" s="1163" t="str">
        <f>IF('⑨応募者名簿(印刷用)'!$BX$40="","",'⑨応募者名簿(印刷用)'!$BX$40)</f>
        <v>-</v>
      </c>
      <c r="S307" s="1163"/>
      <c r="T307" s="1163"/>
      <c r="U307" s="1163"/>
      <c r="V307" s="1163"/>
      <c r="W307" s="1163"/>
      <c r="X307" s="1163"/>
      <c r="Y307" s="1163"/>
      <c r="Z307" s="1163"/>
      <c r="AA307" s="1163"/>
      <c r="AB307" s="1163"/>
      <c r="AC307" s="1163"/>
      <c r="AD307" s="1163"/>
      <c r="AE307" s="1163"/>
      <c r="AF307" s="1163"/>
      <c r="AG307" s="1163"/>
      <c r="AH307" s="1163"/>
      <c r="AI307" s="1163"/>
      <c r="AJ307" s="1163"/>
      <c r="AK307" s="1163"/>
      <c r="AL307" s="1163"/>
      <c r="AM307" s="1163"/>
      <c r="AN307" s="1163"/>
      <c r="AO307" s="1163"/>
      <c r="AP307" s="1164"/>
      <c r="AR307" s="47"/>
      <c r="AS307" s="1132" t="s">
        <v>64</v>
      </c>
      <c r="AT307" s="1133"/>
      <c r="AU307" s="1133"/>
      <c r="AV307" s="1133"/>
      <c r="AW307" s="1133"/>
      <c r="AX307" s="1133"/>
      <c r="AY307" s="1133"/>
      <c r="AZ307" s="1133"/>
      <c r="BA307" s="1133"/>
      <c r="BB307" s="1133"/>
      <c r="BC307" s="1133"/>
      <c r="BD307" s="1133"/>
      <c r="BE307" s="1134"/>
      <c r="BF307" s="1174" t="s">
        <v>22</v>
      </c>
      <c r="BG307" s="1174"/>
      <c r="BH307" s="1161" t="s">
        <v>17</v>
      </c>
      <c r="BI307" s="1162"/>
      <c r="BJ307" s="1163" t="str">
        <f>IF('⑨応募者名簿(印刷用)'!$BX$40="","",'⑨応募者名簿(印刷用)'!$BX$40)</f>
        <v>-</v>
      </c>
      <c r="BK307" s="1163"/>
      <c r="BL307" s="1163"/>
      <c r="BM307" s="1163"/>
      <c r="BN307" s="1163"/>
      <c r="BO307" s="1163"/>
      <c r="BP307" s="1163"/>
      <c r="BQ307" s="1163"/>
      <c r="BR307" s="1163"/>
      <c r="BS307" s="1163"/>
      <c r="BT307" s="1163"/>
      <c r="BU307" s="1163"/>
      <c r="BV307" s="1163"/>
      <c r="BW307" s="1163"/>
      <c r="BX307" s="1163"/>
      <c r="BY307" s="1163"/>
      <c r="BZ307" s="1163"/>
      <c r="CA307" s="1163"/>
      <c r="CB307" s="1163"/>
      <c r="CC307" s="1163"/>
      <c r="CD307" s="1163"/>
      <c r="CE307" s="1163"/>
      <c r="CF307" s="1163"/>
      <c r="CG307" s="1163"/>
      <c r="CH307" s="1164"/>
    </row>
    <row r="308" spans="1:86" ht="17.100000000000001" customHeight="1" x14ac:dyDescent="0.15">
      <c r="A308" s="653" t="str">
        <f>'⑨応募者名簿(印刷用)'!$A$36</f>
        <v/>
      </c>
      <c r="B308" s="654"/>
      <c r="C308" s="654"/>
      <c r="D308" s="654"/>
      <c r="E308" s="654"/>
      <c r="F308" s="654"/>
      <c r="G308" s="654"/>
      <c r="H308" s="654"/>
      <c r="I308" s="99"/>
      <c r="J308" s="99"/>
      <c r="K308" s="99"/>
      <c r="L308" s="99"/>
      <c r="M308" s="100"/>
      <c r="N308" s="1174"/>
      <c r="O308" s="1174"/>
      <c r="P308" s="1165" t="str">
        <f>IF('⑨応募者名簿(印刷用)'!$BV$42="","",'⑨応募者名簿(印刷用)'!$BV$42)</f>
        <v xml:space="preserve"> </v>
      </c>
      <c r="Q308" s="1166"/>
      <c r="R308" s="1166"/>
      <c r="S308" s="1166"/>
      <c r="T308" s="1166"/>
      <c r="U308" s="1166"/>
      <c r="V308" s="1166"/>
      <c r="W308" s="1166"/>
      <c r="X308" s="1166"/>
      <c r="Y308" s="1166"/>
      <c r="Z308" s="1166"/>
      <c r="AA308" s="1166"/>
      <c r="AB308" s="1166"/>
      <c r="AC308" s="1166"/>
      <c r="AD308" s="1166"/>
      <c r="AE308" s="1166"/>
      <c r="AF308" s="1166"/>
      <c r="AG308" s="1166"/>
      <c r="AH308" s="1166"/>
      <c r="AI308" s="1166"/>
      <c r="AJ308" s="1166"/>
      <c r="AK308" s="1166"/>
      <c r="AL308" s="1166"/>
      <c r="AM308" s="1166"/>
      <c r="AN308" s="1166"/>
      <c r="AO308" s="1166"/>
      <c r="AP308" s="1167"/>
      <c r="AR308" s="47"/>
      <c r="AS308" s="653" t="str">
        <f>'⑨応募者名簿(印刷用)'!$A$36</f>
        <v/>
      </c>
      <c r="AT308" s="654"/>
      <c r="AU308" s="654"/>
      <c r="AV308" s="654"/>
      <c r="AW308" s="654"/>
      <c r="AX308" s="654"/>
      <c r="AY308" s="654"/>
      <c r="AZ308" s="654"/>
      <c r="BA308" s="99"/>
      <c r="BB308" s="99"/>
      <c r="BC308" s="99"/>
      <c r="BD308" s="99"/>
      <c r="BE308" s="100"/>
      <c r="BF308" s="1174"/>
      <c r="BG308" s="1174"/>
      <c r="BH308" s="1165" t="str">
        <f>IF('⑨応募者名簿(印刷用)'!$BV$42="","",'⑨応募者名簿(印刷用)'!$BV$42)</f>
        <v xml:space="preserve"> </v>
      </c>
      <c r="BI308" s="1166"/>
      <c r="BJ308" s="1166"/>
      <c r="BK308" s="1166"/>
      <c r="BL308" s="1166"/>
      <c r="BM308" s="1166"/>
      <c r="BN308" s="1166"/>
      <c r="BO308" s="1166"/>
      <c r="BP308" s="1166"/>
      <c r="BQ308" s="1166"/>
      <c r="BR308" s="1166"/>
      <c r="BS308" s="1166"/>
      <c r="BT308" s="1166"/>
      <c r="BU308" s="1166"/>
      <c r="BV308" s="1166"/>
      <c r="BW308" s="1166"/>
      <c r="BX308" s="1166"/>
      <c r="BY308" s="1166"/>
      <c r="BZ308" s="1166"/>
      <c r="CA308" s="1166"/>
      <c r="CB308" s="1166"/>
      <c r="CC308" s="1166"/>
      <c r="CD308" s="1166"/>
      <c r="CE308" s="1166"/>
      <c r="CF308" s="1166"/>
      <c r="CG308" s="1166"/>
      <c r="CH308" s="1167"/>
    </row>
    <row r="309" spans="1:86" ht="17.100000000000001" customHeight="1" x14ac:dyDescent="0.15">
      <c r="A309" s="653"/>
      <c r="B309" s="654"/>
      <c r="C309" s="654"/>
      <c r="D309" s="654"/>
      <c r="E309" s="654"/>
      <c r="F309" s="654"/>
      <c r="G309" s="654"/>
      <c r="H309" s="654"/>
      <c r="I309" s="99"/>
      <c r="J309" s="99"/>
      <c r="K309" s="99"/>
      <c r="L309" s="99"/>
      <c r="M309" s="100"/>
      <c r="N309" s="1174"/>
      <c r="O309" s="1174"/>
      <c r="P309" s="1165" t="str">
        <f>IF('⑨応募者名簿(印刷用)'!$BV$43="","",'⑨応募者名簿(印刷用)'!$BV$43)</f>
        <v xml:space="preserve"> </v>
      </c>
      <c r="Q309" s="1166"/>
      <c r="R309" s="1166"/>
      <c r="S309" s="1166"/>
      <c r="T309" s="1166"/>
      <c r="U309" s="1166"/>
      <c r="V309" s="1166"/>
      <c r="W309" s="1166"/>
      <c r="X309" s="1166"/>
      <c r="Y309" s="1166"/>
      <c r="Z309" s="1166"/>
      <c r="AA309" s="1166"/>
      <c r="AB309" s="1166"/>
      <c r="AC309" s="1166"/>
      <c r="AD309" s="1166"/>
      <c r="AE309" s="1166"/>
      <c r="AF309" s="1166"/>
      <c r="AG309" s="1166"/>
      <c r="AH309" s="1166"/>
      <c r="AI309" s="1166"/>
      <c r="AJ309" s="1166"/>
      <c r="AK309" s="1166"/>
      <c r="AL309" s="1166"/>
      <c r="AM309" s="1166"/>
      <c r="AN309" s="1166"/>
      <c r="AO309" s="1166"/>
      <c r="AP309" s="1167"/>
      <c r="AR309" s="47"/>
      <c r="AS309" s="653"/>
      <c r="AT309" s="654"/>
      <c r="AU309" s="654"/>
      <c r="AV309" s="654"/>
      <c r="AW309" s="654"/>
      <c r="AX309" s="654"/>
      <c r="AY309" s="654"/>
      <c r="AZ309" s="654"/>
      <c r="BA309" s="99"/>
      <c r="BB309" s="99"/>
      <c r="BC309" s="99"/>
      <c r="BD309" s="99"/>
      <c r="BE309" s="100"/>
      <c r="BF309" s="1174"/>
      <c r="BG309" s="1174"/>
      <c r="BH309" s="1165" t="str">
        <f>IF('⑨応募者名簿(印刷用)'!$BV$43="","",'⑨応募者名簿(印刷用)'!$BV$43)</f>
        <v xml:space="preserve"> </v>
      </c>
      <c r="BI309" s="1166"/>
      <c r="BJ309" s="1166"/>
      <c r="BK309" s="1166"/>
      <c r="BL309" s="1166"/>
      <c r="BM309" s="1166"/>
      <c r="BN309" s="1166"/>
      <c r="BO309" s="1166"/>
      <c r="BP309" s="1166"/>
      <c r="BQ309" s="1166"/>
      <c r="BR309" s="1166"/>
      <c r="BS309" s="1166"/>
      <c r="BT309" s="1166"/>
      <c r="BU309" s="1166"/>
      <c r="BV309" s="1166"/>
      <c r="BW309" s="1166"/>
      <c r="BX309" s="1166"/>
      <c r="BY309" s="1166"/>
      <c r="BZ309" s="1166"/>
      <c r="CA309" s="1166"/>
      <c r="CB309" s="1166"/>
      <c r="CC309" s="1166"/>
      <c r="CD309" s="1166"/>
      <c r="CE309" s="1166"/>
      <c r="CF309" s="1166"/>
      <c r="CG309" s="1166"/>
      <c r="CH309" s="1167"/>
    </row>
    <row r="310" spans="1:86" ht="17.100000000000001" customHeight="1" x14ac:dyDescent="0.15">
      <c r="A310" s="653"/>
      <c r="B310" s="654"/>
      <c r="C310" s="654"/>
      <c r="D310" s="654"/>
      <c r="E310" s="654"/>
      <c r="F310" s="654"/>
      <c r="G310" s="654"/>
      <c r="H310" s="654"/>
      <c r="I310" s="99"/>
      <c r="J310" s="99"/>
      <c r="K310" s="99"/>
      <c r="L310" s="99"/>
      <c r="M310" s="100"/>
      <c r="N310" s="1174"/>
      <c r="O310" s="1174"/>
      <c r="P310" s="1168" t="str">
        <f>IF('⑨応募者名簿(印刷用)'!$BV$44="","",'⑨応募者名簿(印刷用)'!$BV$44)</f>
        <v xml:space="preserve"> </v>
      </c>
      <c r="Q310" s="1169"/>
      <c r="R310" s="1169"/>
      <c r="S310" s="1169"/>
      <c r="T310" s="1169"/>
      <c r="U310" s="1169"/>
      <c r="V310" s="1169"/>
      <c r="W310" s="1169"/>
      <c r="X310" s="1169"/>
      <c r="Y310" s="1169"/>
      <c r="Z310" s="1169"/>
      <c r="AA310" s="1169"/>
      <c r="AB310" s="1169"/>
      <c r="AC310" s="1169"/>
      <c r="AD310" s="1169"/>
      <c r="AE310" s="1169"/>
      <c r="AF310" s="1169"/>
      <c r="AG310" s="1169"/>
      <c r="AH310" s="1169"/>
      <c r="AI310" s="1169"/>
      <c r="AJ310" s="1169"/>
      <c r="AK310" s="1169"/>
      <c r="AL310" s="1169"/>
      <c r="AM310" s="1169"/>
      <c r="AN310" s="1169"/>
      <c r="AO310" s="1169"/>
      <c r="AP310" s="1170"/>
      <c r="AR310" s="47"/>
      <c r="AS310" s="653"/>
      <c r="AT310" s="654"/>
      <c r="AU310" s="654"/>
      <c r="AV310" s="654"/>
      <c r="AW310" s="654"/>
      <c r="AX310" s="654"/>
      <c r="AY310" s="654"/>
      <c r="AZ310" s="654"/>
      <c r="BA310" s="99"/>
      <c r="BB310" s="99"/>
      <c r="BC310" s="99"/>
      <c r="BD310" s="99"/>
      <c r="BE310" s="100"/>
      <c r="BF310" s="1174"/>
      <c r="BG310" s="1174"/>
      <c r="BH310" s="1168" t="str">
        <f>IF('⑨応募者名簿(印刷用)'!$BV$44="","",'⑨応募者名簿(印刷用)'!$BV$44)</f>
        <v xml:space="preserve"> </v>
      </c>
      <c r="BI310" s="1169"/>
      <c r="BJ310" s="1169"/>
      <c r="BK310" s="1169"/>
      <c r="BL310" s="1169"/>
      <c r="BM310" s="1169"/>
      <c r="BN310" s="1169"/>
      <c r="BO310" s="1169"/>
      <c r="BP310" s="1169"/>
      <c r="BQ310" s="1169"/>
      <c r="BR310" s="1169"/>
      <c r="BS310" s="1169"/>
      <c r="BT310" s="1169"/>
      <c r="BU310" s="1169"/>
      <c r="BV310" s="1169"/>
      <c r="BW310" s="1169"/>
      <c r="BX310" s="1169"/>
      <c r="BY310" s="1169"/>
      <c r="BZ310" s="1169"/>
      <c r="CA310" s="1169"/>
      <c r="CB310" s="1169"/>
      <c r="CC310" s="1169"/>
      <c r="CD310" s="1169"/>
      <c r="CE310" s="1169"/>
      <c r="CF310" s="1169"/>
      <c r="CG310" s="1169"/>
      <c r="CH310" s="1170"/>
    </row>
    <row r="311" spans="1:86" ht="17.100000000000001" customHeight="1" x14ac:dyDescent="0.15">
      <c r="A311" s="653"/>
      <c r="B311" s="654"/>
      <c r="C311" s="654"/>
      <c r="D311" s="654"/>
      <c r="E311" s="654"/>
      <c r="F311" s="654"/>
      <c r="G311" s="654"/>
      <c r="H311" s="654"/>
      <c r="I311" s="99"/>
      <c r="J311" s="99"/>
      <c r="K311" s="99"/>
      <c r="L311" s="99"/>
      <c r="M311" s="100"/>
      <c r="N311" s="1177" t="s">
        <v>33</v>
      </c>
      <c r="O311" s="1178"/>
      <c r="P311" s="1183" t="s">
        <v>24</v>
      </c>
      <c r="Q311" s="1175"/>
      <c r="R311" s="1175"/>
      <c r="S311" s="1175"/>
      <c r="T311" s="1175" t="str">
        <f>""&amp;⑧入力シート!$D$21</f>
        <v/>
      </c>
      <c r="U311" s="1175"/>
      <c r="V311" s="1175"/>
      <c r="W311" s="1175"/>
      <c r="X311" s="1175"/>
      <c r="Y311" s="1175"/>
      <c r="Z311" s="1175"/>
      <c r="AA311" s="1175"/>
      <c r="AB311" s="1175"/>
      <c r="AC311" s="1175"/>
      <c r="AD311" s="1175"/>
      <c r="AE311" s="1175"/>
      <c r="AF311" s="1175"/>
      <c r="AG311" s="1175"/>
      <c r="AH311" s="1175"/>
      <c r="AI311" s="1175"/>
      <c r="AJ311" s="1175"/>
      <c r="AK311" s="1175"/>
      <c r="AL311" s="1175"/>
      <c r="AM311" s="1175"/>
      <c r="AN311" s="1175"/>
      <c r="AO311" s="1175"/>
      <c r="AP311" s="1176"/>
      <c r="AR311" s="47"/>
      <c r="AS311" s="653"/>
      <c r="AT311" s="654"/>
      <c r="AU311" s="654"/>
      <c r="AV311" s="654"/>
      <c r="AW311" s="654"/>
      <c r="AX311" s="654"/>
      <c r="AY311" s="654"/>
      <c r="AZ311" s="654"/>
      <c r="BA311" s="99"/>
      <c r="BB311" s="99"/>
      <c r="BC311" s="99"/>
      <c r="BD311" s="99"/>
      <c r="BE311" s="100"/>
      <c r="BF311" s="1177" t="s">
        <v>33</v>
      </c>
      <c r="BG311" s="1178"/>
      <c r="BH311" s="1183" t="s">
        <v>24</v>
      </c>
      <c r="BI311" s="1175"/>
      <c r="BJ311" s="1175"/>
      <c r="BK311" s="1175"/>
      <c r="BL311" s="1175" t="str">
        <f>""&amp;⑧入力シート!$D$21</f>
        <v/>
      </c>
      <c r="BM311" s="1175"/>
      <c r="BN311" s="1175"/>
      <c r="BO311" s="1175"/>
      <c r="BP311" s="1175"/>
      <c r="BQ311" s="1175"/>
      <c r="BR311" s="1175"/>
      <c r="BS311" s="1175"/>
      <c r="BT311" s="1175"/>
      <c r="BU311" s="1175"/>
      <c r="BV311" s="1175"/>
      <c r="BW311" s="1175"/>
      <c r="BX311" s="1175"/>
      <c r="BY311" s="1175"/>
      <c r="BZ311" s="1175"/>
      <c r="CA311" s="1175"/>
      <c r="CB311" s="1175"/>
      <c r="CC311" s="1175"/>
      <c r="CD311" s="1175"/>
      <c r="CE311" s="1175"/>
      <c r="CF311" s="1175"/>
      <c r="CG311" s="1175"/>
      <c r="CH311" s="1176"/>
    </row>
    <row r="312" spans="1:86" ht="17.100000000000001" customHeight="1" x14ac:dyDescent="0.15">
      <c r="A312" s="101"/>
      <c r="B312" s="99"/>
      <c r="C312" s="99"/>
      <c r="D312" s="99"/>
      <c r="E312" s="99"/>
      <c r="F312" s="99"/>
      <c r="G312" s="99"/>
      <c r="H312" s="99"/>
      <c r="I312" s="99"/>
      <c r="J312" s="99"/>
      <c r="K312" s="99"/>
      <c r="L312" s="99"/>
      <c r="M312" s="100"/>
      <c r="N312" s="1179"/>
      <c r="O312" s="1180"/>
      <c r="P312" s="1029" t="str">
        <f>"　"&amp;⑧入力シート!$D$22</f>
        <v>　</v>
      </c>
      <c r="Q312" s="1030"/>
      <c r="R312" s="1030"/>
      <c r="S312" s="1030"/>
      <c r="T312" s="1030"/>
      <c r="U312" s="1030"/>
      <c r="V312" s="1030"/>
      <c r="W312" s="1030"/>
      <c r="X312" s="1030"/>
      <c r="Y312" s="1030"/>
      <c r="Z312" s="1030"/>
      <c r="AA312" s="1030"/>
      <c r="AB312" s="1030"/>
      <c r="AC312" s="1030"/>
      <c r="AD312" s="1030"/>
      <c r="AE312" s="1030"/>
      <c r="AF312" s="1030"/>
      <c r="AG312" s="1030"/>
      <c r="AH312" s="1030"/>
      <c r="AI312" s="1030"/>
      <c r="AJ312" s="1030"/>
      <c r="AK312" s="1030"/>
      <c r="AL312" s="1030"/>
      <c r="AM312" s="1030"/>
      <c r="AN312" s="1030"/>
      <c r="AO312" s="1030"/>
      <c r="AP312" s="1031"/>
      <c r="AR312" s="47"/>
      <c r="AS312" s="101"/>
      <c r="AT312" s="99"/>
      <c r="AU312" s="99"/>
      <c r="AV312" s="99"/>
      <c r="AW312" s="99"/>
      <c r="AX312" s="99"/>
      <c r="AY312" s="99"/>
      <c r="AZ312" s="99"/>
      <c r="BA312" s="99"/>
      <c r="BB312" s="99"/>
      <c r="BC312" s="99"/>
      <c r="BD312" s="99"/>
      <c r="BE312" s="100"/>
      <c r="BF312" s="1179"/>
      <c r="BG312" s="1180"/>
      <c r="BH312" s="1029" t="str">
        <f>"　"&amp;⑧入力シート!$D$22</f>
        <v>　</v>
      </c>
      <c r="BI312" s="1030"/>
      <c r="BJ312" s="1030"/>
      <c r="BK312" s="1030"/>
      <c r="BL312" s="1030"/>
      <c r="BM312" s="1030"/>
      <c r="BN312" s="1030"/>
      <c r="BO312" s="1030"/>
      <c r="BP312" s="1030"/>
      <c r="BQ312" s="1030"/>
      <c r="BR312" s="1030"/>
      <c r="BS312" s="1030"/>
      <c r="BT312" s="1030"/>
      <c r="BU312" s="1030"/>
      <c r="BV312" s="1030"/>
      <c r="BW312" s="1030"/>
      <c r="BX312" s="1030"/>
      <c r="BY312" s="1030"/>
      <c r="BZ312" s="1030"/>
      <c r="CA312" s="1030"/>
      <c r="CB312" s="1030"/>
      <c r="CC312" s="1030"/>
      <c r="CD312" s="1030"/>
      <c r="CE312" s="1030"/>
      <c r="CF312" s="1030"/>
      <c r="CG312" s="1030"/>
      <c r="CH312" s="1031"/>
    </row>
    <row r="313" spans="1:86" ht="17.100000000000001" customHeight="1" x14ac:dyDescent="0.15">
      <c r="A313" s="101"/>
      <c r="B313" s="99"/>
      <c r="C313" s="99"/>
      <c r="D313" s="99"/>
      <c r="E313" s="99"/>
      <c r="F313" s="99"/>
      <c r="G313" s="99"/>
      <c r="H313" s="99"/>
      <c r="I313" s="99"/>
      <c r="J313" s="99"/>
      <c r="K313" s="99"/>
      <c r="L313" s="99"/>
      <c r="M313" s="100"/>
      <c r="N313" s="1179"/>
      <c r="O313" s="1180"/>
      <c r="P313" s="1032" t="str">
        <f>"　"&amp;⑧入力シート!$D$23</f>
        <v>　</v>
      </c>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4"/>
      <c r="AR313" s="47"/>
      <c r="AS313" s="101"/>
      <c r="AT313" s="99"/>
      <c r="AU313" s="99"/>
      <c r="AV313" s="99"/>
      <c r="AW313" s="99"/>
      <c r="AX313" s="99"/>
      <c r="AY313" s="99"/>
      <c r="AZ313" s="99"/>
      <c r="BA313" s="99"/>
      <c r="BB313" s="99"/>
      <c r="BC313" s="99"/>
      <c r="BD313" s="99"/>
      <c r="BE313" s="100"/>
      <c r="BF313" s="1179"/>
      <c r="BG313" s="1180"/>
      <c r="BH313" s="1032" t="str">
        <f>"　"&amp;⑧入力シート!$D$23</f>
        <v>　</v>
      </c>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4"/>
    </row>
    <row r="314" spans="1:86" ht="17.100000000000001" customHeight="1" x14ac:dyDescent="0.15">
      <c r="A314" s="102"/>
      <c r="B314" s="103"/>
      <c r="C314" s="103"/>
      <c r="D314" s="103"/>
      <c r="E314" s="103"/>
      <c r="F314" s="103"/>
      <c r="G314" s="103"/>
      <c r="H314" s="103"/>
      <c r="I314" s="103"/>
      <c r="J314" s="103"/>
      <c r="K314" s="103"/>
      <c r="L314" s="103"/>
      <c r="M314" s="104"/>
      <c r="N314" s="1179"/>
      <c r="O314" s="1180"/>
      <c r="P314" s="1032"/>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4"/>
      <c r="AR314" s="47"/>
      <c r="AS314" s="102"/>
      <c r="AT314" s="103"/>
      <c r="AU314" s="103"/>
      <c r="AV314" s="103"/>
      <c r="AW314" s="103"/>
      <c r="AX314" s="103"/>
      <c r="AY314" s="103"/>
      <c r="AZ314" s="103"/>
      <c r="BA314" s="103"/>
      <c r="BB314" s="103"/>
      <c r="BC314" s="103"/>
      <c r="BD314" s="103"/>
      <c r="BE314" s="104"/>
      <c r="BF314" s="1179"/>
      <c r="BG314" s="1180"/>
      <c r="BH314" s="1032"/>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4"/>
    </row>
    <row r="315" spans="1:86" ht="18" customHeight="1" x14ac:dyDescent="0.15">
      <c r="A315" s="1177" t="s">
        <v>38</v>
      </c>
      <c r="B315" s="1178"/>
      <c r="C315" s="1183" t="s">
        <v>32</v>
      </c>
      <c r="D315" s="1175"/>
      <c r="E315" s="1175"/>
      <c r="F315" s="1175"/>
      <c r="G315" s="1175"/>
      <c r="H315" s="1175"/>
      <c r="I315" s="1175"/>
      <c r="J315" s="1175"/>
      <c r="K315" s="1175"/>
      <c r="L315" s="1175"/>
      <c r="M315" s="1175"/>
      <c r="N315" s="1174" t="s">
        <v>35</v>
      </c>
      <c r="O315" s="1174"/>
      <c r="P315" s="1145" t="str">
        <f>""&amp;⑧入力シート!Q114</f>
        <v/>
      </c>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R315" s="47"/>
      <c r="AS315" s="1177" t="s">
        <v>38</v>
      </c>
      <c r="AT315" s="1178"/>
      <c r="AU315" s="1183" t="s">
        <v>32</v>
      </c>
      <c r="AV315" s="1175"/>
      <c r="AW315" s="1175"/>
      <c r="AX315" s="1175"/>
      <c r="AY315" s="1175"/>
      <c r="AZ315" s="1175"/>
      <c r="BA315" s="1175"/>
      <c r="BB315" s="1175"/>
      <c r="BC315" s="1175"/>
      <c r="BD315" s="1175"/>
      <c r="BE315" s="1175"/>
      <c r="BF315" s="1174" t="s">
        <v>35</v>
      </c>
      <c r="BG315" s="1174"/>
      <c r="BH315" s="1145" t="str">
        <f>""&amp;⑧入力シート!Q115</f>
        <v/>
      </c>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c r="CB315" s="1145"/>
      <c r="CC315" s="1145"/>
      <c r="CD315" s="1145"/>
      <c r="CE315" s="1145"/>
      <c r="CF315" s="1145"/>
      <c r="CG315" s="1145"/>
      <c r="CH315" s="1145"/>
    </row>
    <row r="316" spans="1:86" ht="18" customHeight="1" x14ac:dyDescent="0.15">
      <c r="A316" s="1179"/>
      <c r="B316" s="1180"/>
      <c r="C316" s="1202">
        <f>⑧入力シート!B114</f>
        <v>77</v>
      </c>
      <c r="D316" s="1203"/>
      <c r="E316" s="1203"/>
      <c r="F316" s="1203"/>
      <c r="G316" s="1203"/>
      <c r="H316" s="1203"/>
      <c r="I316" s="1203"/>
      <c r="J316" s="1203"/>
      <c r="K316" s="1203"/>
      <c r="L316" s="1203"/>
      <c r="M316" s="1203"/>
      <c r="N316" s="1174"/>
      <c r="O316" s="1174"/>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R316" s="47"/>
      <c r="AS316" s="1179"/>
      <c r="AT316" s="1180"/>
      <c r="AU316" s="1202">
        <f>⑧入力シート!B115</f>
        <v>78</v>
      </c>
      <c r="AV316" s="1203"/>
      <c r="AW316" s="1203"/>
      <c r="AX316" s="1203"/>
      <c r="AY316" s="1203"/>
      <c r="AZ316" s="1203"/>
      <c r="BA316" s="1203"/>
      <c r="BB316" s="1203"/>
      <c r="BC316" s="1203"/>
      <c r="BD316" s="1203"/>
      <c r="BE316" s="1203"/>
      <c r="BF316" s="1174"/>
      <c r="BG316" s="1174"/>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c r="CB316" s="1145"/>
      <c r="CC316" s="1145"/>
      <c r="CD316" s="1145"/>
      <c r="CE316" s="1145"/>
      <c r="CF316" s="1145"/>
      <c r="CG316" s="1145"/>
      <c r="CH316" s="1145"/>
    </row>
    <row r="317" spans="1:86" ht="18" customHeight="1" x14ac:dyDescent="0.15">
      <c r="A317" s="1181"/>
      <c r="B317" s="1182"/>
      <c r="C317" s="1202"/>
      <c r="D317" s="1203"/>
      <c r="E317" s="1203"/>
      <c r="F317" s="1203"/>
      <c r="G317" s="1203"/>
      <c r="H317" s="1203"/>
      <c r="I317" s="1203"/>
      <c r="J317" s="1203"/>
      <c r="K317" s="1203"/>
      <c r="L317" s="1203"/>
      <c r="M317" s="1203"/>
      <c r="N317" s="1174"/>
      <c r="O317" s="1174"/>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R317" s="47"/>
      <c r="AS317" s="1181"/>
      <c r="AT317" s="1182"/>
      <c r="AU317" s="1202"/>
      <c r="AV317" s="1203"/>
      <c r="AW317" s="1203"/>
      <c r="AX317" s="1203"/>
      <c r="AY317" s="1203"/>
      <c r="AZ317" s="1203"/>
      <c r="BA317" s="1203"/>
      <c r="BB317" s="1203"/>
      <c r="BC317" s="1203"/>
      <c r="BD317" s="1203"/>
      <c r="BE317" s="1203"/>
      <c r="BF317" s="1174"/>
      <c r="BG317" s="1174"/>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c r="CB317" s="1145"/>
      <c r="CC317" s="1145"/>
      <c r="CD317" s="1145"/>
      <c r="CE317" s="1145"/>
      <c r="CF317" s="1145"/>
      <c r="CG317" s="1145"/>
      <c r="CH317" s="1145"/>
    </row>
    <row r="318" spans="1:86" ht="18" customHeight="1" x14ac:dyDescent="0.15">
      <c r="A318" s="1177" t="s">
        <v>37</v>
      </c>
      <c r="B318" s="1178"/>
      <c r="C318" s="1199" t="str">
        <f>""&amp;⑧入力シート!C114</f>
        <v/>
      </c>
      <c r="D318" s="1200"/>
      <c r="E318" s="1200"/>
      <c r="F318" s="1200"/>
      <c r="G318" s="1200"/>
      <c r="H318" s="1200"/>
      <c r="I318" s="1200"/>
      <c r="J318" s="1200"/>
      <c r="K318" s="1200"/>
      <c r="L318" s="1200"/>
      <c r="M318" s="1201"/>
      <c r="N318" s="1179" t="s">
        <v>36</v>
      </c>
      <c r="O318" s="1180"/>
      <c r="P318" s="1193" t="s">
        <v>34</v>
      </c>
      <c r="Q318" s="1194"/>
      <c r="R318" s="1194"/>
      <c r="S318" s="1194"/>
      <c r="T318" s="1194"/>
      <c r="U318" s="1194"/>
      <c r="V318" s="1194"/>
      <c r="W318" s="1194"/>
      <c r="X318" s="1194"/>
      <c r="Y318" s="1194"/>
      <c r="Z318" s="1194"/>
      <c r="AA318" s="1194"/>
      <c r="AB318" s="1194"/>
      <c r="AC318" s="1194"/>
      <c r="AD318" s="1194"/>
      <c r="AE318" s="1194"/>
      <c r="AF318" s="1194"/>
      <c r="AG318" s="1194"/>
      <c r="AH318" s="1194"/>
      <c r="AI318" s="1194"/>
      <c r="AJ318" s="1194"/>
      <c r="AK318" s="1194"/>
      <c r="AL318" s="1194"/>
      <c r="AM318" s="1194"/>
      <c r="AN318" s="1194"/>
      <c r="AO318" s="1194"/>
      <c r="AP318" s="1195"/>
      <c r="AR318" s="47"/>
      <c r="AS318" s="1177" t="s">
        <v>37</v>
      </c>
      <c r="AT318" s="1178"/>
      <c r="AU318" s="1199" t="str">
        <f>""&amp;⑧入力シート!C115</f>
        <v/>
      </c>
      <c r="AV318" s="1200"/>
      <c r="AW318" s="1200"/>
      <c r="AX318" s="1200"/>
      <c r="AY318" s="1200"/>
      <c r="AZ318" s="1200"/>
      <c r="BA318" s="1200"/>
      <c r="BB318" s="1200"/>
      <c r="BC318" s="1200"/>
      <c r="BD318" s="1200"/>
      <c r="BE318" s="1201"/>
      <c r="BF318" s="1179" t="s">
        <v>36</v>
      </c>
      <c r="BG318" s="1180"/>
      <c r="BH318" s="1193" t="s">
        <v>34</v>
      </c>
      <c r="BI318" s="1194"/>
      <c r="BJ318" s="1194"/>
      <c r="BK318" s="1194"/>
      <c r="BL318" s="1194"/>
      <c r="BM318" s="1194"/>
      <c r="BN318" s="1194"/>
      <c r="BO318" s="1194"/>
      <c r="BP318" s="1194"/>
      <c r="BQ318" s="1194"/>
      <c r="BR318" s="1194"/>
      <c r="BS318" s="1194"/>
      <c r="BT318" s="1194"/>
      <c r="BU318" s="1194"/>
      <c r="BV318" s="1194"/>
      <c r="BW318" s="1194"/>
      <c r="BX318" s="1194"/>
      <c r="BY318" s="1194"/>
      <c r="BZ318" s="1194"/>
      <c r="CA318" s="1194"/>
      <c r="CB318" s="1194"/>
      <c r="CC318" s="1194"/>
      <c r="CD318" s="1194"/>
      <c r="CE318" s="1194"/>
      <c r="CF318" s="1194"/>
      <c r="CG318" s="1194"/>
      <c r="CH318" s="1195"/>
    </row>
    <row r="319" spans="1:86" ht="18" customHeight="1" x14ac:dyDescent="0.15">
      <c r="A319" s="1179"/>
      <c r="B319" s="1180"/>
      <c r="C319" s="1202"/>
      <c r="D319" s="1203"/>
      <c r="E319" s="1203"/>
      <c r="F319" s="1203"/>
      <c r="G319" s="1203"/>
      <c r="H319" s="1203"/>
      <c r="I319" s="1203"/>
      <c r="J319" s="1203"/>
      <c r="K319" s="1203"/>
      <c r="L319" s="1203"/>
      <c r="M319" s="1204"/>
      <c r="N319" s="1179"/>
      <c r="O319" s="1180"/>
      <c r="P319" s="1196" t="str">
        <f>'⑨応募者名簿(印刷用)'!BV19</f>
        <v xml:space="preserve"> </v>
      </c>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197"/>
      <c r="AK319" s="1197"/>
      <c r="AL319" s="1197"/>
      <c r="AM319" s="1197"/>
      <c r="AN319" s="1197"/>
      <c r="AO319" s="1197"/>
      <c r="AP319" s="1198"/>
      <c r="AR319" s="47"/>
      <c r="AS319" s="1179"/>
      <c r="AT319" s="1180"/>
      <c r="AU319" s="1202"/>
      <c r="AV319" s="1203"/>
      <c r="AW319" s="1203"/>
      <c r="AX319" s="1203"/>
      <c r="AY319" s="1203"/>
      <c r="AZ319" s="1203"/>
      <c r="BA319" s="1203"/>
      <c r="BB319" s="1203"/>
      <c r="BC319" s="1203"/>
      <c r="BD319" s="1203"/>
      <c r="BE319" s="1204"/>
      <c r="BF319" s="1179"/>
      <c r="BG319" s="1180"/>
      <c r="BH319" s="1196" t="str">
        <f>'⑨応募者名簿(印刷用)'!BV20</f>
        <v xml:space="preserve"> </v>
      </c>
      <c r="BI319" s="1197"/>
      <c r="BJ319" s="1197"/>
      <c r="BK319" s="1197"/>
      <c r="BL319" s="1197"/>
      <c r="BM319" s="1197"/>
      <c r="BN319" s="1197"/>
      <c r="BO319" s="1197"/>
      <c r="BP319" s="1197"/>
      <c r="BQ319" s="1197"/>
      <c r="BR319" s="1197"/>
      <c r="BS319" s="1197"/>
      <c r="BT319" s="1197"/>
      <c r="BU319" s="1197"/>
      <c r="BV319" s="1197"/>
      <c r="BW319" s="1197"/>
      <c r="BX319" s="1197"/>
      <c r="BY319" s="1197"/>
      <c r="BZ319" s="1197"/>
      <c r="CA319" s="1197"/>
      <c r="CB319" s="1197"/>
      <c r="CC319" s="1197"/>
      <c r="CD319" s="1197"/>
      <c r="CE319" s="1197"/>
      <c r="CF319" s="1197"/>
      <c r="CG319" s="1197"/>
      <c r="CH319" s="1198"/>
    </row>
    <row r="320" spans="1:86" ht="18" customHeight="1" x14ac:dyDescent="0.15">
      <c r="A320" s="1179"/>
      <c r="B320" s="1180"/>
      <c r="C320" s="1202"/>
      <c r="D320" s="1203"/>
      <c r="E320" s="1203"/>
      <c r="F320" s="1203"/>
      <c r="G320" s="1203"/>
      <c r="H320" s="1203"/>
      <c r="I320" s="1203"/>
      <c r="J320" s="1203"/>
      <c r="K320" s="1203"/>
      <c r="L320" s="1203"/>
      <c r="M320" s="1204"/>
      <c r="N320" s="1181"/>
      <c r="O320" s="1182"/>
      <c r="P320" s="1230"/>
      <c r="Q320" s="1231"/>
      <c r="R320" s="1231"/>
      <c r="S320" s="1231"/>
      <c r="T320" s="1231"/>
      <c r="U320" s="1231"/>
      <c r="V320" s="1231"/>
      <c r="W320" s="1231"/>
      <c r="X320" s="1231"/>
      <c r="Y320" s="1231"/>
      <c r="Z320" s="1231"/>
      <c r="AA320" s="1231"/>
      <c r="AB320" s="1231"/>
      <c r="AC320" s="1231"/>
      <c r="AD320" s="1231"/>
      <c r="AE320" s="1231"/>
      <c r="AF320" s="1231"/>
      <c r="AG320" s="1231"/>
      <c r="AH320" s="1231"/>
      <c r="AI320" s="1231"/>
      <c r="AJ320" s="1231"/>
      <c r="AK320" s="1231"/>
      <c r="AL320" s="1231"/>
      <c r="AM320" s="1231"/>
      <c r="AN320" s="1231"/>
      <c r="AO320" s="1231"/>
      <c r="AP320" s="1232"/>
      <c r="AR320" s="47"/>
      <c r="AS320" s="1179"/>
      <c r="AT320" s="1180"/>
      <c r="AU320" s="1202"/>
      <c r="AV320" s="1203"/>
      <c r="AW320" s="1203"/>
      <c r="AX320" s="1203"/>
      <c r="AY320" s="1203"/>
      <c r="AZ320" s="1203"/>
      <c r="BA320" s="1203"/>
      <c r="BB320" s="1203"/>
      <c r="BC320" s="1203"/>
      <c r="BD320" s="1203"/>
      <c r="BE320" s="1204"/>
      <c r="BF320" s="1181"/>
      <c r="BG320" s="1182"/>
      <c r="BH320" s="1230"/>
      <c r="BI320" s="1231"/>
      <c r="BJ320" s="1231"/>
      <c r="BK320" s="1231"/>
      <c r="BL320" s="1231"/>
      <c r="BM320" s="1231"/>
      <c r="BN320" s="1231"/>
      <c r="BO320" s="1231"/>
      <c r="BP320" s="1231"/>
      <c r="BQ320" s="1231"/>
      <c r="BR320" s="1231"/>
      <c r="BS320" s="1231"/>
      <c r="BT320" s="1231"/>
      <c r="BU320" s="1231"/>
      <c r="BV320" s="1231"/>
      <c r="BW320" s="1231"/>
      <c r="BX320" s="1231"/>
      <c r="BY320" s="1231"/>
      <c r="BZ320" s="1231"/>
      <c r="CA320" s="1231"/>
      <c r="CB320" s="1231"/>
      <c r="CC320" s="1231"/>
      <c r="CD320" s="1231"/>
      <c r="CE320" s="1231"/>
      <c r="CF320" s="1231"/>
      <c r="CG320" s="1231"/>
      <c r="CH320" s="1232"/>
    </row>
    <row r="321" spans="1:87" ht="18" customHeight="1" x14ac:dyDescent="0.15">
      <c r="A321" s="1057" t="s">
        <v>43</v>
      </c>
      <c r="B321" s="1058"/>
      <c r="C321" s="1144" t="str">
        <f>'⑨応募者名簿(印刷用)'!BT19</f>
        <v/>
      </c>
      <c r="D321" s="1144"/>
      <c r="E321" s="1144"/>
      <c r="F321" s="1144"/>
      <c r="G321" s="1144"/>
      <c r="H321" s="1144"/>
      <c r="I321" s="1144"/>
      <c r="J321" s="1144"/>
      <c r="K321" s="1144"/>
      <c r="L321" s="1144"/>
      <c r="M321" s="1144"/>
      <c r="N321" s="1152" t="s">
        <v>23</v>
      </c>
      <c r="O321" s="1153"/>
      <c r="P321" s="1154">
        <f>⑧入力シート!AL114</f>
        <v>0</v>
      </c>
      <c r="Q321" s="1154"/>
      <c r="R321" s="1154"/>
      <c r="S321" s="1154"/>
      <c r="T321" s="1154"/>
      <c r="U321" s="1154"/>
      <c r="V321" s="1154"/>
      <c r="W321" s="1154"/>
      <c r="X321" s="1154"/>
      <c r="Y321" s="1115" t="s">
        <v>82</v>
      </c>
      <c r="Z321" s="1115"/>
      <c r="AA321" s="1115"/>
      <c r="AB321" s="1115"/>
      <c r="AC321" s="1115"/>
      <c r="AD321" s="1115"/>
      <c r="AE321" s="1115"/>
      <c r="AF321" s="1115"/>
      <c r="AG321" s="1115"/>
      <c r="AH321" s="1115"/>
      <c r="AI321" s="1115"/>
      <c r="AJ321" s="1115"/>
      <c r="AK321" s="1115"/>
      <c r="AL321" s="1115"/>
      <c r="AM321" s="1115"/>
      <c r="AN321" s="1115"/>
      <c r="AO321" s="1115"/>
      <c r="AP321" s="1190"/>
      <c r="AR321" s="47"/>
      <c r="AS321" s="1057" t="s">
        <v>43</v>
      </c>
      <c r="AT321" s="1058"/>
      <c r="AU321" s="1144" t="str">
        <f>'⑨応募者名簿(印刷用)'!BT20</f>
        <v/>
      </c>
      <c r="AV321" s="1144"/>
      <c r="AW321" s="1144"/>
      <c r="AX321" s="1144"/>
      <c r="AY321" s="1144"/>
      <c r="AZ321" s="1144"/>
      <c r="BA321" s="1144"/>
      <c r="BB321" s="1144"/>
      <c r="BC321" s="1144"/>
      <c r="BD321" s="1144"/>
      <c r="BE321" s="1144"/>
      <c r="BF321" s="1152" t="s">
        <v>23</v>
      </c>
      <c r="BG321" s="1153"/>
      <c r="BH321" s="1154" t="str">
        <f>""&amp;⑧入力シート!AL115</f>
        <v/>
      </c>
      <c r="BI321" s="1154"/>
      <c r="BJ321" s="1154"/>
      <c r="BK321" s="1154"/>
      <c r="BL321" s="1154"/>
      <c r="BM321" s="1154"/>
      <c r="BN321" s="1154"/>
      <c r="BO321" s="1154"/>
      <c r="BP321" s="1154"/>
      <c r="BQ321" s="1115" t="s">
        <v>82</v>
      </c>
      <c r="BR321" s="1115"/>
      <c r="BS321" s="1115"/>
      <c r="BT321" s="1115"/>
      <c r="BU321" s="1115"/>
      <c r="BV321" s="1115"/>
      <c r="BW321" s="1115"/>
      <c r="BX321" s="1115"/>
      <c r="BY321" s="1115"/>
      <c r="BZ321" s="1115"/>
      <c r="CA321" s="1115"/>
      <c r="CB321" s="1115"/>
      <c r="CC321" s="1115"/>
      <c r="CD321" s="1115"/>
      <c r="CE321" s="1115"/>
      <c r="CF321" s="1115"/>
      <c r="CG321" s="1115"/>
      <c r="CH321" s="1190"/>
    </row>
    <row r="322" spans="1:87" ht="18" customHeight="1" x14ac:dyDescent="0.15">
      <c r="A322" s="1059"/>
      <c r="B322" s="1060"/>
      <c r="C322" s="1144"/>
      <c r="D322" s="1144"/>
      <c r="E322" s="1144"/>
      <c r="F322" s="1144"/>
      <c r="G322" s="1144"/>
      <c r="H322" s="1144"/>
      <c r="I322" s="1144"/>
      <c r="J322" s="1144"/>
      <c r="K322" s="1144"/>
      <c r="L322" s="1144"/>
      <c r="M322" s="1144"/>
      <c r="N322" s="1152"/>
      <c r="O322" s="1153"/>
      <c r="P322" s="1154"/>
      <c r="Q322" s="1154"/>
      <c r="R322" s="1154"/>
      <c r="S322" s="1154"/>
      <c r="T322" s="1154"/>
      <c r="U322" s="1154"/>
      <c r="V322" s="1154"/>
      <c r="W322" s="1154"/>
      <c r="X322" s="1154"/>
      <c r="Y322" s="1191"/>
      <c r="Z322" s="1191"/>
      <c r="AA322" s="1191"/>
      <c r="AB322" s="1191"/>
      <c r="AC322" s="1191"/>
      <c r="AD322" s="1191"/>
      <c r="AE322" s="1191"/>
      <c r="AF322" s="1191"/>
      <c r="AG322" s="1191"/>
      <c r="AH322" s="1191"/>
      <c r="AI322" s="1191"/>
      <c r="AJ322" s="1191"/>
      <c r="AK322" s="1191"/>
      <c r="AL322" s="1191"/>
      <c r="AM322" s="1191"/>
      <c r="AN322" s="1191"/>
      <c r="AO322" s="1191"/>
      <c r="AP322" s="1192"/>
      <c r="AR322" s="47"/>
      <c r="AS322" s="1059"/>
      <c r="AT322" s="1060"/>
      <c r="AU322" s="1144"/>
      <c r="AV322" s="1144"/>
      <c r="AW322" s="1144"/>
      <c r="AX322" s="1144"/>
      <c r="AY322" s="1144"/>
      <c r="AZ322" s="1144"/>
      <c r="BA322" s="1144"/>
      <c r="BB322" s="1144"/>
      <c r="BC322" s="1144"/>
      <c r="BD322" s="1144"/>
      <c r="BE322" s="1144"/>
      <c r="BF322" s="1152"/>
      <c r="BG322" s="1153"/>
      <c r="BH322" s="1154"/>
      <c r="BI322" s="1154"/>
      <c r="BJ322" s="1154"/>
      <c r="BK322" s="1154"/>
      <c r="BL322" s="1154"/>
      <c r="BM322" s="1154"/>
      <c r="BN322" s="1154"/>
      <c r="BO322" s="1154"/>
      <c r="BP322" s="1154"/>
      <c r="BQ322" s="1191"/>
      <c r="BR322" s="1191"/>
      <c r="BS322" s="1191"/>
      <c r="BT322" s="1191"/>
      <c r="BU322" s="1191"/>
      <c r="BV322" s="1191"/>
      <c r="BW322" s="1191"/>
      <c r="BX322" s="1191"/>
      <c r="BY322" s="1191"/>
      <c r="BZ322" s="1191"/>
      <c r="CA322" s="1191"/>
      <c r="CB322" s="1191"/>
      <c r="CC322" s="1191"/>
      <c r="CD322" s="1191"/>
      <c r="CE322" s="1191"/>
      <c r="CF322" s="1191"/>
      <c r="CG322" s="1191"/>
      <c r="CH322" s="1192"/>
    </row>
    <row r="323" spans="1:87" ht="15" customHeight="1" x14ac:dyDescent="0.15">
      <c r="A323" s="105"/>
      <c r="B323" s="105"/>
      <c r="C323" s="106"/>
      <c r="D323" s="106"/>
      <c r="E323" s="106"/>
      <c r="F323" s="106"/>
      <c r="G323" s="106"/>
      <c r="H323" s="106"/>
      <c r="I323" s="106"/>
      <c r="J323" s="106"/>
      <c r="K323" s="106"/>
      <c r="L323" s="106"/>
      <c r="M323" s="106"/>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R323" s="47"/>
      <c r="AS323" s="105"/>
      <c r="AT323" s="105"/>
      <c r="AU323" s="106"/>
      <c r="AV323" s="106"/>
      <c r="AW323" s="106"/>
      <c r="AX323" s="106"/>
      <c r="AY323" s="106"/>
      <c r="AZ323" s="106"/>
      <c r="BA323" s="106"/>
      <c r="BB323" s="106"/>
      <c r="BC323" s="106"/>
      <c r="BD323" s="106"/>
      <c r="BE323" s="106"/>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132" t="s">
        <v>64</v>
      </c>
      <c r="B325" s="1133"/>
      <c r="C325" s="1133"/>
      <c r="D325" s="1133"/>
      <c r="E325" s="1133"/>
      <c r="F325" s="1133"/>
      <c r="G325" s="1133"/>
      <c r="H325" s="1133"/>
      <c r="I325" s="1133"/>
      <c r="J325" s="1133"/>
      <c r="K325" s="1133"/>
      <c r="L325" s="1133"/>
      <c r="M325" s="1134"/>
      <c r="N325" s="1174" t="s">
        <v>22</v>
      </c>
      <c r="O325" s="1174"/>
      <c r="P325" s="1161" t="s">
        <v>17</v>
      </c>
      <c r="Q325" s="1162"/>
      <c r="R325" s="1163" t="str">
        <f>IF('⑨応募者名簿(印刷用)'!$BX$40="","",'⑨応募者名簿(印刷用)'!$BX$40)</f>
        <v>-</v>
      </c>
      <c r="S325" s="1163"/>
      <c r="T325" s="1163"/>
      <c r="U325" s="1163"/>
      <c r="V325" s="1163"/>
      <c r="W325" s="1163"/>
      <c r="X325" s="1163"/>
      <c r="Y325" s="1163"/>
      <c r="Z325" s="1163"/>
      <c r="AA325" s="1163"/>
      <c r="AB325" s="1163"/>
      <c r="AC325" s="1163"/>
      <c r="AD325" s="1163"/>
      <c r="AE325" s="1163"/>
      <c r="AF325" s="1163"/>
      <c r="AG325" s="1163"/>
      <c r="AH325" s="1163"/>
      <c r="AI325" s="1163"/>
      <c r="AJ325" s="1163"/>
      <c r="AK325" s="1163"/>
      <c r="AL325" s="1163"/>
      <c r="AM325" s="1163"/>
      <c r="AN325" s="1163"/>
      <c r="AO325" s="1163"/>
      <c r="AP325" s="1164"/>
      <c r="AR325" s="47"/>
      <c r="AS325" s="1132" t="s">
        <v>64</v>
      </c>
      <c r="AT325" s="1133"/>
      <c r="AU325" s="1133"/>
      <c r="AV325" s="1133"/>
      <c r="AW325" s="1133"/>
      <c r="AX325" s="1133"/>
      <c r="AY325" s="1133"/>
      <c r="AZ325" s="1133"/>
      <c r="BA325" s="1133"/>
      <c r="BB325" s="1133"/>
      <c r="BC325" s="1133"/>
      <c r="BD325" s="1133"/>
      <c r="BE325" s="1134"/>
      <c r="BF325" s="1174" t="s">
        <v>22</v>
      </c>
      <c r="BG325" s="1174"/>
      <c r="BH325" s="1161" t="s">
        <v>17</v>
      </c>
      <c r="BI325" s="1162"/>
      <c r="BJ325" s="1163" t="str">
        <f>IF('⑨応募者名簿(印刷用)'!$BX$40="","",'⑨応募者名簿(印刷用)'!$BX$40)</f>
        <v>-</v>
      </c>
      <c r="BK325" s="1163"/>
      <c r="BL325" s="1163"/>
      <c r="BM325" s="1163"/>
      <c r="BN325" s="1163"/>
      <c r="BO325" s="1163"/>
      <c r="BP325" s="1163"/>
      <c r="BQ325" s="1163"/>
      <c r="BR325" s="1163"/>
      <c r="BS325" s="1163"/>
      <c r="BT325" s="1163"/>
      <c r="BU325" s="1163"/>
      <c r="BV325" s="1163"/>
      <c r="BW325" s="1163"/>
      <c r="BX325" s="1163"/>
      <c r="BY325" s="1163"/>
      <c r="BZ325" s="1163"/>
      <c r="CA325" s="1163"/>
      <c r="CB325" s="1163"/>
      <c r="CC325" s="1163"/>
      <c r="CD325" s="1163"/>
      <c r="CE325" s="1163"/>
      <c r="CF325" s="1163"/>
      <c r="CG325" s="1163"/>
      <c r="CH325" s="1164"/>
    </row>
    <row r="326" spans="1:87" ht="17.100000000000001" customHeight="1" x14ac:dyDescent="0.15">
      <c r="A326" s="653" t="str">
        <f>'⑨応募者名簿(印刷用)'!$A$36</f>
        <v/>
      </c>
      <c r="B326" s="654"/>
      <c r="C326" s="654"/>
      <c r="D326" s="654"/>
      <c r="E326" s="654"/>
      <c r="F326" s="654"/>
      <c r="G326" s="654"/>
      <c r="H326" s="654"/>
      <c r="I326" s="99"/>
      <c r="J326" s="99"/>
      <c r="K326" s="99"/>
      <c r="L326" s="99"/>
      <c r="M326" s="100"/>
      <c r="N326" s="1174"/>
      <c r="O326" s="1174"/>
      <c r="P326" s="1165" t="str">
        <f>IF('⑨応募者名簿(印刷用)'!$BV$42="","",'⑨応募者名簿(印刷用)'!$BV$42)</f>
        <v xml:space="preserve"> </v>
      </c>
      <c r="Q326" s="1166"/>
      <c r="R326" s="1166"/>
      <c r="S326" s="1166"/>
      <c r="T326" s="1166"/>
      <c r="U326" s="1166"/>
      <c r="V326" s="1166"/>
      <c r="W326" s="1166"/>
      <c r="X326" s="1166"/>
      <c r="Y326" s="1166"/>
      <c r="Z326" s="1166"/>
      <c r="AA326" s="1166"/>
      <c r="AB326" s="1166"/>
      <c r="AC326" s="1166"/>
      <c r="AD326" s="1166"/>
      <c r="AE326" s="1166"/>
      <c r="AF326" s="1166"/>
      <c r="AG326" s="1166"/>
      <c r="AH326" s="1166"/>
      <c r="AI326" s="1166"/>
      <c r="AJ326" s="1166"/>
      <c r="AK326" s="1166"/>
      <c r="AL326" s="1166"/>
      <c r="AM326" s="1166"/>
      <c r="AN326" s="1166"/>
      <c r="AO326" s="1166"/>
      <c r="AP326" s="1167"/>
      <c r="AR326" s="47"/>
      <c r="AS326" s="653" t="str">
        <f>'⑨応募者名簿(印刷用)'!$A$36</f>
        <v/>
      </c>
      <c r="AT326" s="654"/>
      <c r="AU326" s="654"/>
      <c r="AV326" s="654"/>
      <c r="AW326" s="654"/>
      <c r="AX326" s="654"/>
      <c r="AY326" s="654"/>
      <c r="AZ326" s="654"/>
      <c r="BA326" s="99"/>
      <c r="BB326" s="99"/>
      <c r="BC326" s="99"/>
      <c r="BD326" s="99"/>
      <c r="BE326" s="100"/>
      <c r="BF326" s="1174"/>
      <c r="BG326" s="1174"/>
      <c r="BH326" s="1165" t="str">
        <f>IF('⑨応募者名簿(印刷用)'!$BV$42="","",'⑨応募者名簿(印刷用)'!$BV$42)</f>
        <v xml:space="preserve"> </v>
      </c>
      <c r="BI326" s="1166"/>
      <c r="BJ326" s="1166"/>
      <c r="BK326" s="1166"/>
      <c r="BL326" s="1166"/>
      <c r="BM326" s="1166"/>
      <c r="BN326" s="1166"/>
      <c r="BO326" s="1166"/>
      <c r="BP326" s="1166"/>
      <c r="BQ326" s="1166"/>
      <c r="BR326" s="1166"/>
      <c r="BS326" s="1166"/>
      <c r="BT326" s="1166"/>
      <c r="BU326" s="1166"/>
      <c r="BV326" s="1166"/>
      <c r="BW326" s="1166"/>
      <c r="BX326" s="1166"/>
      <c r="BY326" s="1166"/>
      <c r="BZ326" s="1166"/>
      <c r="CA326" s="1166"/>
      <c r="CB326" s="1166"/>
      <c r="CC326" s="1166"/>
      <c r="CD326" s="1166"/>
      <c r="CE326" s="1166"/>
      <c r="CF326" s="1166"/>
      <c r="CG326" s="1166"/>
      <c r="CH326" s="1167"/>
    </row>
    <row r="327" spans="1:87" ht="17.100000000000001" customHeight="1" x14ac:dyDescent="0.15">
      <c r="A327" s="653"/>
      <c r="B327" s="654"/>
      <c r="C327" s="654"/>
      <c r="D327" s="654"/>
      <c r="E327" s="654"/>
      <c r="F327" s="654"/>
      <c r="G327" s="654"/>
      <c r="H327" s="654"/>
      <c r="I327" s="99"/>
      <c r="J327" s="99"/>
      <c r="K327" s="99"/>
      <c r="L327" s="99"/>
      <c r="M327" s="100"/>
      <c r="N327" s="1174"/>
      <c r="O327" s="1174"/>
      <c r="P327" s="1165" t="str">
        <f>IF('⑨応募者名簿(印刷用)'!$BV$43="","",'⑨応募者名簿(印刷用)'!$BV$43)</f>
        <v xml:space="preserve"> </v>
      </c>
      <c r="Q327" s="1166"/>
      <c r="R327" s="1166"/>
      <c r="S327" s="1166"/>
      <c r="T327" s="1166"/>
      <c r="U327" s="1166"/>
      <c r="V327" s="1166"/>
      <c r="W327" s="1166"/>
      <c r="X327" s="1166"/>
      <c r="Y327" s="1166"/>
      <c r="Z327" s="1166"/>
      <c r="AA327" s="1166"/>
      <c r="AB327" s="1166"/>
      <c r="AC327" s="1166"/>
      <c r="AD327" s="1166"/>
      <c r="AE327" s="1166"/>
      <c r="AF327" s="1166"/>
      <c r="AG327" s="1166"/>
      <c r="AH327" s="1166"/>
      <c r="AI327" s="1166"/>
      <c r="AJ327" s="1166"/>
      <c r="AK327" s="1166"/>
      <c r="AL327" s="1166"/>
      <c r="AM327" s="1166"/>
      <c r="AN327" s="1166"/>
      <c r="AO327" s="1166"/>
      <c r="AP327" s="1167"/>
      <c r="AR327" s="47"/>
      <c r="AS327" s="653"/>
      <c r="AT327" s="654"/>
      <c r="AU327" s="654"/>
      <c r="AV327" s="654"/>
      <c r="AW327" s="654"/>
      <c r="AX327" s="654"/>
      <c r="AY327" s="654"/>
      <c r="AZ327" s="654"/>
      <c r="BA327" s="99"/>
      <c r="BB327" s="99"/>
      <c r="BC327" s="99"/>
      <c r="BD327" s="99"/>
      <c r="BE327" s="100"/>
      <c r="BF327" s="1174"/>
      <c r="BG327" s="1174"/>
      <c r="BH327" s="1165" t="str">
        <f>IF('⑨応募者名簿(印刷用)'!$BV$43="","",'⑨応募者名簿(印刷用)'!$BV$43)</f>
        <v xml:space="preserve"> </v>
      </c>
      <c r="BI327" s="1166"/>
      <c r="BJ327" s="1166"/>
      <c r="BK327" s="1166"/>
      <c r="BL327" s="1166"/>
      <c r="BM327" s="1166"/>
      <c r="BN327" s="1166"/>
      <c r="BO327" s="1166"/>
      <c r="BP327" s="1166"/>
      <c r="BQ327" s="1166"/>
      <c r="BR327" s="1166"/>
      <c r="BS327" s="1166"/>
      <c r="BT327" s="1166"/>
      <c r="BU327" s="1166"/>
      <c r="BV327" s="1166"/>
      <c r="BW327" s="1166"/>
      <c r="BX327" s="1166"/>
      <c r="BY327" s="1166"/>
      <c r="BZ327" s="1166"/>
      <c r="CA327" s="1166"/>
      <c r="CB327" s="1166"/>
      <c r="CC327" s="1166"/>
      <c r="CD327" s="1166"/>
      <c r="CE327" s="1166"/>
      <c r="CF327" s="1166"/>
      <c r="CG327" s="1166"/>
      <c r="CH327" s="1167"/>
    </row>
    <row r="328" spans="1:87" ht="17.100000000000001" customHeight="1" x14ac:dyDescent="0.15">
      <c r="A328" s="653"/>
      <c r="B328" s="654"/>
      <c r="C328" s="654"/>
      <c r="D328" s="654"/>
      <c r="E328" s="654"/>
      <c r="F328" s="654"/>
      <c r="G328" s="654"/>
      <c r="H328" s="654"/>
      <c r="I328" s="99"/>
      <c r="J328" s="99"/>
      <c r="K328" s="99"/>
      <c r="L328" s="99"/>
      <c r="M328" s="100"/>
      <c r="N328" s="1174"/>
      <c r="O328" s="1174"/>
      <c r="P328" s="1168" t="str">
        <f>IF('⑨応募者名簿(印刷用)'!$BV$44="","",'⑨応募者名簿(印刷用)'!$BV$44)</f>
        <v xml:space="preserve"> </v>
      </c>
      <c r="Q328" s="1169"/>
      <c r="R328" s="1169"/>
      <c r="S328" s="1169"/>
      <c r="T328" s="1169"/>
      <c r="U328" s="1169"/>
      <c r="V328" s="1169"/>
      <c r="W328" s="1169"/>
      <c r="X328" s="1169"/>
      <c r="Y328" s="1169"/>
      <c r="Z328" s="1169"/>
      <c r="AA328" s="1169"/>
      <c r="AB328" s="1169"/>
      <c r="AC328" s="1169"/>
      <c r="AD328" s="1169"/>
      <c r="AE328" s="1169"/>
      <c r="AF328" s="1169"/>
      <c r="AG328" s="1169"/>
      <c r="AH328" s="1169"/>
      <c r="AI328" s="1169"/>
      <c r="AJ328" s="1169"/>
      <c r="AK328" s="1169"/>
      <c r="AL328" s="1169"/>
      <c r="AM328" s="1169"/>
      <c r="AN328" s="1169"/>
      <c r="AO328" s="1169"/>
      <c r="AP328" s="1170"/>
      <c r="AR328" s="47"/>
      <c r="AS328" s="653"/>
      <c r="AT328" s="654"/>
      <c r="AU328" s="654"/>
      <c r="AV328" s="654"/>
      <c r="AW328" s="654"/>
      <c r="AX328" s="654"/>
      <c r="AY328" s="654"/>
      <c r="AZ328" s="654"/>
      <c r="BA328" s="99"/>
      <c r="BB328" s="99"/>
      <c r="BC328" s="99"/>
      <c r="BD328" s="99"/>
      <c r="BE328" s="100"/>
      <c r="BF328" s="1174"/>
      <c r="BG328" s="1174"/>
      <c r="BH328" s="1168" t="str">
        <f>IF('⑨応募者名簿(印刷用)'!$BV$44="","",'⑨応募者名簿(印刷用)'!$BV$44)</f>
        <v xml:space="preserve"> </v>
      </c>
      <c r="BI328" s="1169"/>
      <c r="BJ328" s="1169"/>
      <c r="BK328" s="1169"/>
      <c r="BL328" s="1169"/>
      <c r="BM328" s="1169"/>
      <c r="BN328" s="1169"/>
      <c r="BO328" s="1169"/>
      <c r="BP328" s="1169"/>
      <c r="BQ328" s="1169"/>
      <c r="BR328" s="1169"/>
      <c r="BS328" s="1169"/>
      <c r="BT328" s="1169"/>
      <c r="BU328" s="1169"/>
      <c r="BV328" s="1169"/>
      <c r="BW328" s="1169"/>
      <c r="BX328" s="1169"/>
      <c r="BY328" s="1169"/>
      <c r="BZ328" s="1169"/>
      <c r="CA328" s="1169"/>
      <c r="CB328" s="1169"/>
      <c r="CC328" s="1169"/>
      <c r="CD328" s="1169"/>
      <c r="CE328" s="1169"/>
      <c r="CF328" s="1169"/>
      <c r="CG328" s="1169"/>
      <c r="CH328" s="1170"/>
    </row>
    <row r="329" spans="1:87" ht="17.100000000000001" customHeight="1" x14ac:dyDescent="0.15">
      <c r="A329" s="653"/>
      <c r="B329" s="654"/>
      <c r="C329" s="654"/>
      <c r="D329" s="654"/>
      <c r="E329" s="654"/>
      <c r="F329" s="654"/>
      <c r="G329" s="654"/>
      <c r="H329" s="654"/>
      <c r="I329" s="99"/>
      <c r="J329" s="99"/>
      <c r="K329" s="99"/>
      <c r="L329" s="99"/>
      <c r="M329" s="100"/>
      <c r="N329" s="1177" t="s">
        <v>33</v>
      </c>
      <c r="O329" s="1178"/>
      <c r="P329" s="1183" t="s">
        <v>24</v>
      </c>
      <c r="Q329" s="1175"/>
      <c r="R329" s="1175"/>
      <c r="S329" s="1175"/>
      <c r="T329" s="1175" t="str">
        <f>""&amp;⑧入力シート!$D$21</f>
        <v/>
      </c>
      <c r="U329" s="1175"/>
      <c r="V329" s="1175"/>
      <c r="W329" s="1175"/>
      <c r="X329" s="1175"/>
      <c r="Y329" s="1175"/>
      <c r="Z329" s="1175"/>
      <c r="AA329" s="1175"/>
      <c r="AB329" s="1175"/>
      <c r="AC329" s="1175"/>
      <c r="AD329" s="1175"/>
      <c r="AE329" s="1175"/>
      <c r="AF329" s="1175"/>
      <c r="AG329" s="1175"/>
      <c r="AH329" s="1175"/>
      <c r="AI329" s="1175"/>
      <c r="AJ329" s="1175"/>
      <c r="AK329" s="1175"/>
      <c r="AL329" s="1175"/>
      <c r="AM329" s="1175"/>
      <c r="AN329" s="1175"/>
      <c r="AO329" s="1175"/>
      <c r="AP329" s="1176"/>
      <c r="AR329" s="47"/>
      <c r="AS329" s="653"/>
      <c r="AT329" s="654"/>
      <c r="AU329" s="654"/>
      <c r="AV329" s="654"/>
      <c r="AW329" s="654"/>
      <c r="AX329" s="654"/>
      <c r="AY329" s="654"/>
      <c r="AZ329" s="654"/>
      <c r="BA329" s="99"/>
      <c r="BB329" s="99"/>
      <c r="BC329" s="99"/>
      <c r="BD329" s="99"/>
      <c r="BE329" s="100"/>
      <c r="BF329" s="1177" t="s">
        <v>33</v>
      </c>
      <c r="BG329" s="1178"/>
      <c r="BH329" s="1183" t="s">
        <v>24</v>
      </c>
      <c r="BI329" s="1175"/>
      <c r="BJ329" s="1175"/>
      <c r="BK329" s="1175"/>
      <c r="BL329" s="1175" t="str">
        <f>""&amp;⑧入力シート!$D$21</f>
        <v/>
      </c>
      <c r="BM329" s="1175"/>
      <c r="BN329" s="1175"/>
      <c r="BO329" s="1175"/>
      <c r="BP329" s="1175"/>
      <c r="BQ329" s="1175"/>
      <c r="BR329" s="1175"/>
      <c r="BS329" s="1175"/>
      <c r="BT329" s="1175"/>
      <c r="BU329" s="1175"/>
      <c r="BV329" s="1175"/>
      <c r="BW329" s="1175"/>
      <c r="BX329" s="1175"/>
      <c r="BY329" s="1175"/>
      <c r="BZ329" s="1175"/>
      <c r="CA329" s="1175"/>
      <c r="CB329" s="1175"/>
      <c r="CC329" s="1175"/>
      <c r="CD329" s="1175"/>
      <c r="CE329" s="1175"/>
      <c r="CF329" s="1175"/>
      <c r="CG329" s="1175"/>
      <c r="CH329" s="1176"/>
    </row>
    <row r="330" spans="1:87" ht="17.100000000000001" customHeight="1" x14ac:dyDescent="0.15">
      <c r="A330" s="101"/>
      <c r="B330" s="99"/>
      <c r="C330" s="99"/>
      <c r="D330" s="99"/>
      <c r="E330" s="99"/>
      <c r="F330" s="99"/>
      <c r="G330" s="99"/>
      <c r="H330" s="99"/>
      <c r="I330" s="99"/>
      <c r="J330" s="99"/>
      <c r="K330" s="99"/>
      <c r="L330" s="99"/>
      <c r="M330" s="100"/>
      <c r="N330" s="1179"/>
      <c r="O330" s="1180"/>
      <c r="P330" s="1029" t="str">
        <f>"　"&amp;⑧入力シート!$D$22</f>
        <v>　</v>
      </c>
      <c r="Q330" s="1030"/>
      <c r="R330" s="1030"/>
      <c r="S330" s="1030"/>
      <c r="T330" s="1030"/>
      <c r="U330" s="1030"/>
      <c r="V330" s="1030"/>
      <c r="W330" s="1030"/>
      <c r="X330" s="1030"/>
      <c r="Y330" s="1030"/>
      <c r="Z330" s="1030"/>
      <c r="AA330" s="1030"/>
      <c r="AB330" s="1030"/>
      <c r="AC330" s="1030"/>
      <c r="AD330" s="1030"/>
      <c r="AE330" s="1030"/>
      <c r="AF330" s="1030"/>
      <c r="AG330" s="1030"/>
      <c r="AH330" s="1030"/>
      <c r="AI330" s="1030"/>
      <c r="AJ330" s="1030"/>
      <c r="AK330" s="1030"/>
      <c r="AL330" s="1030"/>
      <c r="AM330" s="1030"/>
      <c r="AN330" s="1030"/>
      <c r="AO330" s="1030"/>
      <c r="AP330" s="1031"/>
      <c r="AR330" s="47"/>
      <c r="AS330" s="101"/>
      <c r="AT330" s="99"/>
      <c r="AU330" s="99"/>
      <c r="AV330" s="99"/>
      <c r="AW330" s="99"/>
      <c r="AX330" s="99"/>
      <c r="AY330" s="99"/>
      <c r="AZ330" s="99"/>
      <c r="BA330" s="99"/>
      <c r="BB330" s="99"/>
      <c r="BC330" s="99"/>
      <c r="BD330" s="99"/>
      <c r="BE330" s="100"/>
      <c r="BF330" s="1179"/>
      <c r="BG330" s="1180"/>
      <c r="BH330" s="1029" t="str">
        <f>"　"&amp;⑧入力シート!$D$22</f>
        <v>　</v>
      </c>
      <c r="BI330" s="1030"/>
      <c r="BJ330" s="1030"/>
      <c r="BK330" s="1030"/>
      <c r="BL330" s="1030"/>
      <c r="BM330" s="1030"/>
      <c r="BN330" s="1030"/>
      <c r="BO330" s="1030"/>
      <c r="BP330" s="1030"/>
      <c r="BQ330" s="1030"/>
      <c r="BR330" s="1030"/>
      <c r="BS330" s="1030"/>
      <c r="BT330" s="1030"/>
      <c r="BU330" s="1030"/>
      <c r="BV330" s="1030"/>
      <c r="BW330" s="1030"/>
      <c r="BX330" s="1030"/>
      <c r="BY330" s="1030"/>
      <c r="BZ330" s="1030"/>
      <c r="CA330" s="1030"/>
      <c r="CB330" s="1030"/>
      <c r="CC330" s="1030"/>
      <c r="CD330" s="1030"/>
      <c r="CE330" s="1030"/>
      <c r="CF330" s="1030"/>
      <c r="CG330" s="1030"/>
      <c r="CH330" s="1031"/>
    </row>
    <row r="331" spans="1:87" ht="17.100000000000001" customHeight="1" x14ac:dyDescent="0.15">
      <c r="A331" s="101"/>
      <c r="B331" s="99"/>
      <c r="C331" s="99"/>
      <c r="D331" s="99"/>
      <c r="E331" s="99"/>
      <c r="F331" s="99"/>
      <c r="G331" s="99"/>
      <c r="H331" s="99"/>
      <c r="I331" s="99"/>
      <c r="J331" s="99"/>
      <c r="K331" s="99"/>
      <c r="L331" s="99"/>
      <c r="M331" s="100"/>
      <c r="N331" s="1179"/>
      <c r="O331" s="1180"/>
      <c r="P331" s="1032" t="str">
        <f>"　"&amp;⑧入力シート!$D$23</f>
        <v>　</v>
      </c>
      <c r="Q331" s="1033"/>
      <c r="R331" s="1033"/>
      <c r="S331" s="1033"/>
      <c r="T331" s="1033"/>
      <c r="U331" s="1033"/>
      <c r="V331" s="1033"/>
      <c r="W331" s="1033"/>
      <c r="X331" s="1033"/>
      <c r="Y331" s="1033"/>
      <c r="Z331" s="1033"/>
      <c r="AA331" s="1033"/>
      <c r="AB331" s="1033"/>
      <c r="AC331" s="1033"/>
      <c r="AD331" s="1033"/>
      <c r="AE331" s="1033"/>
      <c r="AF331" s="1033"/>
      <c r="AG331" s="1033"/>
      <c r="AH331" s="1033"/>
      <c r="AI331" s="1033"/>
      <c r="AJ331" s="1033"/>
      <c r="AK331" s="1033"/>
      <c r="AL331" s="1033"/>
      <c r="AM331" s="1033"/>
      <c r="AN331" s="1033"/>
      <c r="AO331" s="1033"/>
      <c r="AP331" s="1034"/>
      <c r="AR331" s="47"/>
      <c r="AS331" s="101"/>
      <c r="AT331" s="99"/>
      <c r="AU331" s="99"/>
      <c r="AV331" s="99"/>
      <c r="AW331" s="99"/>
      <c r="AX331" s="99"/>
      <c r="AY331" s="99"/>
      <c r="AZ331" s="99"/>
      <c r="BA331" s="99"/>
      <c r="BB331" s="99"/>
      <c r="BC331" s="99"/>
      <c r="BD331" s="99"/>
      <c r="BE331" s="100"/>
      <c r="BF331" s="1179"/>
      <c r="BG331" s="1180"/>
      <c r="BH331" s="1032" t="str">
        <f>"　"&amp;⑧入力シート!$D$23</f>
        <v>　</v>
      </c>
      <c r="BI331" s="1033"/>
      <c r="BJ331" s="1033"/>
      <c r="BK331" s="1033"/>
      <c r="BL331" s="1033"/>
      <c r="BM331" s="1033"/>
      <c r="BN331" s="1033"/>
      <c r="BO331" s="1033"/>
      <c r="BP331" s="1033"/>
      <c r="BQ331" s="1033"/>
      <c r="BR331" s="1033"/>
      <c r="BS331" s="1033"/>
      <c r="BT331" s="1033"/>
      <c r="BU331" s="1033"/>
      <c r="BV331" s="1033"/>
      <c r="BW331" s="1033"/>
      <c r="BX331" s="1033"/>
      <c r="BY331" s="1033"/>
      <c r="BZ331" s="1033"/>
      <c r="CA331" s="1033"/>
      <c r="CB331" s="1033"/>
      <c r="CC331" s="1033"/>
      <c r="CD331" s="1033"/>
      <c r="CE331" s="1033"/>
      <c r="CF331" s="1033"/>
      <c r="CG331" s="1033"/>
      <c r="CH331" s="1034"/>
    </row>
    <row r="332" spans="1:87" ht="17.100000000000001" customHeight="1" x14ac:dyDescent="0.15">
      <c r="A332" s="102"/>
      <c r="B332" s="103"/>
      <c r="C332" s="103"/>
      <c r="D332" s="103"/>
      <c r="E332" s="103"/>
      <c r="F332" s="103"/>
      <c r="G332" s="103"/>
      <c r="H332" s="103"/>
      <c r="I332" s="103"/>
      <c r="J332" s="103"/>
      <c r="K332" s="103"/>
      <c r="L332" s="103"/>
      <c r="M332" s="104"/>
      <c r="N332" s="1179"/>
      <c r="O332" s="1180"/>
      <c r="P332" s="1032"/>
      <c r="Q332" s="1033"/>
      <c r="R332" s="1033"/>
      <c r="S332" s="1033"/>
      <c r="T332" s="1033"/>
      <c r="U332" s="1033"/>
      <c r="V332" s="1033"/>
      <c r="W332" s="1033"/>
      <c r="X332" s="1033"/>
      <c r="Y332" s="1033"/>
      <c r="Z332" s="1033"/>
      <c r="AA332" s="1033"/>
      <c r="AB332" s="1033"/>
      <c r="AC332" s="1033"/>
      <c r="AD332" s="1033"/>
      <c r="AE332" s="1033"/>
      <c r="AF332" s="1033"/>
      <c r="AG332" s="1033"/>
      <c r="AH332" s="1033"/>
      <c r="AI332" s="1033"/>
      <c r="AJ332" s="1033"/>
      <c r="AK332" s="1033"/>
      <c r="AL332" s="1033"/>
      <c r="AM332" s="1033"/>
      <c r="AN332" s="1033"/>
      <c r="AO332" s="1033"/>
      <c r="AP332" s="1034"/>
      <c r="AR332" s="47"/>
      <c r="AS332" s="102"/>
      <c r="AT332" s="103"/>
      <c r="AU332" s="103"/>
      <c r="AV332" s="103"/>
      <c r="AW332" s="103"/>
      <c r="AX332" s="103"/>
      <c r="AY332" s="103"/>
      <c r="AZ332" s="103"/>
      <c r="BA332" s="103"/>
      <c r="BB332" s="103"/>
      <c r="BC332" s="103"/>
      <c r="BD332" s="103"/>
      <c r="BE332" s="104"/>
      <c r="BF332" s="1179"/>
      <c r="BG332" s="1180"/>
      <c r="BH332" s="1032"/>
      <c r="BI332" s="1033"/>
      <c r="BJ332" s="1033"/>
      <c r="BK332" s="1033"/>
      <c r="BL332" s="1033"/>
      <c r="BM332" s="1033"/>
      <c r="BN332" s="1033"/>
      <c r="BO332" s="1033"/>
      <c r="BP332" s="1033"/>
      <c r="BQ332" s="1033"/>
      <c r="BR332" s="1033"/>
      <c r="BS332" s="1033"/>
      <c r="BT332" s="1033"/>
      <c r="BU332" s="1033"/>
      <c r="BV332" s="1033"/>
      <c r="BW332" s="1033"/>
      <c r="BX332" s="1033"/>
      <c r="BY332" s="1033"/>
      <c r="BZ332" s="1033"/>
      <c r="CA332" s="1033"/>
      <c r="CB332" s="1033"/>
      <c r="CC332" s="1033"/>
      <c r="CD332" s="1033"/>
      <c r="CE332" s="1033"/>
      <c r="CF332" s="1033"/>
      <c r="CG332" s="1033"/>
      <c r="CH332" s="1034"/>
    </row>
    <row r="333" spans="1:87" ht="18" customHeight="1" x14ac:dyDescent="0.15">
      <c r="A333" s="1177" t="s">
        <v>38</v>
      </c>
      <c r="B333" s="1178"/>
      <c r="C333" s="1183" t="s">
        <v>32</v>
      </c>
      <c r="D333" s="1175"/>
      <c r="E333" s="1175"/>
      <c r="F333" s="1175"/>
      <c r="G333" s="1175"/>
      <c r="H333" s="1175"/>
      <c r="I333" s="1175"/>
      <c r="J333" s="1175"/>
      <c r="K333" s="1175"/>
      <c r="L333" s="1175"/>
      <c r="M333" s="1175"/>
      <c r="N333" s="1174" t="s">
        <v>35</v>
      </c>
      <c r="O333" s="1174"/>
      <c r="P333" s="1145" t="str">
        <f>""&amp;⑧入力シート!Q116</f>
        <v/>
      </c>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R333" s="47"/>
      <c r="AS333" s="1177" t="s">
        <v>38</v>
      </c>
      <c r="AT333" s="1178"/>
      <c r="AU333" s="1183" t="s">
        <v>32</v>
      </c>
      <c r="AV333" s="1175"/>
      <c r="AW333" s="1175"/>
      <c r="AX333" s="1175"/>
      <c r="AY333" s="1175"/>
      <c r="AZ333" s="1175"/>
      <c r="BA333" s="1175"/>
      <c r="BB333" s="1175"/>
      <c r="BC333" s="1175"/>
      <c r="BD333" s="1175"/>
      <c r="BE333" s="1175"/>
      <c r="BF333" s="1174" t="s">
        <v>35</v>
      </c>
      <c r="BG333" s="1174"/>
      <c r="BH333" s="1145" t="str">
        <f>""&amp;⑧入力シート!Q117</f>
        <v/>
      </c>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c r="CB333" s="1145"/>
      <c r="CC333" s="1145"/>
      <c r="CD333" s="1145"/>
      <c r="CE333" s="1145"/>
      <c r="CF333" s="1145"/>
      <c r="CG333" s="1145"/>
      <c r="CH333" s="1145"/>
    </row>
    <row r="334" spans="1:87" ht="18" customHeight="1" x14ac:dyDescent="0.15">
      <c r="A334" s="1179"/>
      <c r="B334" s="1180"/>
      <c r="C334" s="1202">
        <f>⑧入力シート!B116</f>
        <v>79</v>
      </c>
      <c r="D334" s="1203"/>
      <c r="E334" s="1203"/>
      <c r="F334" s="1203"/>
      <c r="G334" s="1203"/>
      <c r="H334" s="1203"/>
      <c r="I334" s="1203"/>
      <c r="J334" s="1203"/>
      <c r="K334" s="1203"/>
      <c r="L334" s="1203"/>
      <c r="M334" s="1203"/>
      <c r="N334" s="1174"/>
      <c r="O334" s="1174"/>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R334" s="47"/>
      <c r="AS334" s="1179"/>
      <c r="AT334" s="1180"/>
      <c r="AU334" s="1202">
        <f>⑧入力シート!B117</f>
        <v>80</v>
      </c>
      <c r="AV334" s="1203"/>
      <c r="AW334" s="1203"/>
      <c r="AX334" s="1203"/>
      <c r="AY334" s="1203"/>
      <c r="AZ334" s="1203"/>
      <c r="BA334" s="1203"/>
      <c r="BB334" s="1203"/>
      <c r="BC334" s="1203"/>
      <c r="BD334" s="1203"/>
      <c r="BE334" s="1203"/>
      <c r="BF334" s="1174"/>
      <c r="BG334" s="1174"/>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c r="CB334" s="1145"/>
      <c r="CC334" s="1145"/>
      <c r="CD334" s="1145"/>
      <c r="CE334" s="1145"/>
      <c r="CF334" s="1145"/>
      <c r="CG334" s="1145"/>
      <c r="CH334" s="1145"/>
    </row>
    <row r="335" spans="1:87" ht="18" customHeight="1" x14ac:dyDescent="0.15">
      <c r="A335" s="1181"/>
      <c r="B335" s="1182"/>
      <c r="C335" s="1202"/>
      <c r="D335" s="1203"/>
      <c r="E335" s="1203"/>
      <c r="F335" s="1203"/>
      <c r="G335" s="1203"/>
      <c r="H335" s="1203"/>
      <c r="I335" s="1203"/>
      <c r="J335" s="1203"/>
      <c r="K335" s="1203"/>
      <c r="L335" s="1203"/>
      <c r="M335" s="1203"/>
      <c r="N335" s="1174"/>
      <c r="O335" s="1174"/>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R335" s="47"/>
      <c r="AS335" s="1181"/>
      <c r="AT335" s="1182"/>
      <c r="AU335" s="1202"/>
      <c r="AV335" s="1203"/>
      <c r="AW335" s="1203"/>
      <c r="AX335" s="1203"/>
      <c r="AY335" s="1203"/>
      <c r="AZ335" s="1203"/>
      <c r="BA335" s="1203"/>
      <c r="BB335" s="1203"/>
      <c r="BC335" s="1203"/>
      <c r="BD335" s="1203"/>
      <c r="BE335" s="1203"/>
      <c r="BF335" s="1174"/>
      <c r="BG335" s="1174"/>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c r="CB335" s="1145"/>
      <c r="CC335" s="1145"/>
      <c r="CD335" s="1145"/>
      <c r="CE335" s="1145"/>
      <c r="CF335" s="1145"/>
      <c r="CG335" s="1145"/>
      <c r="CH335" s="1145"/>
    </row>
    <row r="336" spans="1:87" ht="18" customHeight="1" x14ac:dyDescent="0.15">
      <c r="A336" s="1177" t="s">
        <v>37</v>
      </c>
      <c r="B336" s="1178"/>
      <c r="C336" s="1199" t="str">
        <f>""&amp;⑧入力シート!C116</f>
        <v/>
      </c>
      <c r="D336" s="1200"/>
      <c r="E336" s="1200"/>
      <c r="F336" s="1200"/>
      <c r="G336" s="1200"/>
      <c r="H336" s="1200"/>
      <c r="I336" s="1200"/>
      <c r="J336" s="1200"/>
      <c r="K336" s="1200"/>
      <c r="L336" s="1200"/>
      <c r="M336" s="1201"/>
      <c r="N336" s="1179" t="s">
        <v>36</v>
      </c>
      <c r="O336" s="1180"/>
      <c r="P336" s="1193" t="s">
        <v>34</v>
      </c>
      <c r="Q336" s="1194"/>
      <c r="R336" s="1194"/>
      <c r="S336" s="1194"/>
      <c r="T336" s="1194"/>
      <c r="U336" s="1194"/>
      <c r="V336" s="1194"/>
      <c r="W336" s="1194"/>
      <c r="X336" s="1194"/>
      <c r="Y336" s="1194"/>
      <c r="Z336" s="1194"/>
      <c r="AA336" s="1194"/>
      <c r="AB336" s="1194"/>
      <c r="AC336" s="1194"/>
      <c r="AD336" s="1194"/>
      <c r="AE336" s="1194"/>
      <c r="AF336" s="1194"/>
      <c r="AG336" s="1194"/>
      <c r="AH336" s="1194"/>
      <c r="AI336" s="1194"/>
      <c r="AJ336" s="1194"/>
      <c r="AK336" s="1194"/>
      <c r="AL336" s="1194"/>
      <c r="AM336" s="1194"/>
      <c r="AN336" s="1194"/>
      <c r="AO336" s="1194"/>
      <c r="AP336" s="1195"/>
      <c r="AR336" s="47"/>
      <c r="AS336" s="1177" t="s">
        <v>37</v>
      </c>
      <c r="AT336" s="1178"/>
      <c r="AU336" s="1199" t="str">
        <f>""&amp;⑧入力シート!C117</f>
        <v/>
      </c>
      <c r="AV336" s="1200"/>
      <c r="AW336" s="1200"/>
      <c r="AX336" s="1200"/>
      <c r="AY336" s="1200"/>
      <c r="AZ336" s="1200"/>
      <c r="BA336" s="1200"/>
      <c r="BB336" s="1200"/>
      <c r="BC336" s="1200"/>
      <c r="BD336" s="1200"/>
      <c r="BE336" s="1201"/>
      <c r="BF336" s="1179" t="s">
        <v>36</v>
      </c>
      <c r="BG336" s="1180"/>
      <c r="BH336" s="1193" t="s">
        <v>34</v>
      </c>
      <c r="BI336" s="1194"/>
      <c r="BJ336" s="1194"/>
      <c r="BK336" s="1194"/>
      <c r="BL336" s="1194"/>
      <c r="BM336" s="1194"/>
      <c r="BN336" s="1194"/>
      <c r="BO336" s="1194"/>
      <c r="BP336" s="1194"/>
      <c r="BQ336" s="1194"/>
      <c r="BR336" s="1194"/>
      <c r="BS336" s="1194"/>
      <c r="BT336" s="1194"/>
      <c r="BU336" s="1194"/>
      <c r="BV336" s="1194"/>
      <c r="BW336" s="1194"/>
      <c r="BX336" s="1194"/>
      <c r="BY336" s="1194"/>
      <c r="BZ336" s="1194"/>
      <c r="CA336" s="1194"/>
      <c r="CB336" s="1194"/>
      <c r="CC336" s="1194"/>
      <c r="CD336" s="1194"/>
      <c r="CE336" s="1194"/>
      <c r="CF336" s="1194"/>
      <c r="CG336" s="1194"/>
      <c r="CH336" s="1195"/>
    </row>
    <row r="337" spans="1:86" ht="18" customHeight="1" x14ac:dyDescent="0.15">
      <c r="A337" s="1179"/>
      <c r="B337" s="1180"/>
      <c r="C337" s="1202"/>
      <c r="D337" s="1203"/>
      <c r="E337" s="1203"/>
      <c r="F337" s="1203"/>
      <c r="G337" s="1203"/>
      <c r="H337" s="1203"/>
      <c r="I337" s="1203"/>
      <c r="J337" s="1203"/>
      <c r="K337" s="1203"/>
      <c r="L337" s="1203"/>
      <c r="M337" s="1204"/>
      <c r="N337" s="1179"/>
      <c r="O337" s="1180"/>
      <c r="P337" s="1196" t="str">
        <f>'⑨応募者名簿(印刷用)'!BV21</f>
        <v xml:space="preserve"> </v>
      </c>
      <c r="Q337" s="1197"/>
      <c r="R337" s="1197"/>
      <c r="S337" s="1197"/>
      <c r="T337" s="1197"/>
      <c r="U337" s="1197"/>
      <c r="V337" s="1197"/>
      <c r="W337" s="1197"/>
      <c r="X337" s="1197"/>
      <c r="Y337" s="1197"/>
      <c r="Z337" s="1197"/>
      <c r="AA337" s="1197"/>
      <c r="AB337" s="1197"/>
      <c r="AC337" s="1197"/>
      <c r="AD337" s="1197"/>
      <c r="AE337" s="1197"/>
      <c r="AF337" s="1197"/>
      <c r="AG337" s="1197"/>
      <c r="AH337" s="1197"/>
      <c r="AI337" s="1197"/>
      <c r="AJ337" s="1197"/>
      <c r="AK337" s="1197"/>
      <c r="AL337" s="1197"/>
      <c r="AM337" s="1197"/>
      <c r="AN337" s="1197"/>
      <c r="AO337" s="1197"/>
      <c r="AP337" s="1198"/>
      <c r="AR337" s="47"/>
      <c r="AS337" s="1179"/>
      <c r="AT337" s="1180"/>
      <c r="AU337" s="1202"/>
      <c r="AV337" s="1203"/>
      <c r="AW337" s="1203"/>
      <c r="AX337" s="1203"/>
      <c r="AY337" s="1203"/>
      <c r="AZ337" s="1203"/>
      <c r="BA337" s="1203"/>
      <c r="BB337" s="1203"/>
      <c r="BC337" s="1203"/>
      <c r="BD337" s="1203"/>
      <c r="BE337" s="1204"/>
      <c r="BF337" s="1179"/>
      <c r="BG337" s="1180"/>
      <c r="BH337" s="1196" t="str">
        <f>'⑨応募者名簿(印刷用)'!BV22</f>
        <v xml:space="preserve"> </v>
      </c>
      <c r="BI337" s="1197"/>
      <c r="BJ337" s="1197"/>
      <c r="BK337" s="1197"/>
      <c r="BL337" s="1197"/>
      <c r="BM337" s="1197"/>
      <c r="BN337" s="1197"/>
      <c r="BO337" s="1197"/>
      <c r="BP337" s="1197"/>
      <c r="BQ337" s="1197"/>
      <c r="BR337" s="1197"/>
      <c r="BS337" s="1197"/>
      <c r="BT337" s="1197"/>
      <c r="BU337" s="1197"/>
      <c r="BV337" s="1197"/>
      <c r="BW337" s="1197"/>
      <c r="BX337" s="1197"/>
      <c r="BY337" s="1197"/>
      <c r="BZ337" s="1197"/>
      <c r="CA337" s="1197"/>
      <c r="CB337" s="1197"/>
      <c r="CC337" s="1197"/>
      <c r="CD337" s="1197"/>
      <c r="CE337" s="1197"/>
      <c r="CF337" s="1197"/>
      <c r="CG337" s="1197"/>
      <c r="CH337" s="1198"/>
    </row>
    <row r="338" spans="1:86" ht="18" customHeight="1" x14ac:dyDescent="0.15">
      <c r="A338" s="1179"/>
      <c r="B338" s="1180"/>
      <c r="C338" s="1202"/>
      <c r="D338" s="1203"/>
      <c r="E338" s="1203"/>
      <c r="F338" s="1203"/>
      <c r="G338" s="1203"/>
      <c r="H338" s="1203"/>
      <c r="I338" s="1203"/>
      <c r="J338" s="1203"/>
      <c r="K338" s="1203"/>
      <c r="L338" s="1203"/>
      <c r="M338" s="1204"/>
      <c r="N338" s="1181"/>
      <c r="O338" s="1182"/>
      <c r="P338" s="1230"/>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c r="AL338" s="1231"/>
      <c r="AM338" s="1231"/>
      <c r="AN338" s="1231"/>
      <c r="AO338" s="1231"/>
      <c r="AP338" s="1232"/>
      <c r="AR338" s="47"/>
      <c r="AS338" s="1179"/>
      <c r="AT338" s="1180"/>
      <c r="AU338" s="1202"/>
      <c r="AV338" s="1203"/>
      <c r="AW338" s="1203"/>
      <c r="AX338" s="1203"/>
      <c r="AY338" s="1203"/>
      <c r="AZ338" s="1203"/>
      <c r="BA338" s="1203"/>
      <c r="BB338" s="1203"/>
      <c r="BC338" s="1203"/>
      <c r="BD338" s="1203"/>
      <c r="BE338" s="1204"/>
      <c r="BF338" s="1181"/>
      <c r="BG338" s="1182"/>
      <c r="BH338" s="1230"/>
      <c r="BI338" s="1231"/>
      <c r="BJ338" s="1231"/>
      <c r="BK338" s="1231"/>
      <c r="BL338" s="1231"/>
      <c r="BM338" s="1231"/>
      <c r="BN338" s="1231"/>
      <c r="BO338" s="1231"/>
      <c r="BP338" s="1231"/>
      <c r="BQ338" s="1231"/>
      <c r="BR338" s="1231"/>
      <c r="BS338" s="1231"/>
      <c r="BT338" s="1231"/>
      <c r="BU338" s="1231"/>
      <c r="BV338" s="1231"/>
      <c r="BW338" s="1231"/>
      <c r="BX338" s="1231"/>
      <c r="BY338" s="1231"/>
      <c r="BZ338" s="1231"/>
      <c r="CA338" s="1231"/>
      <c r="CB338" s="1231"/>
      <c r="CC338" s="1231"/>
      <c r="CD338" s="1231"/>
      <c r="CE338" s="1231"/>
      <c r="CF338" s="1231"/>
      <c r="CG338" s="1231"/>
      <c r="CH338" s="1232"/>
    </row>
    <row r="339" spans="1:86" ht="18" customHeight="1" x14ac:dyDescent="0.15">
      <c r="A339" s="1057" t="s">
        <v>43</v>
      </c>
      <c r="B339" s="1058"/>
      <c r="C339" s="1144" t="str">
        <f>'⑨応募者名簿(印刷用)'!BT21</f>
        <v/>
      </c>
      <c r="D339" s="1144"/>
      <c r="E339" s="1144"/>
      <c r="F339" s="1144"/>
      <c r="G339" s="1144"/>
      <c r="H339" s="1144"/>
      <c r="I339" s="1144"/>
      <c r="J339" s="1144"/>
      <c r="K339" s="1144"/>
      <c r="L339" s="1144"/>
      <c r="M339" s="1144"/>
      <c r="N339" s="1152" t="s">
        <v>23</v>
      </c>
      <c r="O339" s="1153"/>
      <c r="P339" s="1154" t="str">
        <f>""&amp;⑧入力シート!AL116</f>
        <v/>
      </c>
      <c r="Q339" s="1154"/>
      <c r="R339" s="1154"/>
      <c r="S339" s="1154"/>
      <c r="T339" s="1154"/>
      <c r="U339" s="1154"/>
      <c r="V339" s="1154"/>
      <c r="W339" s="1154"/>
      <c r="X339" s="1154"/>
      <c r="Y339" s="1115" t="s">
        <v>82</v>
      </c>
      <c r="Z339" s="1115"/>
      <c r="AA339" s="1115"/>
      <c r="AB339" s="1115"/>
      <c r="AC339" s="1115"/>
      <c r="AD339" s="1115"/>
      <c r="AE339" s="1115"/>
      <c r="AF339" s="1115"/>
      <c r="AG339" s="1115"/>
      <c r="AH339" s="1115"/>
      <c r="AI339" s="1115"/>
      <c r="AJ339" s="1115"/>
      <c r="AK339" s="1115"/>
      <c r="AL339" s="1115"/>
      <c r="AM339" s="1115"/>
      <c r="AN339" s="1115"/>
      <c r="AO339" s="1115"/>
      <c r="AP339" s="1190"/>
      <c r="AR339" s="47"/>
      <c r="AS339" s="1057" t="s">
        <v>43</v>
      </c>
      <c r="AT339" s="1058"/>
      <c r="AU339" s="1144" t="str">
        <f>'⑨応募者名簿(印刷用)'!BT22</f>
        <v/>
      </c>
      <c r="AV339" s="1144"/>
      <c r="AW339" s="1144"/>
      <c r="AX339" s="1144"/>
      <c r="AY339" s="1144"/>
      <c r="AZ339" s="1144"/>
      <c r="BA339" s="1144"/>
      <c r="BB339" s="1144"/>
      <c r="BC339" s="1144"/>
      <c r="BD339" s="1144"/>
      <c r="BE339" s="1144"/>
      <c r="BF339" s="1152" t="s">
        <v>23</v>
      </c>
      <c r="BG339" s="1153"/>
      <c r="BH339" s="1154" t="str">
        <f>""&amp;⑧入力シート!AL117</f>
        <v/>
      </c>
      <c r="BI339" s="1154"/>
      <c r="BJ339" s="1154"/>
      <c r="BK339" s="1154"/>
      <c r="BL339" s="1154"/>
      <c r="BM339" s="1154"/>
      <c r="BN339" s="1154"/>
      <c r="BO339" s="1154"/>
      <c r="BP339" s="1154"/>
      <c r="BQ339" s="1115" t="s">
        <v>82</v>
      </c>
      <c r="BR339" s="1115"/>
      <c r="BS339" s="1115"/>
      <c r="BT339" s="1115"/>
      <c r="BU339" s="1115"/>
      <c r="BV339" s="1115"/>
      <c r="BW339" s="1115"/>
      <c r="BX339" s="1115"/>
      <c r="BY339" s="1115"/>
      <c r="BZ339" s="1115"/>
      <c r="CA339" s="1115"/>
      <c r="CB339" s="1115"/>
      <c r="CC339" s="1115"/>
      <c r="CD339" s="1115"/>
      <c r="CE339" s="1115"/>
      <c r="CF339" s="1115"/>
      <c r="CG339" s="1115"/>
      <c r="CH339" s="1190"/>
    </row>
    <row r="340" spans="1:86" ht="18" customHeight="1" x14ac:dyDescent="0.15">
      <c r="A340" s="1059"/>
      <c r="B340" s="1060"/>
      <c r="C340" s="1144"/>
      <c r="D340" s="1144"/>
      <c r="E340" s="1144"/>
      <c r="F340" s="1144"/>
      <c r="G340" s="1144"/>
      <c r="H340" s="1144"/>
      <c r="I340" s="1144"/>
      <c r="J340" s="1144"/>
      <c r="K340" s="1144"/>
      <c r="L340" s="1144"/>
      <c r="M340" s="1144"/>
      <c r="N340" s="1152"/>
      <c r="O340" s="1153"/>
      <c r="P340" s="1154"/>
      <c r="Q340" s="1154"/>
      <c r="R340" s="1154"/>
      <c r="S340" s="1154"/>
      <c r="T340" s="1154"/>
      <c r="U340" s="1154"/>
      <c r="V340" s="1154"/>
      <c r="W340" s="1154"/>
      <c r="X340" s="1154"/>
      <c r="Y340" s="1191"/>
      <c r="Z340" s="1191"/>
      <c r="AA340" s="1191"/>
      <c r="AB340" s="1191"/>
      <c r="AC340" s="1191"/>
      <c r="AD340" s="1191"/>
      <c r="AE340" s="1191"/>
      <c r="AF340" s="1191"/>
      <c r="AG340" s="1191"/>
      <c r="AH340" s="1191"/>
      <c r="AI340" s="1191"/>
      <c r="AJ340" s="1191"/>
      <c r="AK340" s="1191"/>
      <c r="AL340" s="1191"/>
      <c r="AM340" s="1191"/>
      <c r="AN340" s="1191"/>
      <c r="AO340" s="1191"/>
      <c r="AP340" s="1192"/>
      <c r="AR340" s="47"/>
      <c r="AS340" s="1059"/>
      <c r="AT340" s="1060"/>
      <c r="AU340" s="1144"/>
      <c r="AV340" s="1144"/>
      <c r="AW340" s="1144"/>
      <c r="AX340" s="1144"/>
      <c r="AY340" s="1144"/>
      <c r="AZ340" s="1144"/>
      <c r="BA340" s="1144"/>
      <c r="BB340" s="1144"/>
      <c r="BC340" s="1144"/>
      <c r="BD340" s="1144"/>
      <c r="BE340" s="1144"/>
      <c r="BF340" s="1152"/>
      <c r="BG340" s="1153"/>
      <c r="BH340" s="1154"/>
      <c r="BI340" s="1154"/>
      <c r="BJ340" s="1154"/>
      <c r="BK340" s="1154"/>
      <c r="BL340" s="1154"/>
      <c r="BM340" s="1154"/>
      <c r="BN340" s="1154"/>
      <c r="BO340" s="1154"/>
      <c r="BP340" s="1154"/>
      <c r="BQ340" s="1191"/>
      <c r="BR340" s="1191"/>
      <c r="BS340" s="1191"/>
      <c r="BT340" s="1191"/>
      <c r="BU340" s="1191"/>
      <c r="BV340" s="1191"/>
      <c r="BW340" s="1191"/>
      <c r="BX340" s="1191"/>
      <c r="BY340" s="1191"/>
      <c r="BZ340" s="1191"/>
      <c r="CA340" s="1191"/>
      <c r="CB340" s="1191"/>
      <c r="CC340" s="1191"/>
      <c r="CD340" s="1191"/>
      <c r="CE340" s="1191"/>
      <c r="CF340" s="1191"/>
      <c r="CG340" s="1191"/>
      <c r="CH340" s="1192"/>
    </row>
  </sheetData>
  <sheetProtection sheet="1" objects="1" scenarios="1" selectLockedCells="1"/>
  <mergeCells count="1120">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U321:BE322"/>
    <mergeCell ref="BF321:BG322"/>
    <mergeCell ref="BH321:BP322"/>
    <mergeCell ref="BQ321:CH322"/>
    <mergeCell ref="A325:M325"/>
    <mergeCell ref="N325:O328"/>
    <mergeCell ref="P325:Q325"/>
    <mergeCell ref="R325:AP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BH307:BI307"/>
    <mergeCell ref="BJ307:CH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R307:AP307"/>
    <mergeCell ref="AS307:BE307"/>
    <mergeCell ref="BF307:BG310"/>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AU287:BE288"/>
    <mergeCell ref="BF287:BG288"/>
    <mergeCell ref="BH287:BP288"/>
    <mergeCell ref="BQ287:CH288"/>
    <mergeCell ref="A291:M291"/>
    <mergeCell ref="N291:O294"/>
    <mergeCell ref="P291:Q291"/>
    <mergeCell ref="R291:AP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BH273:BI273"/>
    <mergeCell ref="BJ273:CH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R273:AP273"/>
    <mergeCell ref="AS273:BE273"/>
    <mergeCell ref="BF273:BG276"/>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AU253:BE254"/>
    <mergeCell ref="BF253:BG254"/>
    <mergeCell ref="BH253:BP254"/>
    <mergeCell ref="BQ253:CH254"/>
    <mergeCell ref="A257:M257"/>
    <mergeCell ref="N257:O260"/>
    <mergeCell ref="P257:Q257"/>
    <mergeCell ref="R257:AP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BH239:BI239"/>
    <mergeCell ref="BJ239:CH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R239:AP239"/>
    <mergeCell ref="AS239:BE239"/>
    <mergeCell ref="BF239:BG242"/>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AU219:BE220"/>
    <mergeCell ref="BF219:BG220"/>
    <mergeCell ref="BH219:BP220"/>
    <mergeCell ref="BQ219:CH220"/>
    <mergeCell ref="A223:M223"/>
    <mergeCell ref="N223:O226"/>
    <mergeCell ref="P223:Q223"/>
    <mergeCell ref="R223:AP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BH205:BI205"/>
    <mergeCell ref="BJ205:CH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R205:AP205"/>
    <mergeCell ref="AS205:BE205"/>
    <mergeCell ref="BF205:BG208"/>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AU185:BE186"/>
    <mergeCell ref="BF185:BG186"/>
    <mergeCell ref="BH185:BP186"/>
    <mergeCell ref="BQ185:CH186"/>
    <mergeCell ref="A189:M189"/>
    <mergeCell ref="N189:O192"/>
    <mergeCell ref="P189:Q189"/>
    <mergeCell ref="R189:AP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BH171:BI171"/>
    <mergeCell ref="BJ171:CH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R171:AP171"/>
    <mergeCell ref="AS171:BE171"/>
    <mergeCell ref="BF171:BG174"/>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AU151:BE152"/>
    <mergeCell ref="BF151:BG152"/>
    <mergeCell ref="BH151:BP152"/>
    <mergeCell ref="BQ151:CH152"/>
    <mergeCell ref="A155:M155"/>
    <mergeCell ref="N155:O158"/>
    <mergeCell ref="P155:Q155"/>
    <mergeCell ref="R155:AP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BH137:BI137"/>
    <mergeCell ref="BJ137:CH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R137:AP137"/>
    <mergeCell ref="AS137:BE137"/>
    <mergeCell ref="BF137:BG140"/>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AU117:BE118"/>
    <mergeCell ref="BF117:BG118"/>
    <mergeCell ref="BH117:BP118"/>
    <mergeCell ref="BQ117:CH118"/>
    <mergeCell ref="A121:M121"/>
    <mergeCell ref="N121:O124"/>
    <mergeCell ref="P121:Q121"/>
    <mergeCell ref="R121:AP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BH103:BI103"/>
    <mergeCell ref="BJ103:CH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R103:AP103"/>
    <mergeCell ref="AS103:BE103"/>
    <mergeCell ref="BF103:BG106"/>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AU83:BE84"/>
    <mergeCell ref="BF83:BG84"/>
    <mergeCell ref="BH83:BP84"/>
    <mergeCell ref="BQ83:CH84"/>
    <mergeCell ref="A87:M87"/>
    <mergeCell ref="N87:O90"/>
    <mergeCell ref="P87:Q87"/>
    <mergeCell ref="R87:AP87"/>
    <mergeCell ref="AS87:BE87"/>
    <mergeCell ref="BF87:BG90"/>
    <mergeCell ref="BF80:BG82"/>
    <mergeCell ref="BH80:CH80"/>
    <mergeCell ref="P81:AP82"/>
    <mergeCell ref="BH81:CH82"/>
    <mergeCell ref="A83:B84"/>
    <mergeCell ref="C83:M84"/>
    <mergeCell ref="N83:O84"/>
    <mergeCell ref="P83:X84"/>
    <mergeCell ref="Y83:AP84"/>
    <mergeCell ref="AS83:AT84"/>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BH69:BI69"/>
    <mergeCell ref="BJ69:CH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R69:AP69"/>
    <mergeCell ref="AS69:BE69"/>
    <mergeCell ref="BF69:BG72"/>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AU49:BE50"/>
    <mergeCell ref="BF49:BG50"/>
    <mergeCell ref="BH49:BP50"/>
    <mergeCell ref="BQ49:CH50"/>
    <mergeCell ref="A53:M53"/>
    <mergeCell ref="N53:O56"/>
    <mergeCell ref="P53:Q53"/>
    <mergeCell ref="R53:AP53"/>
    <mergeCell ref="AS53:BE53"/>
    <mergeCell ref="BF53:BG56"/>
    <mergeCell ref="BF46:BG48"/>
    <mergeCell ref="BH46:CH46"/>
    <mergeCell ref="P47:AP48"/>
    <mergeCell ref="BH47:CH48"/>
    <mergeCell ref="A49:B50"/>
    <mergeCell ref="C49:M50"/>
    <mergeCell ref="N49:O50"/>
    <mergeCell ref="P49:X50"/>
    <mergeCell ref="Y49:AP50"/>
    <mergeCell ref="AS49:AT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39:O42"/>
    <mergeCell ref="P39:S39"/>
    <mergeCell ref="T39:AP39"/>
    <mergeCell ref="BF39:BG42"/>
    <mergeCell ref="BH39:BK39"/>
    <mergeCell ref="BL39:CH39"/>
    <mergeCell ref="P40:AP40"/>
    <mergeCell ref="BH40:CH40"/>
    <mergeCell ref="P41:AP42"/>
    <mergeCell ref="BH41:CH42"/>
    <mergeCell ref="BH35:BI35"/>
    <mergeCell ref="BJ35:CH35"/>
    <mergeCell ref="A36:H39"/>
    <mergeCell ref="P36:AP36"/>
    <mergeCell ref="AS36:AZ39"/>
    <mergeCell ref="BH36:CH36"/>
    <mergeCell ref="P37:AP37"/>
    <mergeCell ref="BH37:CH37"/>
    <mergeCell ref="P38:AP38"/>
    <mergeCell ref="BH38:CH38"/>
    <mergeCell ref="AU33:BE34"/>
    <mergeCell ref="BF33:BG34"/>
    <mergeCell ref="BH33:BP34"/>
    <mergeCell ref="BQ33:CH34"/>
    <mergeCell ref="A35:M35"/>
    <mergeCell ref="N35:O38"/>
    <mergeCell ref="P35:Q35"/>
    <mergeCell ref="R35:AP35"/>
    <mergeCell ref="AS35:BE35"/>
    <mergeCell ref="BF35:BG38"/>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15:O16"/>
    <mergeCell ref="P15:X16"/>
    <mergeCell ref="Y15:AP16"/>
    <mergeCell ref="AS15:AT16"/>
    <mergeCell ref="A12:B14"/>
    <mergeCell ref="C12:M14"/>
    <mergeCell ref="N12:O14"/>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 ref="BL5:CH5"/>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pageSetUpPr fitToPage="1"/>
  </sheetPr>
  <dimension ref="A1:CI340"/>
  <sheetViews>
    <sheetView showGridLines="0" showRowColHeaders="0" workbookViewId="0">
      <selection activeCell="DB23" sqref="DB23"/>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132" t="s">
        <v>64</v>
      </c>
      <c r="B1" s="1133"/>
      <c r="C1" s="1133"/>
      <c r="D1" s="1133"/>
      <c r="E1" s="1133"/>
      <c r="F1" s="1133"/>
      <c r="G1" s="1133"/>
      <c r="H1" s="1133"/>
      <c r="I1" s="1133"/>
      <c r="J1" s="1133"/>
      <c r="K1" s="1133"/>
      <c r="L1" s="1133"/>
      <c r="M1" s="1134"/>
      <c r="N1" s="1174" t="s">
        <v>22</v>
      </c>
      <c r="O1" s="1174"/>
      <c r="P1" s="1161" t="s">
        <v>17</v>
      </c>
      <c r="Q1" s="1162"/>
      <c r="R1" s="1163" t="str">
        <f>IF('⑨応募者名簿(印刷用)'!$BX$40="","",'⑨応募者名簿(印刷用)'!$BX$40)</f>
        <v>-</v>
      </c>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4"/>
      <c r="AR1" s="47"/>
      <c r="AS1" s="1132" t="s">
        <v>64</v>
      </c>
      <c r="AT1" s="1133"/>
      <c r="AU1" s="1133"/>
      <c r="AV1" s="1133"/>
      <c r="AW1" s="1133"/>
      <c r="AX1" s="1133"/>
      <c r="AY1" s="1133"/>
      <c r="AZ1" s="1133"/>
      <c r="BA1" s="1133"/>
      <c r="BB1" s="1133"/>
      <c r="BC1" s="1133"/>
      <c r="BD1" s="1133"/>
      <c r="BE1" s="1134"/>
      <c r="BF1" s="1174" t="s">
        <v>22</v>
      </c>
      <c r="BG1" s="1174"/>
      <c r="BH1" s="1161" t="s">
        <v>17</v>
      </c>
      <c r="BI1" s="1162"/>
      <c r="BJ1" s="1163" t="str">
        <f>IF('⑨応募者名簿(印刷用)'!$BX$40="","",'⑨応募者名簿(印刷用)'!$BX$40)</f>
        <v>-</v>
      </c>
      <c r="BK1" s="1163"/>
      <c r="BL1" s="1163"/>
      <c r="BM1" s="1163"/>
      <c r="BN1" s="1163"/>
      <c r="BO1" s="1163"/>
      <c r="BP1" s="1163"/>
      <c r="BQ1" s="1163"/>
      <c r="BR1" s="1163"/>
      <c r="BS1" s="1163"/>
      <c r="BT1" s="1163"/>
      <c r="BU1" s="1163"/>
      <c r="BV1" s="1163"/>
      <c r="BW1" s="1163"/>
      <c r="BX1" s="1163"/>
      <c r="BY1" s="1163"/>
      <c r="BZ1" s="1163"/>
      <c r="CA1" s="1163"/>
      <c r="CB1" s="1163"/>
      <c r="CC1" s="1163"/>
      <c r="CD1" s="1163"/>
      <c r="CE1" s="1163"/>
      <c r="CF1" s="1163"/>
      <c r="CG1" s="1163"/>
      <c r="CH1" s="1164"/>
    </row>
    <row r="2" spans="1:86" ht="17.100000000000001" customHeight="1" x14ac:dyDescent="0.15">
      <c r="A2" s="653" t="str">
        <f>'⑨応募者名簿(印刷用)'!$A$36</f>
        <v/>
      </c>
      <c r="B2" s="654"/>
      <c r="C2" s="654"/>
      <c r="D2" s="654"/>
      <c r="E2" s="654"/>
      <c r="F2" s="654"/>
      <c r="G2" s="654"/>
      <c r="H2" s="654"/>
      <c r="I2" s="99"/>
      <c r="J2" s="99"/>
      <c r="K2" s="99"/>
      <c r="L2" s="99"/>
      <c r="M2" s="100"/>
      <c r="N2" s="1174"/>
      <c r="O2" s="1174"/>
      <c r="P2" s="1165" t="str">
        <f>IF('⑨応募者名簿(印刷用)'!$BV$42="","",'⑨応募者名簿(印刷用)'!$BV$42)</f>
        <v xml:space="preserve"> </v>
      </c>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7"/>
      <c r="AR2" s="47"/>
      <c r="AS2" s="653" t="str">
        <f>'⑨応募者名簿(印刷用)'!$A$36</f>
        <v/>
      </c>
      <c r="AT2" s="654"/>
      <c r="AU2" s="654"/>
      <c r="AV2" s="654"/>
      <c r="AW2" s="654"/>
      <c r="AX2" s="654"/>
      <c r="AY2" s="654"/>
      <c r="AZ2" s="654"/>
      <c r="BA2" s="99"/>
      <c r="BB2" s="99"/>
      <c r="BC2" s="99"/>
      <c r="BD2" s="99"/>
      <c r="BE2" s="100"/>
      <c r="BF2" s="1174"/>
      <c r="BG2" s="1174"/>
      <c r="BH2" s="1165" t="str">
        <f>IF('⑨応募者名簿(印刷用)'!$BV$42="","",'⑨応募者名簿(印刷用)'!$BV$42)</f>
        <v xml:space="preserve"> </v>
      </c>
      <c r="BI2" s="1166"/>
      <c r="BJ2" s="1166"/>
      <c r="BK2" s="1166"/>
      <c r="BL2" s="1166"/>
      <c r="BM2" s="1166"/>
      <c r="BN2" s="1166"/>
      <c r="BO2" s="1166"/>
      <c r="BP2" s="1166"/>
      <c r="BQ2" s="1166"/>
      <c r="BR2" s="1166"/>
      <c r="BS2" s="1166"/>
      <c r="BT2" s="1166"/>
      <c r="BU2" s="1166"/>
      <c r="BV2" s="1166"/>
      <c r="BW2" s="1166"/>
      <c r="BX2" s="1166"/>
      <c r="BY2" s="1166"/>
      <c r="BZ2" s="1166"/>
      <c r="CA2" s="1166"/>
      <c r="CB2" s="1166"/>
      <c r="CC2" s="1166"/>
      <c r="CD2" s="1166"/>
      <c r="CE2" s="1166"/>
      <c r="CF2" s="1166"/>
      <c r="CG2" s="1166"/>
      <c r="CH2" s="1167"/>
    </row>
    <row r="3" spans="1:86" ht="17.100000000000001" customHeight="1" x14ac:dyDescent="0.15">
      <c r="A3" s="653"/>
      <c r="B3" s="654"/>
      <c r="C3" s="654"/>
      <c r="D3" s="654"/>
      <c r="E3" s="654"/>
      <c r="F3" s="654"/>
      <c r="G3" s="654"/>
      <c r="H3" s="654"/>
      <c r="I3" s="99"/>
      <c r="J3" s="99"/>
      <c r="K3" s="99"/>
      <c r="L3" s="99"/>
      <c r="M3" s="100"/>
      <c r="N3" s="1174"/>
      <c r="O3" s="1174"/>
      <c r="P3" s="1165" t="str">
        <f>IF('⑨応募者名簿(印刷用)'!$BV$43="","",'⑨応募者名簿(印刷用)'!$BV$43)</f>
        <v xml:space="preserve"> </v>
      </c>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7"/>
      <c r="AR3" s="47"/>
      <c r="AS3" s="653"/>
      <c r="AT3" s="654"/>
      <c r="AU3" s="654"/>
      <c r="AV3" s="654"/>
      <c r="AW3" s="654"/>
      <c r="AX3" s="654"/>
      <c r="AY3" s="654"/>
      <c r="AZ3" s="654"/>
      <c r="BA3" s="99"/>
      <c r="BB3" s="99"/>
      <c r="BC3" s="99"/>
      <c r="BD3" s="99"/>
      <c r="BE3" s="100"/>
      <c r="BF3" s="1174"/>
      <c r="BG3" s="1174"/>
      <c r="BH3" s="1165" t="str">
        <f>IF('⑨応募者名簿(印刷用)'!$BV$43="","",'⑨応募者名簿(印刷用)'!$BV$43)</f>
        <v xml:space="preserve"> </v>
      </c>
      <c r="BI3" s="1166"/>
      <c r="BJ3" s="1166"/>
      <c r="BK3" s="1166"/>
      <c r="BL3" s="1166"/>
      <c r="BM3" s="1166"/>
      <c r="BN3" s="1166"/>
      <c r="BO3" s="1166"/>
      <c r="BP3" s="1166"/>
      <c r="BQ3" s="1166"/>
      <c r="BR3" s="1166"/>
      <c r="BS3" s="1166"/>
      <c r="BT3" s="1166"/>
      <c r="BU3" s="1166"/>
      <c r="BV3" s="1166"/>
      <c r="BW3" s="1166"/>
      <c r="BX3" s="1166"/>
      <c r="BY3" s="1166"/>
      <c r="BZ3" s="1166"/>
      <c r="CA3" s="1166"/>
      <c r="CB3" s="1166"/>
      <c r="CC3" s="1166"/>
      <c r="CD3" s="1166"/>
      <c r="CE3" s="1166"/>
      <c r="CF3" s="1166"/>
      <c r="CG3" s="1166"/>
      <c r="CH3" s="1167"/>
    </row>
    <row r="4" spans="1:86" ht="17.100000000000001" customHeight="1" x14ac:dyDescent="0.15">
      <c r="A4" s="653"/>
      <c r="B4" s="654"/>
      <c r="C4" s="654"/>
      <c r="D4" s="654"/>
      <c r="E4" s="654"/>
      <c r="F4" s="654"/>
      <c r="G4" s="654"/>
      <c r="H4" s="654"/>
      <c r="I4" s="99"/>
      <c r="J4" s="99"/>
      <c r="K4" s="99"/>
      <c r="L4" s="99"/>
      <c r="M4" s="100"/>
      <c r="N4" s="1174"/>
      <c r="O4" s="1174"/>
      <c r="P4" s="1168" t="str">
        <f>IF('⑨応募者名簿(印刷用)'!$BV$44="","",'⑨応募者名簿(印刷用)'!$BV$44)</f>
        <v xml:space="preserve"> </v>
      </c>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70"/>
      <c r="AR4" s="47"/>
      <c r="AS4" s="653"/>
      <c r="AT4" s="654"/>
      <c r="AU4" s="654"/>
      <c r="AV4" s="654"/>
      <c r="AW4" s="654"/>
      <c r="AX4" s="654"/>
      <c r="AY4" s="654"/>
      <c r="AZ4" s="654"/>
      <c r="BA4" s="99"/>
      <c r="BB4" s="99"/>
      <c r="BC4" s="99"/>
      <c r="BD4" s="99"/>
      <c r="BE4" s="100"/>
      <c r="BF4" s="1174"/>
      <c r="BG4" s="1174"/>
      <c r="BH4" s="1168" t="str">
        <f>IF('⑨応募者名簿(印刷用)'!$BV$44="","",'⑨応募者名簿(印刷用)'!$BV$44)</f>
        <v xml:space="preserve"> </v>
      </c>
      <c r="BI4" s="1169"/>
      <c r="BJ4" s="1169"/>
      <c r="BK4" s="1169"/>
      <c r="BL4" s="1169"/>
      <c r="BM4" s="1169"/>
      <c r="BN4" s="1169"/>
      <c r="BO4" s="1169"/>
      <c r="BP4" s="1169"/>
      <c r="BQ4" s="1169"/>
      <c r="BR4" s="1169"/>
      <c r="BS4" s="1169"/>
      <c r="BT4" s="1169"/>
      <c r="BU4" s="1169"/>
      <c r="BV4" s="1169"/>
      <c r="BW4" s="1169"/>
      <c r="BX4" s="1169"/>
      <c r="BY4" s="1169"/>
      <c r="BZ4" s="1169"/>
      <c r="CA4" s="1169"/>
      <c r="CB4" s="1169"/>
      <c r="CC4" s="1169"/>
      <c r="CD4" s="1169"/>
      <c r="CE4" s="1169"/>
      <c r="CF4" s="1169"/>
      <c r="CG4" s="1169"/>
      <c r="CH4" s="1170"/>
    </row>
    <row r="5" spans="1:86" ht="17.100000000000001" customHeight="1" x14ac:dyDescent="0.15">
      <c r="A5" s="653"/>
      <c r="B5" s="654"/>
      <c r="C5" s="654"/>
      <c r="D5" s="654"/>
      <c r="E5" s="654"/>
      <c r="F5" s="654"/>
      <c r="G5" s="654"/>
      <c r="H5" s="654"/>
      <c r="I5" s="99"/>
      <c r="J5" s="99"/>
      <c r="K5" s="99"/>
      <c r="L5" s="99"/>
      <c r="M5" s="100"/>
      <c r="N5" s="1177" t="s">
        <v>33</v>
      </c>
      <c r="O5" s="1178"/>
      <c r="P5" s="1183" t="s">
        <v>24</v>
      </c>
      <c r="Q5" s="1175"/>
      <c r="R5" s="1175"/>
      <c r="S5" s="1175"/>
      <c r="T5" s="1175" t="str">
        <f>""&amp;⑧入力シート!$D$21</f>
        <v/>
      </c>
      <c r="U5" s="1175"/>
      <c r="V5" s="1175"/>
      <c r="W5" s="1175"/>
      <c r="X5" s="1175"/>
      <c r="Y5" s="1175"/>
      <c r="Z5" s="1175"/>
      <c r="AA5" s="1175"/>
      <c r="AB5" s="1175"/>
      <c r="AC5" s="1175"/>
      <c r="AD5" s="1175"/>
      <c r="AE5" s="1175"/>
      <c r="AF5" s="1175"/>
      <c r="AG5" s="1175"/>
      <c r="AH5" s="1175"/>
      <c r="AI5" s="1175"/>
      <c r="AJ5" s="1175"/>
      <c r="AK5" s="1175"/>
      <c r="AL5" s="1175"/>
      <c r="AM5" s="1175"/>
      <c r="AN5" s="1175"/>
      <c r="AO5" s="1175"/>
      <c r="AP5" s="1176"/>
      <c r="AR5" s="47"/>
      <c r="AS5" s="653"/>
      <c r="AT5" s="654"/>
      <c r="AU5" s="654"/>
      <c r="AV5" s="654"/>
      <c r="AW5" s="654"/>
      <c r="AX5" s="654"/>
      <c r="AY5" s="654"/>
      <c r="AZ5" s="654"/>
      <c r="BA5" s="99"/>
      <c r="BB5" s="99"/>
      <c r="BC5" s="99"/>
      <c r="BD5" s="99"/>
      <c r="BE5" s="100"/>
      <c r="BF5" s="1177" t="s">
        <v>33</v>
      </c>
      <c r="BG5" s="1178"/>
      <c r="BH5" s="1183" t="s">
        <v>24</v>
      </c>
      <c r="BI5" s="1175"/>
      <c r="BJ5" s="1175"/>
      <c r="BK5" s="1175"/>
      <c r="BL5" s="1175" t="str">
        <f>""&amp;⑧入力シート!$D$21</f>
        <v/>
      </c>
      <c r="BM5" s="1175"/>
      <c r="BN5" s="1175"/>
      <c r="BO5" s="1175"/>
      <c r="BP5" s="1175"/>
      <c r="BQ5" s="1175"/>
      <c r="BR5" s="1175"/>
      <c r="BS5" s="1175"/>
      <c r="BT5" s="1175"/>
      <c r="BU5" s="1175"/>
      <c r="BV5" s="1175"/>
      <c r="BW5" s="1175"/>
      <c r="BX5" s="1175"/>
      <c r="BY5" s="1175"/>
      <c r="BZ5" s="1175"/>
      <c r="CA5" s="1175"/>
      <c r="CB5" s="1175"/>
      <c r="CC5" s="1175"/>
      <c r="CD5" s="1175"/>
      <c r="CE5" s="1175"/>
      <c r="CF5" s="1175"/>
      <c r="CG5" s="1175"/>
      <c r="CH5" s="1176"/>
    </row>
    <row r="6" spans="1:86" ht="17.100000000000001" customHeight="1" x14ac:dyDescent="0.15">
      <c r="A6" s="101"/>
      <c r="B6" s="99"/>
      <c r="C6" s="99"/>
      <c r="D6" s="99"/>
      <c r="E6" s="99"/>
      <c r="F6" s="99"/>
      <c r="G6" s="99"/>
      <c r="H6" s="99"/>
      <c r="I6" s="99"/>
      <c r="J6" s="99"/>
      <c r="K6" s="99"/>
      <c r="L6" s="99"/>
      <c r="M6" s="100"/>
      <c r="N6" s="1179"/>
      <c r="O6" s="1180"/>
      <c r="P6" s="1029" t="str">
        <f>"　"&amp;⑧入力シート!$D$22</f>
        <v>　</v>
      </c>
      <c r="Q6" s="1030"/>
      <c r="R6" s="1030"/>
      <c r="S6" s="1030"/>
      <c r="T6" s="1030"/>
      <c r="U6" s="1030"/>
      <c r="V6" s="1030"/>
      <c r="W6" s="1030"/>
      <c r="X6" s="1030"/>
      <c r="Y6" s="1030"/>
      <c r="Z6" s="1030"/>
      <c r="AA6" s="1030"/>
      <c r="AB6" s="1030"/>
      <c r="AC6" s="1030"/>
      <c r="AD6" s="1030"/>
      <c r="AE6" s="1030"/>
      <c r="AF6" s="1030"/>
      <c r="AG6" s="1030"/>
      <c r="AH6" s="1030"/>
      <c r="AI6" s="1030"/>
      <c r="AJ6" s="1030"/>
      <c r="AK6" s="1030"/>
      <c r="AL6" s="1030"/>
      <c r="AM6" s="1030"/>
      <c r="AN6" s="1030"/>
      <c r="AO6" s="1030"/>
      <c r="AP6" s="1031"/>
      <c r="AR6" s="47"/>
      <c r="AS6" s="101"/>
      <c r="AT6" s="99"/>
      <c r="AU6" s="99"/>
      <c r="AV6" s="99"/>
      <c r="AW6" s="99"/>
      <c r="AX6" s="99"/>
      <c r="AY6" s="99"/>
      <c r="AZ6" s="99"/>
      <c r="BA6" s="99"/>
      <c r="BB6" s="99"/>
      <c r="BC6" s="99"/>
      <c r="BD6" s="99"/>
      <c r="BE6" s="100"/>
      <c r="BF6" s="1179"/>
      <c r="BG6" s="1180"/>
      <c r="BH6" s="1029" t="str">
        <f>"　"&amp;⑧入力シート!$D$22</f>
        <v>　</v>
      </c>
      <c r="BI6" s="1030"/>
      <c r="BJ6" s="1030"/>
      <c r="BK6" s="1030"/>
      <c r="BL6" s="1030"/>
      <c r="BM6" s="1030"/>
      <c r="BN6" s="1030"/>
      <c r="BO6" s="1030"/>
      <c r="BP6" s="1030"/>
      <c r="BQ6" s="1030"/>
      <c r="BR6" s="1030"/>
      <c r="BS6" s="1030"/>
      <c r="BT6" s="1030"/>
      <c r="BU6" s="1030"/>
      <c r="BV6" s="1030"/>
      <c r="BW6" s="1030"/>
      <c r="BX6" s="1030"/>
      <c r="BY6" s="1030"/>
      <c r="BZ6" s="1030"/>
      <c r="CA6" s="1030"/>
      <c r="CB6" s="1030"/>
      <c r="CC6" s="1030"/>
      <c r="CD6" s="1030"/>
      <c r="CE6" s="1030"/>
      <c r="CF6" s="1030"/>
      <c r="CG6" s="1030"/>
      <c r="CH6" s="1031"/>
    </row>
    <row r="7" spans="1:86" ht="17.100000000000001" customHeight="1" x14ac:dyDescent="0.15">
      <c r="A7" s="101"/>
      <c r="B7" s="99"/>
      <c r="C7" s="99"/>
      <c r="D7" s="99"/>
      <c r="E7" s="99"/>
      <c r="F7" s="99"/>
      <c r="G7" s="99"/>
      <c r="H7" s="99"/>
      <c r="I7" s="99"/>
      <c r="J7" s="99"/>
      <c r="K7" s="99"/>
      <c r="L7" s="99"/>
      <c r="M7" s="100"/>
      <c r="N7" s="1179"/>
      <c r="O7" s="1180"/>
      <c r="P7" s="1032" t="str">
        <f>"　"&amp;⑧入力シート!$D$23</f>
        <v>　</v>
      </c>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1033"/>
      <c r="AN7" s="1033"/>
      <c r="AO7" s="1033"/>
      <c r="AP7" s="1034"/>
      <c r="AR7" s="47"/>
      <c r="AS7" s="101"/>
      <c r="AT7" s="99"/>
      <c r="AU7" s="99"/>
      <c r="AV7" s="99"/>
      <c r="AW7" s="99"/>
      <c r="AX7" s="99"/>
      <c r="AY7" s="99"/>
      <c r="AZ7" s="99"/>
      <c r="BA7" s="99"/>
      <c r="BB7" s="99"/>
      <c r="BC7" s="99"/>
      <c r="BD7" s="99"/>
      <c r="BE7" s="100"/>
      <c r="BF7" s="1179"/>
      <c r="BG7" s="1180"/>
      <c r="BH7" s="1032" t="str">
        <f>"　"&amp;⑧入力シート!$D$23</f>
        <v>　</v>
      </c>
      <c r="BI7" s="1033"/>
      <c r="BJ7" s="1033"/>
      <c r="BK7" s="1033"/>
      <c r="BL7" s="1033"/>
      <c r="BM7" s="1033"/>
      <c r="BN7" s="1033"/>
      <c r="BO7" s="1033"/>
      <c r="BP7" s="1033"/>
      <c r="BQ7" s="1033"/>
      <c r="BR7" s="1033"/>
      <c r="BS7" s="1033"/>
      <c r="BT7" s="1033"/>
      <c r="BU7" s="1033"/>
      <c r="BV7" s="1033"/>
      <c r="BW7" s="1033"/>
      <c r="BX7" s="1033"/>
      <c r="BY7" s="1033"/>
      <c r="BZ7" s="1033"/>
      <c r="CA7" s="1033"/>
      <c r="CB7" s="1033"/>
      <c r="CC7" s="1033"/>
      <c r="CD7" s="1033"/>
      <c r="CE7" s="1033"/>
      <c r="CF7" s="1033"/>
      <c r="CG7" s="1033"/>
      <c r="CH7" s="1034"/>
    </row>
    <row r="8" spans="1:86" ht="17.100000000000001" customHeight="1" x14ac:dyDescent="0.15">
      <c r="A8" s="102"/>
      <c r="B8" s="103"/>
      <c r="C8" s="103"/>
      <c r="D8" s="103"/>
      <c r="E8" s="103"/>
      <c r="F8" s="103"/>
      <c r="G8" s="103"/>
      <c r="H8" s="103"/>
      <c r="I8" s="103"/>
      <c r="J8" s="103"/>
      <c r="K8" s="103"/>
      <c r="L8" s="103"/>
      <c r="M8" s="104"/>
      <c r="N8" s="1179"/>
      <c r="O8" s="1180"/>
      <c r="P8" s="1032"/>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1033"/>
      <c r="AN8" s="1033"/>
      <c r="AO8" s="1033"/>
      <c r="AP8" s="1034"/>
      <c r="AR8" s="47"/>
      <c r="AS8" s="102"/>
      <c r="AT8" s="103"/>
      <c r="AU8" s="103"/>
      <c r="AV8" s="103"/>
      <c r="AW8" s="103"/>
      <c r="AX8" s="103"/>
      <c r="AY8" s="103"/>
      <c r="AZ8" s="103"/>
      <c r="BA8" s="103"/>
      <c r="BB8" s="103"/>
      <c r="BC8" s="103"/>
      <c r="BD8" s="103"/>
      <c r="BE8" s="104"/>
      <c r="BF8" s="1179"/>
      <c r="BG8" s="1180"/>
      <c r="BH8" s="1032"/>
      <c r="BI8" s="1033"/>
      <c r="BJ8" s="1033"/>
      <c r="BK8" s="1033"/>
      <c r="BL8" s="1033"/>
      <c r="BM8" s="1033"/>
      <c r="BN8" s="1033"/>
      <c r="BO8" s="1033"/>
      <c r="BP8" s="1033"/>
      <c r="BQ8" s="1033"/>
      <c r="BR8" s="1033"/>
      <c r="BS8" s="1033"/>
      <c r="BT8" s="1033"/>
      <c r="BU8" s="1033"/>
      <c r="BV8" s="1033"/>
      <c r="BW8" s="1033"/>
      <c r="BX8" s="1033"/>
      <c r="BY8" s="1033"/>
      <c r="BZ8" s="1033"/>
      <c r="CA8" s="1033"/>
      <c r="CB8" s="1033"/>
      <c r="CC8" s="1033"/>
      <c r="CD8" s="1033"/>
      <c r="CE8" s="1033"/>
      <c r="CF8" s="1033"/>
      <c r="CG8" s="1033"/>
      <c r="CH8" s="1034"/>
    </row>
    <row r="9" spans="1:86" ht="18" customHeight="1" x14ac:dyDescent="0.15">
      <c r="A9" s="1177" t="s">
        <v>38</v>
      </c>
      <c r="B9" s="1178"/>
      <c r="C9" s="1183" t="s">
        <v>32</v>
      </c>
      <c r="D9" s="1175"/>
      <c r="E9" s="1175"/>
      <c r="F9" s="1175"/>
      <c r="G9" s="1175"/>
      <c r="H9" s="1175"/>
      <c r="I9" s="1175"/>
      <c r="J9" s="1175"/>
      <c r="K9" s="1175"/>
      <c r="L9" s="1175"/>
      <c r="M9" s="1175"/>
      <c r="N9" s="1184" t="s">
        <v>35</v>
      </c>
      <c r="O9" s="1184"/>
      <c r="P9" s="1187" t="str">
        <f>""&amp;⑧入力シート!Q118</f>
        <v/>
      </c>
      <c r="Q9" s="1187"/>
      <c r="R9" s="1187"/>
      <c r="S9" s="1187"/>
      <c r="T9" s="1187"/>
      <c r="U9" s="1187"/>
      <c r="V9" s="1187"/>
      <c r="W9" s="1187"/>
      <c r="X9" s="1187"/>
      <c r="Y9" s="1187"/>
      <c r="Z9" s="1187"/>
      <c r="AA9" s="1187"/>
      <c r="AB9" s="1187"/>
      <c r="AC9" s="1187"/>
      <c r="AD9" s="1187"/>
      <c r="AE9" s="1187"/>
      <c r="AF9" s="1187"/>
      <c r="AG9" s="1187"/>
      <c r="AH9" s="1187"/>
      <c r="AI9" s="1187"/>
      <c r="AJ9" s="1187"/>
      <c r="AK9" s="1187"/>
      <c r="AL9" s="1187"/>
      <c r="AM9" s="1187"/>
      <c r="AN9" s="1187"/>
      <c r="AO9" s="1187"/>
      <c r="AP9" s="1187"/>
      <c r="AR9" s="47"/>
      <c r="AS9" s="1177" t="s">
        <v>38</v>
      </c>
      <c r="AT9" s="1178"/>
      <c r="AU9" s="1183" t="s">
        <v>32</v>
      </c>
      <c r="AV9" s="1175"/>
      <c r="AW9" s="1175"/>
      <c r="AX9" s="1175"/>
      <c r="AY9" s="1175"/>
      <c r="AZ9" s="1175"/>
      <c r="BA9" s="1175"/>
      <c r="BB9" s="1175"/>
      <c r="BC9" s="1175"/>
      <c r="BD9" s="1175"/>
      <c r="BE9" s="1175"/>
      <c r="BF9" s="1174" t="s">
        <v>35</v>
      </c>
      <c r="BG9" s="1174"/>
      <c r="BH9" s="1187" t="str">
        <f>""&amp;⑧入力シート!Q119</f>
        <v/>
      </c>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row>
    <row r="10" spans="1:86" ht="18" customHeight="1" x14ac:dyDescent="0.15">
      <c r="A10" s="1179"/>
      <c r="B10" s="1180"/>
      <c r="C10" s="1202">
        <f>⑧入力シート!B118</f>
        <v>81</v>
      </c>
      <c r="D10" s="1203"/>
      <c r="E10" s="1203"/>
      <c r="F10" s="1203"/>
      <c r="G10" s="1203"/>
      <c r="H10" s="1203"/>
      <c r="I10" s="1203"/>
      <c r="J10" s="1203"/>
      <c r="K10" s="1203"/>
      <c r="L10" s="1203"/>
      <c r="M10" s="1204"/>
      <c r="N10" s="1185"/>
      <c r="O10" s="1185"/>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R10" s="47"/>
      <c r="AS10" s="1179"/>
      <c r="AT10" s="1180"/>
      <c r="AU10" s="1202">
        <f>⑧入力シート!B119</f>
        <v>82</v>
      </c>
      <c r="AV10" s="1203"/>
      <c r="AW10" s="1203"/>
      <c r="AX10" s="1203"/>
      <c r="AY10" s="1203"/>
      <c r="AZ10" s="1203"/>
      <c r="BA10" s="1203"/>
      <c r="BB10" s="1203"/>
      <c r="BC10" s="1203"/>
      <c r="BD10" s="1203"/>
      <c r="BE10" s="1203"/>
      <c r="BF10" s="1174"/>
      <c r="BG10" s="1174"/>
      <c r="BH10" s="1188"/>
      <c r="BI10" s="1188"/>
      <c r="BJ10" s="1188"/>
      <c r="BK10" s="1188"/>
      <c r="BL10" s="1188"/>
      <c r="BM10" s="1188"/>
      <c r="BN10" s="1188"/>
      <c r="BO10" s="1188"/>
      <c r="BP10" s="1188"/>
      <c r="BQ10" s="1188"/>
      <c r="BR10" s="1188"/>
      <c r="BS10" s="1188"/>
      <c r="BT10" s="1188"/>
      <c r="BU10" s="1188"/>
      <c r="BV10" s="1188"/>
      <c r="BW10" s="1188"/>
      <c r="BX10" s="1188"/>
      <c r="BY10" s="1188"/>
      <c r="BZ10" s="1188"/>
      <c r="CA10" s="1188"/>
      <c r="CB10" s="1188"/>
      <c r="CC10" s="1188"/>
      <c r="CD10" s="1188"/>
      <c r="CE10" s="1188"/>
      <c r="CF10" s="1188"/>
      <c r="CG10" s="1188"/>
      <c r="CH10" s="1188"/>
    </row>
    <row r="11" spans="1:86" ht="18" customHeight="1" x14ac:dyDescent="0.15">
      <c r="A11" s="1181"/>
      <c r="B11" s="1182"/>
      <c r="C11" s="1205"/>
      <c r="D11" s="1206"/>
      <c r="E11" s="1206"/>
      <c r="F11" s="1206"/>
      <c r="G11" s="1206"/>
      <c r="H11" s="1206"/>
      <c r="I11" s="1206"/>
      <c r="J11" s="1206"/>
      <c r="K11" s="1206"/>
      <c r="L11" s="1206"/>
      <c r="M11" s="1207"/>
      <c r="N11" s="1186"/>
      <c r="O11" s="1186"/>
      <c r="P11" s="1189"/>
      <c r="Q11" s="1189"/>
      <c r="R11" s="1189"/>
      <c r="S11" s="1189"/>
      <c r="T11" s="1189"/>
      <c r="U11" s="1189"/>
      <c r="V11" s="1189"/>
      <c r="W11" s="1189"/>
      <c r="X11" s="1189"/>
      <c r="Y11" s="1189"/>
      <c r="Z11" s="1189"/>
      <c r="AA11" s="1189"/>
      <c r="AB11" s="1189"/>
      <c r="AC11" s="1189"/>
      <c r="AD11" s="1189"/>
      <c r="AE11" s="1189"/>
      <c r="AF11" s="1189"/>
      <c r="AG11" s="1189"/>
      <c r="AH11" s="1189"/>
      <c r="AI11" s="1189"/>
      <c r="AJ11" s="1189"/>
      <c r="AK11" s="1189"/>
      <c r="AL11" s="1189"/>
      <c r="AM11" s="1189"/>
      <c r="AN11" s="1189"/>
      <c r="AO11" s="1189"/>
      <c r="AP11" s="1189"/>
      <c r="AR11" s="47"/>
      <c r="AS11" s="1181"/>
      <c r="AT11" s="1182"/>
      <c r="AU11" s="1202"/>
      <c r="AV11" s="1203"/>
      <c r="AW11" s="1203"/>
      <c r="AX11" s="1203"/>
      <c r="AY11" s="1203"/>
      <c r="AZ11" s="1203"/>
      <c r="BA11" s="1203"/>
      <c r="BB11" s="1203"/>
      <c r="BC11" s="1203"/>
      <c r="BD11" s="1203"/>
      <c r="BE11" s="1203"/>
      <c r="BF11" s="1174"/>
      <c r="BG11" s="1174"/>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row>
    <row r="12" spans="1:86" ht="18" customHeight="1" x14ac:dyDescent="0.15">
      <c r="A12" s="1177" t="s">
        <v>37</v>
      </c>
      <c r="B12" s="1178"/>
      <c r="C12" s="1199" t="str">
        <f>""&amp;⑧入力シート!C118</f>
        <v/>
      </c>
      <c r="D12" s="1200"/>
      <c r="E12" s="1200"/>
      <c r="F12" s="1200"/>
      <c r="G12" s="1200"/>
      <c r="H12" s="1200"/>
      <c r="I12" s="1200"/>
      <c r="J12" s="1200"/>
      <c r="K12" s="1200"/>
      <c r="L12" s="1200"/>
      <c r="M12" s="1201"/>
      <c r="N12" s="1179" t="s">
        <v>36</v>
      </c>
      <c r="O12" s="1180"/>
      <c r="P12" s="1193" t="s">
        <v>34</v>
      </c>
      <c r="Q12" s="1194"/>
      <c r="R12" s="1194"/>
      <c r="S12" s="1194"/>
      <c r="T12" s="1194"/>
      <c r="U12" s="1194"/>
      <c r="V12" s="1194"/>
      <c r="W12" s="1194"/>
      <c r="X12" s="1194"/>
      <c r="Y12" s="1194"/>
      <c r="Z12" s="1194"/>
      <c r="AA12" s="1194"/>
      <c r="AB12" s="1194"/>
      <c r="AC12" s="1194"/>
      <c r="AD12" s="1194"/>
      <c r="AE12" s="1194"/>
      <c r="AF12" s="1194"/>
      <c r="AG12" s="1194"/>
      <c r="AH12" s="1194"/>
      <c r="AI12" s="1194"/>
      <c r="AJ12" s="1194"/>
      <c r="AK12" s="1194"/>
      <c r="AL12" s="1194"/>
      <c r="AM12" s="1194"/>
      <c r="AN12" s="1194"/>
      <c r="AO12" s="1194"/>
      <c r="AP12" s="1195"/>
      <c r="AR12" s="47"/>
      <c r="AS12" s="1177" t="s">
        <v>37</v>
      </c>
      <c r="AT12" s="1178"/>
      <c r="AU12" s="1199" t="str">
        <f>""&amp;⑧入力シート!C119</f>
        <v/>
      </c>
      <c r="AV12" s="1200"/>
      <c r="AW12" s="1200"/>
      <c r="AX12" s="1200"/>
      <c r="AY12" s="1200"/>
      <c r="AZ12" s="1200"/>
      <c r="BA12" s="1200"/>
      <c r="BB12" s="1200"/>
      <c r="BC12" s="1200"/>
      <c r="BD12" s="1200"/>
      <c r="BE12" s="1201"/>
      <c r="BF12" s="1179" t="s">
        <v>36</v>
      </c>
      <c r="BG12" s="1180"/>
      <c r="BH12" s="1193" t="s">
        <v>34</v>
      </c>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5"/>
    </row>
    <row r="13" spans="1:86" ht="18" customHeight="1" x14ac:dyDescent="0.15">
      <c r="A13" s="1179"/>
      <c r="B13" s="1180"/>
      <c r="C13" s="1202"/>
      <c r="D13" s="1203"/>
      <c r="E13" s="1203"/>
      <c r="F13" s="1203"/>
      <c r="G13" s="1203"/>
      <c r="H13" s="1203"/>
      <c r="I13" s="1203"/>
      <c r="J13" s="1203"/>
      <c r="K13" s="1203"/>
      <c r="L13" s="1203"/>
      <c r="M13" s="1204"/>
      <c r="N13" s="1179"/>
      <c r="O13" s="1180"/>
      <c r="P13" s="1196" t="str">
        <f>'⑨応募者名簿(印刷用)'!BV23</f>
        <v xml:space="preserve"> </v>
      </c>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8"/>
      <c r="AR13" s="47"/>
      <c r="AS13" s="1179"/>
      <c r="AT13" s="1180"/>
      <c r="AU13" s="1202"/>
      <c r="AV13" s="1203"/>
      <c r="AW13" s="1203"/>
      <c r="AX13" s="1203"/>
      <c r="AY13" s="1203"/>
      <c r="AZ13" s="1203"/>
      <c r="BA13" s="1203"/>
      <c r="BB13" s="1203"/>
      <c r="BC13" s="1203"/>
      <c r="BD13" s="1203"/>
      <c r="BE13" s="1204"/>
      <c r="BF13" s="1179"/>
      <c r="BG13" s="1180"/>
      <c r="BH13" s="1196" t="str">
        <f>'⑨応募者名簿(印刷用)'!BV24</f>
        <v xml:space="preserve"> </v>
      </c>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8"/>
    </row>
    <row r="14" spans="1:86" ht="18" customHeight="1" x14ac:dyDescent="0.15">
      <c r="A14" s="1179"/>
      <c r="B14" s="1180"/>
      <c r="C14" s="1202"/>
      <c r="D14" s="1203"/>
      <c r="E14" s="1203"/>
      <c r="F14" s="1203"/>
      <c r="G14" s="1203"/>
      <c r="H14" s="1203"/>
      <c r="I14" s="1203"/>
      <c r="J14" s="1203"/>
      <c r="K14" s="1203"/>
      <c r="L14" s="1203"/>
      <c r="M14" s="1204"/>
      <c r="N14" s="1181"/>
      <c r="O14" s="1182"/>
      <c r="P14" s="1196"/>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8"/>
      <c r="AR14" s="47"/>
      <c r="AS14" s="1179"/>
      <c r="AT14" s="1180"/>
      <c r="AU14" s="1202"/>
      <c r="AV14" s="1203"/>
      <c r="AW14" s="1203"/>
      <c r="AX14" s="1203"/>
      <c r="AY14" s="1203"/>
      <c r="AZ14" s="1203"/>
      <c r="BA14" s="1203"/>
      <c r="BB14" s="1203"/>
      <c r="BC14" s="1203"/>
      <c r="BD14" s="1203"/>
      <c r="BE14" s="1204"/>
      <c r="BF14" s="1181"/>
      <c r="BG14" s="1182"/>
      <c r="BH14" s="1196"/>
      <c r="BI14" s="1197"/>
      <c r="BJ14" s="1197"/>
      <c r="BK14" s="1197"/>
      <c r="BL14" s="1197"/>
      <c r="BM14" s="1197"/>
      <c r="BN14" s="1197"/>
      <c r="BO14" s="1197"/>
      <c r="BP14" s="1197"/>
      <c r="BQ14" s="1197"/>
      <c r="BR14" s="1197"/>
      <c r="BS14" s="1197"/>
      <c r="BT14" s="1197"/>
      <c r="BU14" s="1197"/>
      <c r="BV14" s="1197"/>
      <c r="BW14" s="1197"/>
      <c r="BX14" s="1197"/>
      <c r="BY14" s="1197"/>
      <c r="BZ14" s="1197"/>
      <c r="CA14" s="1197"/>
      <c r="CB14" s="1197"/>
      <c r="CC14" s="1197"/>
      <c r="CD14" s="1197"/>
      <c r="CE14" s="1197"/>
      <c r="CF14" s="1197"/>
      <c r="CG14" s="1197"/>
      <c r="CH14" s="1198"/>
    </row>
    <row r="15" spans="1:86" ht="18" customHeight="1" x14ac:dyDescent="0.15">
      <c r="A15" s="1057" t="s">
        <v>43</v>
      </c>
      <c r="B15" s="1058"/>
      <c r="C15" s="1144" t="str">
        <f>'⑨応募者名簿(印刷用)'!BT23</f>
        <v/>
      </c>
      <c r="D15" s="1144"/>
      <c r="E15" s="1144"/>
      <c r="F15" s="1144"/>
      <c r="G15" s="1144"/>
      <c r="H15" s="1144"/>
      <c r="I15" s="1144"/>
      <c r="J15" s="1144"/>
      <c r="K15" s="1144"/>
      <c r="L15" s="1144"/>
      <c r="M15" s="1144"/>
      <c r="N15" s="1152" t="s">
        <v>23</v>
      </c>
      <c r="O15" s="1153"/>
      <c r="P15" s="1079" t="str">
        <f>""&amp;⑧入力シート!AL118</f>
        <v/>
      </c>
      <c r="Q15" s="1079"/>
      <c r="R15" s="1079"/>
      <c r="S15" s="1079"/>
      <c r="T15" s="1079"/>
      <c r="U15" s="1079"/>
      <c r="V15" s="1079"/>
      <c r="W15" s="1079"/>
      <c r="X15" s="1079"/>
      <c r="Y15" s="1115" t="s">
        <v>82</v>
      </c>
      <c r="Z15" s="1115"/>
      <c r="AA15" s="1115"/>
      <c r="AB15" s="1115"/>
      <c r="AC15" s="1115"/>
      <c r="AD15" s="1115"/>
      <c r="AE15" s="1115"/>
      <c r="AF15" s="1115"/>
      <c r="AG15" s="1115"/>
      <c r="AH15" s="1115"/>
      <c r="AI15" s="1115"/>
      <c r="AJ15" s="1115"/>
      <c r="AK15" s="1115"/>
      <c r="AL15" s="1115"/>
      <c r="AM15" s="1115"/>
      <c r="AN15" s="1115"/>
      <c r="AO15" s="1115"/>
      <c r="AP15" s="1190"/>
      <c r="AR15" s="47"/>
      <c r="AS15" s="1057" t="s">
        <v>43</v>
      </c>
      <c r="AT15" s="1058"/>
      <c r="AU15" s="1144" t="str">
        <f>'⑨応募者名簿(印刷用)'!BT24</f>
        <v/>
      </c>
      <c r="AV15" s="1144"/>
      <c r="AW15" s="1144"/>
      <c r="AX15" s="1144"/>
      <c r="AY15" s="1144"/>
      <c r="AZ15" s="1144"/>
      <c r="BA15" s="1144"/>
      <c r="BB15" s="1144"/>
      <c r="BC15" s="1144"/>
      <c r="BD15" s="1144"/>
      <c r="BE15" s="1144"/>
      <c r="BF15" s="1152" t="s">
        <v>23</v>
      </c>
      <c r="BG15" s="1153"/>
      <c r="BH15" s="1079" t="str">
        <f>""&amp;⑧入力シート!AL119</f>
        <v/>
      </c>
      <c r="BI15" s="1079"/>
      <c r="BJ15" s="1079"/>
      <c r="BK15" s="1079"/>
      <c r="BL15" s="1079"/>
      <c r="BM15" s="1079"/>
      <c r="BN15" s="1079"/>
      <c r="BO15" s="1079"/>
      <c r="BP15" s="1079"/>
      <c r="BQ15" s="1115" t="s">
        <v>82</v>
      </c>
      <c r="BR15" s="1115"/>
      <c r="BS15" s="1115"/>
      <c r="BT15" s="1115"/>
      <c r="BU15" s="1115"/>
      <c r="BV15" s="1115"/>
      <c r="BW15" s="1115"/>
      <c r="BX15" s="1115"/>
      <c r="BY15" s="1115"/>
      <c r="BZ15" s="1115"/>
      <c r="CA15" s="1115"/>
      <c r="CB15" s="1115"/>
      <c r="CC15" s="1115"/>
      <c r="CD15" s="1115"/>
      <c r="CE15" s="1115"/>
      <c r="CF15" s="1115"/>
      <c r="CG15" s="1115"/>
      <c r="CH15" s="1190"/>
    </row>
    <row r="16" spans="1:86" ht="18" customHeight="1" x14ac:dyDescent="0.15">
      <c r="A16" s="1059"/>
      <c r="B16" s="1060"/>
      <c r="C16" s="1144"/>
      <c r="D16" s="1144"/>
      <c r="E16" s="1144"/>
      <c r="F16" s="1144"/>
      <c r="G16" s="1144"/>
      <c r="H16" s="1144"/>
      <c r="I16" s="1144"/>
      <c r="J16" s="1144"/>
      <c r="K16" s="1144"/>
      <c r="L16" s="1144"/>
      <c r="M16" s="1144"/>
      <c r="N16" s="1152"/>
      <c r="O16" s="1153"/>
      <c r="P16" s="1079"/>
      <c r="Q16" s="1079"/>
      <c r="R16" s="1079"/>
      <c r="S16" s="1079"/>
      <c r="T16" s="1079"/>
      <c r="U16" s="1079"/>
      <c r="V16" s="1079"/>
      <c r="W16" s="1079"/>
      <c r="X16" s="1079"/>
      <c r="Y16" s="1191"/>
      <c r="Z16" s="1191"/>
      <c r="AA16" s="1191"/>
      <c r="AB16" s="1191"/>
      <c r="AC16" s="1191"/>
      <c r="AD16" s="1191"/>
      <c r="AE16" s="1191"/>
      <c r="AF16" s="1191"/>
      <c r="AG16" s="1191"/>
      <c r="AH16" s="1191"/>
      <c r="AI16" s="1191"/>
      <c r="AJ16" s="1191"/>
      <c r="AK16" s="1191"/>
      <c r="AL16" s="1191"/>
      <c r="AM16" s="1191"/>
      <c r="AN16" s="1191"/>
      <c r="AO16" s="1191"/>
      <c r="AP16" s="1192"/>
      <c r="AR16" s="47"/>
      <c r="AS16" s="1059"/>
      <c r="AT16" s="1060"/>
      <c r="AU16" s="1144"/>
      <c r="AV16" s="1144"/>
      <c r="AW16" s="1144"/>
      <c r="AX16" s="1144"/>
      <c r="AY16" s="1144"/>
      <c r="AZ16" s="1144"/>
      <c r="BA16" s="1144"/>
      <c r="BB16" s="1144"/>
      <c r="BC16" s="1144"/>
      <c r="BD16" s="1144"/>
      <c r="BE16" s="1144"/>
      <c r="BF16" s="1152"/>
      <c r="BG16" s="1153"/>
      <c r="BH16" s="1079"/>
      <c r="BI16" s="1079"/>
      <c r="BJ16" s="1079"/>
      <c r="BK16" s="1079"/>
      <c r="BL16" s="1079"/>
      <c r="BM16" s="1079"/>
      <c r="BN16" s="1079"/>
      <c r="BO16" s="1079"/>
      <c r="BP16" s="1079"/>
      <c r="BQ16" s="1191"/>
      <c r="BR16" s="1191"/>
      <c r="BS16" s="1191"/>
      <c r="BT16" s="1191"/>
      <c r="BU16" s="1191"/>
      <c r="BV16" s="1191"/>
      <c r="BW16" s="1191"/>
      <c r="BX16" s="1191"/>
      <c r="BY16" s="1191"/>
      <c r="BZ16" s="1191"/>
      <c r="CA16" s="1191"/>
      <c r="CB16" s="1191"/>
      <c r="CC16" s="1191"/>
      <c r="CD16" s="1191"/>
      <c r="CE16" s="1191"/>
      <c r="CF16" s="1191"/>
      <c r="CG16" s="1191"/>
      <c r="CH16" s="1192"/>
    </row>
    <row r="17" spans="1:87" ht="15" customHeight="1" x14ac:dyDescent="0.15">
      <c r="A17" s="105"/>
      <c r="B17" s="105"/>
      <c r="C17" s="106"/>
      <c r="D17" s="106"/>
      <c r="E17" s="106"/>
      <c r="F17" s="106"/>
      <c r="G17" s="106"/>
      <c r="H17" s="106"/>
      <c r="I17" s="106"/>
      <c r="J17" s="106"/>
      <c r="K17" s="106"/>
      <c r="L17" s="106"/>
      <c r="M17" s="106"/>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R17" s="47"/>
      <c r="AS17" s="105"/>
      <c r="AT17" s="105"/>
      <c r="AU17" s="106"/>
      <c r="AV17" s="106"/>
      <c r="AW17" s="106"/>
      <c r="AX17" s="106"/>
      <c r="AY17" s="106"/>
      <c r="AZ17" s="106"/>
      <c r="BA17" s="106"/>
      <c r="BB17" s="106"/>
      <c r="BC17" s="106"/>
      <c r="BD17" s="106"/>
      <c r="BE17" s="106"/>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132" t="s">
        <v>64</v>
      </c>
      <c r="B19" s="1133"/>
      <c r="C19" s="1133"/>
      <c r="D19" s="1133"/>
      <c r="E19" s="1133"/>
      <c r="F19" s="1133"/>
      <c r="G19" s="1133"/>
      <c r="H19" s="1133"/>
      <c r="I19" s="1133"/>
      <c r="J19" s="1133"/>
      <c r="K19" s="1133"/>
      <c r="L19" s="1133"/>
      <c r="M19" s="1134"/>
      <c r="N19" s="1174" t="s">
        <v>22</v>
      </c>
      <c r="O19" s="1174"/>
      <c r="P19" s="1161" t="s">
        <v>17</v>
      </c>
      <c r="Q19" s="1162"/>
      <c r="R19" s="1163" t="str">
        <f>IF('⑨応募者名簿(印刷用)'!$BX$40="","",'⑨応募者名簿(印刷用)'!$BX$40)</f>
        <v>-</v>
      </c>
      <c r="S19" s="1163"/>
      <c r="T19" s="1163"/>
      <c r="U19" s="1163"/>
      <c r="V19" s="1163"/>
      <c r="W19" s="1163"/>
      <c r="X19" s="1163"/>
      <c r="Y19" s="1163"/>
      <c r="Z19" s="1163"/>
      <c r="AA19" s="1163"/>
      <c r="AB19" s="1163"/>
      <c r="AC19" s="1163"/>
      <c r="AD19" s="1163"/>
      <c r="AE19" s="1163"/>
      <c r="AF19" s="1163"/>
      <c r="AG19" s="1163"/>
      <c r="AH19" s="1163"/>
      <c r="AI19" s="1163"/>
      <c r="AJ19" s="1163"/>
      <c r="AK19" s="1163"/>
      <c r="AL19" s="1163"/>
      <c r="AM19" s="1163"/>
      <c r="AN19" s="1163"/>
      <c r="AO19" s="1163"/>
      <c r="AP19" s="1164"/>
      <c r="AR19" s="47"/>
      <c r="AS19" s="1132" t="s">
        <v>64</v>
      </c>
      <c r="AT19" s="1133"/>
      <c r="AU19" s="1133"/>
      <c r="AV19" s="1133"/>
      <c r="AW19" s="1133"/>
      <c r="AX19" s="1133"/>
      <c r="AY19" s="1133"/>
      <c r="AZ19" s="1133"/>
      <c r="BA19" s="1133"/>
      <c r="BB19" s="1133"/>
      <c r="BC19" s="1133"/>
      <c r="BD19" s="1133"/>
      <c r="BE19" s="1134"/>
      <c r="BF19" s="1174" t="s">
        <v>22</v>
      </c>
      <c r="BG19" s="1174"/>
      <c r="BH19" s="1161" t="s">
        <v>17</v>
      </c>
      <c r="BI19" s="1162"/>
      <c r="BJ19" s="1163" t="str">
        <f>IF('⑨応募者名簿(印刷用)'!$BX$40="","",'⑨応募者名簿(印刷用)'!$BX$40)</f>
        <v>-</v>
      </c>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4"/>
    </row>
    <row r="20" spans="1:87" ht="17.100000000000001" customHeight="1" x14ac:dyDescent="0.15">
      <c r="A20" s="653" t="str">
        <f>'⑨応募者名簿(印刷用)'!$A$36</f>
        <v/>
      </c>
      <c r="B20" s="654"/>
      <c r="C20" s="654"/>
      <c r="D20" s="654"/>
      <c r="E20" s="654"/>
      <c r="F20" s="654"/>
      <c r="G20" s="654"/>
      <c r="H20" s="654"/>
      <c r="I20" s="99"/>
      <c r="J20" s="99"/>
      <c r="K20" s="99"/>
      <c r="L20" s="99"/>
      <c r="M20" s="100"/>
      <c r="N20" s="1174"/>
      <c r="O20" s="1174"/>
      <c r="P20" s="1165" t="str">
        <f>IF('⑨応募者名簿(印刷用)'!$BV$42="","",'⑨応募者名簿(印刷用)'!$BV$42)</f>
        <v xml:space="preserve"> </v>
      </c>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c r="AP20" s="1167"/>
      <c r="AR20" s="47"/>
      <c r="AS20" s="653" t="str">
        <f>'⑨応募者名簿(印刷用)'!$A$36</f>
        <v/>
      </c>
      <c r="AT20" s="654"/>
      <c r="AU20" s="654"/>
      <c r="AV20" s="654"/>
      <c r="AW20" s="654"/>
      <c r="AX20" s="654"/>
      <c r="AY20" s="654"/>
      <c r="AZ20" s="654"/>
      <c r="BA20" s="99"/>
      <c r="BB20" s="99"/>
      <c r="BC20" s="99"/>
      <c r="BD20" s="99"/>
      <c r="BE20" s="100"/>
      <c r="BF20" s="1174"/>
      <c r="BG20" s="1174"/>
      <c r="BH20" s="1165" t="str">
        <f>IF('⑨応募者名簿(印刷用)'!$BV$42="","",'⑨応募者名簿(印刷用)'!$BV$42)</f>
        <v xml:space="preserve"> </v>
      </c>
      <c r="BI20" s="1166"/>
      <c r="BJ20" s="1166"/>
      <c r="BK20" s="1166"/>
      <c r="BL20" s="1166"/>
      <c r="BM20" s="1166"/>
      <c r="BN20" s="1166"/>
      <c r="BO20" s="1166"/>
      <c r="BP20" s="1166"/>
      <c r="BQ20" s="1166"/>
      <c r="BR20" s="1166"/>
      <c r="BS20" s="1166"/>
      <c r="BT20" s="1166"/>
      <c r="BU20" s="1166"/>
      <c r="BV20" s="1166"/>
      <c r="BW20" s="1166"/>
      <c r="BX20" s="1166"/>
      <c r="BY20" s="1166"/>
      <c r="BZ20" s="1166"/>
      <c r="CA20" s="1166"/>
      <c r="CB20" s="1166"/>
      <c r="CC20" s="1166"/>
      <c r="CD20" s="1166"/>
      <c r="CE20" s="1166"/>
      <c r="CF20" s="1166"/>
      <c r="CG20" s="1166"/>
      <c r="CH20" s="1167"/>
    </row>
    <row r="21" spans="1:87" ht="17.100000000000001" customHeight="1" x14ac:dyDescent="0.15">
      <c r="A21" s="653"/>
      <c r="B21" s="654"/>
      <c r="C21" s="654"/>
      <c r="D21" s="654"/>
      <c r="E21" s="654"/>
      <c r="F21" s="654"/>
      <c r="G21" s="654"/>
      <c r="H21" s="654"/>
      <c r="I21" s="99"/>
      <c r="J21" s="99"/>
      <c r="K21" s="99"/>
      <c r="L21" s="99"/>
      <c r="M21" s="100"/>
      <c r="N21" s="1174"/>
      <c r="O21" s="1174"/>
      <c r="P21" s="1165" t="str">
        <f>IF('⑨応募者名簿(印刷用)'!$BV$43="","",'⑨応募者名簿(印刷用)'!$BV$43)</f>
        <v xml:space="preserve"> </v>
      </c>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7"/>
      <c r="AR21" s="47"/>
      <c r="AS21" s="653"/>
      <c r="AT21" s="654"/>
      <c r="AU21" s="654"/>
      <c r="AV21" s="654"/>
      <c r="AW21" s="654"/>
      <c r="AX21" s="654"/>
      <c r="AY21" s="654"/>
      <c r="AZ21" s="654"/>
      <c r="BA21" s="99"/>
      <c r="BB21" s="99"/>
      <c r="BC21" s="99"/>
      <c r="BD21" s="99"/>
      <c r="BE21" s="100"/>
      <c r="BF21" s="1174"/>
      <c r="BG21" s="1174"/>
      <c r="BH21" s="1165" t="str">
        <f>IF('⑨応募者名簿(印刷用)'!$BV$43="","",'⑨応募者名簿(印刷用)'!$BV$43)</f>
        <v xml:space="preserve"> </v>
      </c>
      <c r="BI21" s="1166"/>
      <c r="BJ21" s="1166"/>
      <c r="BK21" s="1166"/>
      <c r="BL21" s="1166"/>
      <c r="BM21" s="1166"/>
      <c r="BN21" s="1166"/>
      <c r="BO21" s="1166"/>
      <c r="BP21" s="1166"/>
      <c r="BQ21" s="1166"/>
      <c r="BR21" s="1166"/>
      <c r="BS21" s="1166"/>
      <c r="BT21" s="1166"/>
      <c r="BU21" s="1166"/>
      <c r="BV21" s="1166"/>
      <c r="BW21" s="1166"/>
      <c r="BX21" s="1166"/>
      <c r="BY21" s="1166"/>
      <c r="BZ21" s="1166"/>
      <c r="CA21" s="1166"/>
      <c r="CB21" s="1166"/>
      <c r="CC21" s="1166"/>
      <c r="CD21" s="1166"/>
      <c r="CE21" s="1166"/>
      <c r="CF21" s="1166"/>
      <c r="CG21" s="1166"/>
      <c r="CH21" s="1167"/>
    </row>
    <row r="22" spans="1:87" ht="17.100000000000001" customHeight="1" x14ac:dyDescent="0.15">
      <c r="A22" s="653"/>
      <c r="B22" s="654"/>
      <c r="C22" s="654"/>
      <c r="D22" s="654"/>
      <c r="E22" s="654"/>
      <c r="F22" s="654"/>
      <c r="G22" s="654"/>
      <c r="H22" s="654"/>
      <c r="I22" s="99"/>
      <c r="J22" s="99"/>
      <c r="K22" s="99"/>
      <c r="L22" s="99"/>
      <c r="M22" s="100"/>
      <c r="N22" s="1174"/>
      <c r="O22" s="1174"/>
      <c r="P22" s="1168" t="str">
        <f>IF('⑨応募者名簿(印刷用)'!$BV$44="","",'⑨応募者名簿(印刷用)'!$BV$44)</f>
        <v xml:space="preserve"> </v>
      </c>
      <c r="Q22" s="1169"/>
      <c r="R22" s="1169"/>
      <c r="S22" s="1169"/>
      <c r="T22" s="1169"/>
      <c r="U22" s="1169"/>
      <c r="V22" s="1169"/>
      <c r="W22" s="1169"/>
      <c r="X22" s="1169"/>
      <c r="Y22" s="1169"/>
      <c r="Z22" s="1169"/>
      <c r="AA22" s="1169"/>
      <c r="AB22" s="1169"/>
      <c r="AC22" s="1169"/>
      <c r="AD22" s="1169"/>
      <c r="AE22" s="1169"/>
      <c r="AF22" s="1169"/>
      <c r="AG22" s="1169"/>
      <c r="AH22" s="1169"/>
      <c r="AI22" s="1169"/>
      <c r="AJ22" s="1169"/>
      <c r="AK22" s="1169"/>
      <c r="AL22" s="1169"/>
      <c r="AM22" s="1169"/>
      <c r="AN22" s="1169"/>
      <c r="AO22" s="1169"/>
      <c r="AP22" s="1170"/>
      <c r="AR22" s="47"/>
      <c r="AS22" s="653"/>
      <c r="AT22" s="654"/>
      <c r="AU22" s="654"/>
      <c r="AV22" s="654"/>
      <c r="AW22" s="654"/>
      <c r="AX22" s="654"/>
      <c r="AY22" s="654"/>
      <c r="AZ22" s="654"/>
      <c r="BA22" s="99"/>
      <c r="BB22" s="99"/>
      <c r="BC22" s="99"/>
      <c r="BD22" s="99"/>
      <c r="BE22" s="100"/>
      <c r="BF22" s="1174"/>
      <c r="BG22" s="1174"/>
      <c r="BH22" s="1168" t="str">
        <f>IF('⑨応募者名簿(印刷用)'!$BV$44="","",'⑨応募者名簿(印刷用)'!$BV$44)</f>
        <v xml:space="preserve"> </v>
      </c>
      <c r="BI22" s="1169"/>
      <c r="BJ22" s="1169"/>
      <c r="BK22" s="1169"/>
      <c r="BL22" s="1169"/>
      <c r="BM22" s="1169"/>
      <c r="BN22" s="1169"/>
      <c r="BO22" s="1169"/>
      <c r="BP22" s="1169"/>
      <c r="BQ22" s="1169"/>
      <c r="BR22" s="1169"/>
      <c r="BS22" s="1169"/>
      <c r="BT22" s="1169"/>
      <c r="BU22" s="1169"/>
      <c r="BV22" s="1169"/>
      <c r="BW22" s="1169"/>
      <c r="BX22" s="1169"/>
      <c r="BY22" s="1169"/>
      <c r="BZ22" s="1169"/>
      <c r="CA22" s="1169"/>
      <c r="CB22" s="1169"/>
      <c r="CC22" s="1169"/>
      <c r="CD22" s="1169"/>
      <c r="CE22" s="1169"/>
      <c r="CF22" s="1169"/>
      <c r="CG22" s="1169"/>
      <c r="CH22" s="1170"/>
    </row>
    <row r="23" spans="1:87" ht="17.100000000000001" customHeight="1" x14ac:dyDescent="0.15">
      <c r="A23" s="653"/>
      <c r="B23" s="654"/>
      <c r="C23" s="654"/>
      <c r="D23" s="654"/>
      <c r="E23" s="654"/>
      <c r="F23" s="654"/>
      <c r="G23" s="654"/>
      <c r="H23" s="654"/>
      <c r="I23" s="99"/>
      <c r="J23" s="99"/>
      <c r="K23" s="99"/>
      <c r="L23" s="99"/>
      <c r="M23" s="100"/>
      <c r="N23" s="1177" t="s">
        <v>33</v>
      </c>
      <c r="O23" s="1178"/>
      <c r="P23" s="1183" t="s">
        <v>24</v>
      </c>
      <c r="Q23" s="1175"/>
      <c r="R23" s="1175"/>
      <c r="S23" s="1175"/>
      <c r="T23" s="1175" t="str">
        <f>""&amp;⑧入力シート!$D$21</f>
        <v/>
      </c>
      <c r="U23" s="1175"/>
      <c r="V23" s="1175"/>
      <c r="W23" s="1175"/>
      <c r="X23" s="1175"/>
      <c r="Y23" s="1175"/>
      <c r="Z23" s="1175"/>
      <c r="AA23" s="1175"/>
      <c r="AB23" s="1175"/>
      <c r="AC23" s="1175"/>
      <c r="AD23" s="1175"/>
      <c r="AE23" s="1175"/>
      <c r="AF23" s="1175"/>
      <c r="AG23" s="1175"/>
      <c r="AH23" s="1175"/>
      <c r="AI23" s="1175"/>
      <c r="AJ23" s="1175"/>
      <c r="AK23" s="1175"/>
      <c r="AL23" s="1175"/>
      <c r="AM23" s="1175"/>
      <c r="AN23" s="1175"/>
      <c r="AO23" s="1175"/>
      <c r="AP23" s="1176"/>
      <c r="AR23" s="47"/>
      <c r="AS23" s="653"/>
      <c r="AT23" s="654"/>
      <c r="AU23" s="654"/>
      <c r="AV23" s="654"/>
      <c r="AW23" s="654"/>
      <c r="AX23" s="654"/>
      <c r="AY23" s="654"/>
      <c r="AZ23" s="654"/>
      <c r="BA23" s="99"/>
      <c r="BB23" s="99"/>
      <c r="BC23" s="99"/>
      <c r="BD23" s="99"/>
      <c r="BE23" s="100"/>
      <c r="BF23" s="1177" t="s">
        <v>33</v>
      </c>
      <c r="BG23" s="1178"/>
      <c r="BH23" s="1183" t="s">
        <v>24</v>
      </c>
      <c r="BI23" s="1175"/>
      <c r="BJ23" s="1175"/>
      <c r="BK23" s="1175"/>
      <c r="BL23" s="1175" t="str">
        <f>""&amp;⑧入力シート!$D$21</f>
        <v/>
      </c>
      <c r="BM23" s="1175"/>
      <c r="BN23" s="1175"/>
      <c r="BO23" s="1175"/>
      <c r="BP23" s="1175"/>
      <c r="BQ23" s="1175"/>
      <c r="BR23" s="1175"/>
      <c r="BS23" s="1175"/>
      <c r="BT23" s="1175"/>
      <c r="BU23" s="1175"/>
      <c r="BV23" s="1175"/>
      <c r="BW23" s="1175"/>
      <c r="BX23" s="1175"/>
      <c r="BY23" s="1175"/>
      <c r="BZ23" s="1175"/>
      <c r="CA23" s="1175"/>
      <c r="CB23" s="1175"/>
      <c r="CC23" s="1175"/>
      <c r="CD23" s="1175"/>
      <c r="CE23" s="1175"/>
      <c r="CF23" s="1175"/>
      <c r="CG23" s="1175"/>
      <c r="CH23" s="1176"/>
    </row>
    <row r="24" spans="1:87" ht="17.100000000000001" customHeight="1" x14ac:dyDescent="0.15">
      <c r="A24" s="101"/>
      <c r="B24" s="99"/>
      <c r="C24" s="99"/>
      <c r="D24" s="99"/>
      <c r="E24" s="99"/>
      <c r="F24" s="99"/>
      <c r="G24" s="99"/>
      <c r="H24" s="99"/>
      <c r="I24" s="99"/>
      <c r="J24" s="99"/>
      <c r="K24" s="99"/>
      <c r="L24" s="99"/>
      <c r="M24" s="100"/>
      <c r="N24" s="1179"/>
      <c r="O24" s="1180"/>
      <c r="P24" s="1029" t="str">
        <f>"　"&amp;⑧入力シート!$D$22</f>
        <v>　</v>
      </c>
      <c r="Q24" s="1030"/>
      <c r="R24" s="1030"/>
      <c r="S24" s="1030"/>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1"/>
      <c r="AR24" s="47"/>
      <c r="AS24" s="101"/>
      <c r="AT24" s="99"/>
      <c r="AU24" s="99"/>
      <c r="AV24" s="99"/>
      <c r="AW24" s="99"/>
      <c r="AX24" s="99"/>
      <c r="AY24" s="99"/>
      <c r="AZ24" s="99"/>
      <c r="BA24" s="99"/>
      <c r="BB24" s="99"/>
      <c r="BC24" s="99"/>
      <c r="BD24" s="99"/>
      <c r="BE24" s="100"/>
      <c r="BF24" s="1179"/>
      <c r="BG24" s="1180"/>
      <c r="BH24" s="1029" t="str">
        <f>"　"&amp;⑧入力シート!$D$22</f>
        <v>　</v>
      </c>
      <c r="BI24" s="1030"/>
      <c r="BJ24" s="1030"/>
      <c r="BK24" s="1030"/>
      <c r="BL24" s="1030"/>
      <c r="BM24" s="1030"/>
      <c r="BN24" s="1030"/>
      <c r="BO24" s="1030"/>
      <c r="BP24" s="1030"/>
      <c r="BQ24" s="1030"/>
      <c r="BR24" s="1030"/>
      <c r="BS24" s="1030"/>
      <c r="BT24" s="1030"/>
      <c r="BU24" s="1030"/>
      <c r="BV24" s="1030"/>
      <c r="BW24" s="1030"/>
      <c r="BX24" s="1030"/>
      <c r="BY24" s="1030"/>
      <c r="BZ24" s="1030"/>
      <c r="CA24" s="1030"/>
      <c r="CB24" s="1030"/>
      <c r="CC24" s="1030"/>
      <c r="CD24" s="1030"/>
      <c r="CE24" s="1030"/>
      <c r="CF24" s="1030"/>
      <c r="CG24" s="1030"/>
      <c r="CH24" s="1031"/>
    </row>
    <row r="25" spans="1:87" ht="17.100000000000001" customHeight="1" x14ac:dyDescent="0.15">
      <c r="A25" s="101"/>
      <c r="B25" s="99"/>
      <c r="C25" s="99"/>
      <c r="D25" s="99"/>
      <c r="E25" s="99"/>
      <c r="F25" s="99"/>
      <c r="G25" s="99"/>
      <c r="H25" s="99"/>
      <c r="I25" s="99"/>
      <c r="J25" s="99"/>
      <c r="K25" s="99"/>
      <c r="L25" s="99"/>
      <c r="M25" s="100"/>
      <c r="N25" s="1179"/>
      <c r="O25" s="1180"/>
      <c r="P25" s="1032" t="str">
        <f>"　"&amp;⑧入力シート!$D$23</f>
        <v>　</v>
      </c>
      <c r="Q25" s="1033"/>
      <c r="R25" s="1033"/>
      <c r="S25" s="1033"/>
      <c r="T25" s="1033"/>
      <c r="U25" s="1033"/>
      <c r="V25" s="1033"/>
      <c r="W25" s="1033"/>
      <c r="X25" s="1033"/>
      <c r="Y25" s="1033"/>
      <c r="Z25" s="1033"/>
      <c r="AA25" s="1033"/>
      <c r="AB25" s="1033"/>
      <c r="AC25" s="1033"/>
      <c r="AD25" s="1033"/>
      <c r="AE25" s="1033"/>
      <c r="AF25" s="1033"/>
      <c r="AG25" s="1033"/>
      <c r="AH25" s="1033"/>
      <c r="AI25" s="1033"/>
      <c r="AJ25" s="1033"/>
      <c r="AK25" s="1033"/>
      <c r="AL25" s="1033"/>
      <c r="AM25" s="1033"/>
      <c r="AN25" s="1033"/>
      <c r="AO25" s="1033"/>
      <c r="AP25" s="1034"/>
      <c r="AR25" s="47"/>
      <c r="AS25" s="101"/>
      <c r="AT25" s="99"/>
      <c r="AU25" s="99"/>
      <c r="AV25" s="99"/>
      <c r="AW25" s="99"/>
      <c r="AX25" s="99"/>
      <c r="AY25" s="99"/>
      <c r="AZ25" s="99"/>
      <c r="BA25" s="99"/>
      <c r="BB25" s="99"/>
      <c r="BC25" s="99"/>
      <c r="BD25" s="99"/>
      <c r="BE25" s="100"/>
      <c r="BF25" s="1179"/>
      <c r="BG25" s="1180"/>
      <c r="BH25" s="1032" t="str">
        <f>"　"&amp;⑧入力シート!$D$23</f>
        <v>　</v>
      </c>
      <c r="BI25" s="1033"/>
      <c r="BJ25" s="1033"/>
      <c r="BK25" s="1033"/>
      <c r="BL25" s="1033"/>
      <c r="BM25" s="1033"/>
      <c r="BN25" s="1033"/>
      <c r="BO25" s="1033"/>
      <c r="BP25" s="1033"/>
      <c r="BQ25" s="1033"/>
      <c r="BR25" s="1033"/>
      <c r="BS25" s="1033"/>
      <c r="BT25" s="1033"/>
      <c r="BU25" s="1033"/>
      <c r="BV25" s="1033"/>
      <c r="BW25" s="1033"/>
      <c r="BX25" s="1033"/>
      <c r="BY25" s="1033"/>
      <c r="BZ25" s="1033"/>
      <c r="CA25" s="1033"/>
      <c r="CB25" s="1033"/>
      <c r="CC25" s="1033"/>
      <c r="CD25" s="1033"/>
      <c r="CE25" s="1033"/>
      <c r="CF25" s="1033"/>
      <c r="CG25" s="1033"/>
      <c r="CH25" s="1034"/>
    </row>
    <row r="26" spans="1:87" ht="17.100000000000001" customHeight="1" x14ac:dyDescent="0.15">
      <c r="A26" s="102"/>
      <c r="B26" s="103"/>
      <c r="C26" s="103"/>
      <c r="D26" s="103"/>
      <c r="E26" s="103"/>
      <c r="F26" s="103"/>
      <c r="G26" s="103"/>
      <c r="H26" s="103"/>
      <c r="I26" s="103"/>
      <c r="J26" s="103"/>
      <c r="K26" s="103"/>
      <c r="L26" s="103"/>
      <c r="M26" s="104"/>
      <c r="N26" s="1179"/>
      <c r="O26" s="1180"/>
      <c r="P26" s="1032"/>
      <c r="Q26" s="1033"/>
      <c r="R26" s="1033"/>
      <c r="S26" s="1033"/>
      <c r="T26" s="1033"/>
      <c r="U26" s="1033"/>
      <c r="V26" s="1033"/>
      <c r="W26" s="1033"/>
      <c r="X26" s="1033"/>
      <c r="Y26" s="1033"/>
      <c r="Z26" s="1033"/>
      <c r="AA26" s="1033"/>
      <c r="AB26" s="1033"/>
      <c r="AC26" s="1033"/>
      <c r="AD26" s="1033"/>
      <c r="AE26" s="1033"/>
      <c r="AF26" s="1033"/>
      <c r="AG26" s="1033"/>
      <c r="AH26" s="1033"/>
      <c r="AI26" s="1033"/>
      <c r="AJ26" s="1033"/>
      <c r="AK26" s="1033"/>
      <c r="AL26" s="1033"/>
      <c r="AM26" s="1033"/>
      <c r="AN26" s="1033"/>
      <c r="AO26" s="1033"/>
      <c r="AP26" s="1034"/>
      <c r="AR26" s="47"/>
      <c r="AS26" s="102"/>
      <c r="AT26" s="103"/>
      <c r="AU26" s="103"/>
      <c r="AV26" s="103"/>
      <c r="AW26" s="103"/>
      <c r="AX26" s="103"/>
      <c r="AY26" s="103"/>
      <c r="AZ26" s="103"/>
      <c r="BA26" s="103"/>
      <c r="BB26" s="103"/>
      <c r="BC26" s="103"/>
      <c r="BD26" s="103"/>
      <c r="BE26" s="104"/>
      <c r="BF26" s="1179"/>
      <c r="BG26" s="1180"/>
      <c r="BH26" s="1032"/>
      <c r="BI26" s="1033"/>
      <c r="BJ26" s="1033"/>
      <c r="BK26" s="1033"/>
      <c r="BL26" s="1033"/>
      <c r="BM26" s="1033"/>
      <c r="BN26" s="1033"/>
      <c r="BO26" s="1033"/>
      <c r="BP26" s="1033"/>
      <c r="BQ26" s="1033"/>
      <c r="BR26" s="1033"/>
      <c r="BS26" s="1033"/>
      <c r="BT26" s="1033"/>
      <c r="BU26" s="1033"/>
      <c r="BV26" s="1033"/>
      <c r="BW26" s="1033"/>
      <c r="BX26" s="1033"/>
      <c r="BY26" s="1033"/>
      <c r="BZ26" s="1033"/>
      <c r="CA26" s="1033"/>
      <c r="CB26" s="1033"/>
      <c r="CC26" s="1033"/>
      <c r="CD26" s="1033"/>
      <c r="CE26" s="1033"/>
      <c r="CF26" s="1033"/>
      <c r="CG26" s="1033"/>
      <c r="CH26" s="1034"/>
    </row>
    <row r="27" spans="1:87" ht="18" customHeight="1" x14ac:dyDescent="0.15">
      <c r="A27" s="1177" t="s">
        <v>38</v>
      </c>
      <c r="B27" s="1178"/>
      <c r="C27" s="1183" t="s">
        <v>32</v>
      </c>
      <c r="D27" s="1175"/>
      <c r="E27" s="1175"/>
      <c r="F27" s="1175"/>
      <c r="G27" s="1175"/>
      <c r="H27" s="1175"/>
      <c r="I27" s="1175"/>
      <c r="J27" s="1175"/>
      <c r="K27" s="1175"/>
      <c r="L27" s="1175"/>
      <c r="M27" s="1176"/>
      <c r="N27" s="1177" t="s">
        <v>35</v>
      </c>
      <c r="O27" s="1178"/>
      <c r="P27" s="1215" t="str">
        <f>""&amp;⑧入力シート!Q120</f>
        <v/>
      </c>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216"/>
      <c r="AM27" s="1216"/>
      <c r="AN27" s="1216"/>
      <c r="AO27" s="1216"/>
      <c r="AP27" s="1217"/>
      <c r="AR27" s="47"/>
      <c r="AS27" s="1177" t="s">
        <v>38</v>
      </c>
      <c r="AT27" s="1178"/>
      <c r="AU27" s="1183" t="s">
        <v>32</v>
      </c>
      <c r="AV27" s="1175"/>
      <c r="AW27" s="1175"/>
      <c r="AX27" s="1175"/>
      <c r="AY27" s="1175"/>
      <c r="AZ27" s="1175"/>
      <c r="BA27" s="1175"/>
      <c r="BB27" s="1175"/>
      <c r="BC27" s="1175"/>
      <c r="BD27" s="1175"/>
      <c r="BE27" s="1176"/>
      <c r="BF27" s="1177" t="s">
        <v>35</v>
      </c>
      <c r="BG27" s="1178"/>
      <c r="BH27" s="1215" t="str">
        <f>""&amp;⑧入力シート!Q121</f>
        <v/>
      </c>
      <c r="BI27" s="1216"/>
      <c r="BJ27" s="1216"/>
      <c r="BK27" s="1216"/>
      <c r="BL27" s="1216"/>
      <c r="BM27" s="1216"/>
      <c r="BN27" s="1216"/>
      <c r="BO27" s="1216"/>
      <c r="BP27" s="1216"/>
      <c r="BQ27" s="1216"/>
      <c r="BR27" s="1216"/>
      <c r="BS27" s="1216"/>
      <c r="BT27" s="1216"/>
      <c r="BU27" s="1216"/>
      <c r="BV27" s="1216"/>
      <c r="BW27" s="1216"/>
      <c r="BX27" s="1216"/>
      <c r="BY27" s="1216"/>
      <c r="BZ27" s="1216"/>
      <c r="CA27" s="1216"/>
      <c r="CB27" s="1216"/>
      <c r="CC27" s="1216"/>
      <c r="CD27" s="1216"/>
      <c r="CE27" s="1216"/>
      <c r="CF27" s="1216"/>
      <c r="CG27" s="1216"/>
      <c r="CH27" s="1217"/>
    </row>
    <row r="28" spans="1:87" ht="18" customHeight="1" x14ac:dyDescent="0.15">
      <c r="A28" s="1179"/>
      <c r="B28" s="1180"/>
      <c r="C28" s="1202">
        <f>⑧入力シート!B120</f>
        <v>83</v>
      </c>
      <c r="D28" s="1203"/>
      <c r="E28" s="1203"/>
      <c r="F28" s="1203"/>
      <c r="G28" s="1203"/>
      <c r="H28" s="1203"/>
      <c r="I28" s="1203"/>
      <c r="J28" s="1203"/>
      <c r="K28" s="1203"/>
      <c r="L28" s="1203"/>
      <c r="M28" s="1204"/>
      <c r="N28" s="1179"/>
      <c r="O28" s="1180"/>
      <c r="P28" s="1218"/>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219"/>
      <c r="AM28" s="1219"/>
      <c r="AN28" s="1219"/>
      <c r="AO28" s="1219"/>
      <c r="AP28" s="1220"/>
      <c r="AR28" s="47"/>
      <c r="AS28" s="1179"/>
      <c r="AT28" s="1180"/>
      <c r="AU28" s="1202">
        <f>⑧入力シート!B121</f>
        <v>84</v>
      </c>
      <c r="AV28" s="1203"/>
      <c r="AW28" s="1203"/>
      <c r="AX28" s="1203"/>
      <c r="AY28" s="1203"/>
      <c r="AZ28" s="1203"/>
      <c r="BA28" s="1203"/>
      <c r="BB28" s="1203"/>
      <c r="BC28" s="1203"/>
      <c r="BD28" s="1203"/>
      <c r="BE28" s="1204"/>
      <c r="BF28" s="1179"/>
      <c r="BG28" s="1180"/>
      <c r="BH28" s="1218"/>
      <c r="BI28" s="1219"/>
      <c r="BJ28" s="1219"/>
      <c r="BK28" s="1219"/>
      <c r="BL28" s="1219"/>
      <c r="BM28" s="1219"/>
      <c r="BN28" s="1219"/>
      <c r="BO28" s="1219"/>
      <c r="BP28" s="1219"/>
      <c r="BQ28" s="1219"/>
      <c r="BR28" s="1219"/>
      <c r="BS28" s="1219"/>
      <c r="BT28" s="1219"/>
      <c r="BU28" s="1219"/>
      <c r="BV28" s="1219"/>
      <c r="BW28" s="1219"/>
      <c r="BX28" s="1219"/>
      <c r="BY28" s="1219"/>
      <c r="BZ28" s="1219"/>
      <c r="CA28" s="1219"/>
      <c r="CB28" s="1219"/>
      <c r="CC28" s="1219"/>
      <c r="CD28" s="1219"/>
      <c r="CE28" s="1219"/>
      <c r="CF28" s="1219"/>
      <c r="CG28" s="1219"/>
      <c r="CH28" s="1220"/>
    </row>
    <row r="29" spans="1:87" ht="18" customHeight="1" x14ac:dyDescent="0.15">
      <c r="A29" s="1181"/>
      <c r="B29" s="1182"/>
      <c r="C29" s="1205"/>
      <c r="D29" s="1206"/>
      <c r="E29" s="1206"/>
      <c r="F29" s="1206"/>
      <c r="G29" s="1206"/>
      <c r="H29" s="1206"/>
      <c r="I29" s="1206"/>
      <c r="J29" s="1206"/>
      <c r="K29" s="1206"/>
      <c r="L29" s="1206"/>
      <c r="M29" s="1207"/>
      <c r="N29" s="1181"/>
      <c r="O29" s="1182"/>
      <c r="P29" s="1221"/>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222"/>
      <c r="AM29" s="1222"/>
      <c r="AN29" s="1222"/>
      <c r="AO29" s="1222"/>
      <c r="AP29" s="1223"/>
      <c r="AR29" s="47"/>
      <c r="AS29" s="1181"/>
      <c r="AT29" s="1182"/>
      <c r="AU29" s="1205"/>
      <c r="AV29" s="1206"/>
      <c r="AW29" s="1206"/>
      <c r="AX29" s="1206"/>
      <c r="AY29" s="1206"/>
      <c r="AZ29" s="1206"/>
      <c r="BA29" s="1206"/>
      <c r="BB29" s="1206"/>
      <c r="BC29" s="1206"/>
      <c r="BD29" s="1206"/>
      <c r="BE29" s="1207"/>
      <c r="BF29" s="1181"/>
      <c r="BG29" s="1182"/>
      <c r="BH29" s="1221"/>
      <c r="BI29" s="1222"/>
      <c r="BJ29" s="1222"/>
      <c r="BK29" s="1222"/>
      <c r="BL29" s="1222"/>
      <c r="BM29" s="1222"/>
      <c r="BN29" s="1222"/>
      <c r="BO29" s="1222"/>
      <c r="BP29" s="1222"/>
      <c r="BQ29" s="1222"/>
      <c r="BR29" s="1222"/>
      <c r="BS29" s="1222"/>
      <c r="BT29" s="1222"/>
      <c r="BU29" s="1222"/>
      <c r="BV29" s="1222"/>
      <c r="BW29" s="1222"/>
      <c r="BX29" s="1222"/>
      <c r="BY29" s="1222"/>
      <c r="BZ29" s="1222"/>
      <c r="CA29" s="1222"/>
      <c r="CB29" s="1222"/>
      <c r="CC29" s="1222"/>
      <c r="CD29" s="1222"/>
      <c r="CE29" s="1222"/>
      <c r="CF29" s="1222"/>
      <c r="CG29" s="1222"/>
      <c r="CH29" s="1223"/>
    </row>
    <row r="30" spans="1:87" ht="18" customHeight="1" x14ac:dyDescent="0.15">
      <c r="A30" s="1177" t="s">
        <v>37</v>
      </c>
      <c r="B30" s="1178"/>
      <c r="C30" s="1199" t="str">
        <f>""&amp;⑧入力シート!C120</f>
        <v/>
      </c>
      <c r="D30" s="1200"/>
      <c r="E30" s="1200"/>
      <c r="F30" s="1200"/>
      <c r="G30" s="1200"/>
      <c r="H30" s="1200"/>
      <c r="I30" s="1200"/>
      <c r="J30" s="1200"/>
      <c r="K30" s="1200"/>
      <c r="L30" s="1200"/>
      <c r="M30" s="1201"/>
      <c r="N30" s="1177" t="s">
        <v>36</v>
      </c>
      <c r="O30" s="1178"/>
      <c r="P30" s="1183" t="s">
        <v>34</v>
      </c>
      <c r="Q30" s="1175"/>
      <c r="R30" s="1175"/>
      <c r="S30" s="1175"/>
      <c r="T30" s="1175"/>
      <c r="U30" s="1175"/>
      <c r="V30" s="1175"/>
      <c r="W30" s="1175"/>
      <c r="X30" s="1175"/>
      <c r="Y30" s="1175"/>
      <c r="Z30" s="1175"/>
      <c r="AA30" s="1175"/>
      <c r="AB30" s="1175"/>
      <c r="AC30" s="1175"/>
      <c r="AD30" s="1175"/>
      <c r="AE30" s="1175"/>
      <c r="AF30" s="1175"/>
      <c r="AG30" s="1175"/>
      <c r="AH30" s="1175"/>
      <c r="AI30" s="1175"/>
      <c r="AJ30" s="1175"/>
      <c r="AK30" s="1175"/>
      <c r="AL30" s="1175"/>
      <c r="AM30" s="1175"/>
      <c r="AN30" s="1175"/>
      <c r="AO30" s="1175"/>
      <c r="AP30" s="1176"/>
      <c r="AR30" s="47"/>
      <c r="AS30" s="1177" t="s">
        <v>37</v>
      </c>
      <c r="AT30" s="1178"/>
      <c r="AU30" s="1199" t="str">
        <f>""&amp;⑧入力シート!C121</f>
        <v/>
      </c>
      <c r="AV30" s="1200"/>
      <c r="AW30" s="1200"/>
      <c r="AX30" s="1200"/>
      <c r="AY30" s="1200"/>
      <c r="AZ30" s="1200"/>
      <c r="BA30" s="1200"/>
      <c r="BB30" s="1200"/>
      <c r="BC30" s="1200"/>
      <c r="BD30" s="1200"/>
      <c r="BE30" s="1201"/>
      <c r="BF30" s="1177" t="s">
        <v>36</v>
      </c>
      <c r="BG30" s="1178"/>
      <c r="BH30" s="1183" t="s">
        <v>34</v>
      </c>
      <c r="BI30" s="1175"/>
      <c r="BJ30" s="1175"/>
      <c r="BK30" s="1175"/>
      <c r="BL30" s="1175"/>
      <c r="BM30" s="1175"/>
      <c r="BN30" s="1175"/>
      <c r="BO30" s="1175"/>
      <c r="BP30" s="1175"/>
      <c r="BQ30" s="1175"/>
      <c r="BR30" s="1175"/>
      <c r="BS30" s="1175"/>
      <c r="BT30" s="1175"/>
      <c r="BU30" s="1175"/>
      <c r="BV30" s="1175"/>
      <c r="BW30" s="1175"/>
      <c r="BX30" s="1175"/>
      <c r="BY30" s="1175"/>
      <c r="BZ30" s="1175"/>
      <c r="CA30" s="1175"/>
      <c r="CB30" s="1175"/>
      <c r="CC30" s="1175"/>
      <c r="CD30" s="1175"/>
      <c r="CE30" s="1175"/>
      <c r="CF30" s="1175"/>
      <c r="CG30" s="1175"/>
      <c r="CH30" s="1176"/>
    </row>
    <row r="31" spans="1:87" ht="18" customHeight="1" x14ac:dyDescent="0.15">
      <c r="A31" s="1179"/>
      <c r="B31" s="1180"/>
      <c r="C31" s="1202"/>
      <c r="D31" s="1203"/>
      <c r="E31" s="1203"/>
      <c r="F31" s="1203"/>
      <c r="G31" s="1203"/>
      <c r="H31" s="1203"/>
      <c r="I31" s="1203"/>
      <c r="J31" s="1203"/>
      <c r="K31" s="1203"/>
      <c r="L31" s="1203"/>
      <c r="M31" s="1204"/>
      <c r="N31" s="1179"/>
      <c r="O31" s="1180"/>
      <c r="P31" s="1196" t="str">
        <f>'⑨応募者名簿(印刷用)'!BV25</f>
        <v xml:space="preserve"> </v>
      </c>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8"/>
      <c r="AR31" s="47"/>
      <c r="AS31" s="1179"/>
      <c r="AT31" s="1180"/>
      <c r="AU31" s="1202"/>
      <c r="AV31" s="1203"/>
      <c r="AW31" s="1203"/>
      <c r="AX31" s="1203"/>
      <c r="AY31" s="1203"/>
      <c r="AZ31" s="1203"/>
      <c r="BA31" s="1203"/>
      <c r="BB31" s="1203"/>
      <c r="BC31" s="1203"/>
      <c r="BD31" s="1203"/>
      <c r="BE31" s="1204"/>
      <c r="BF31" s="1179"/>
      <c r="BG31" s="1180"/>
      <c r="BH31" s="1196" t="str">
        <f>'⑨応募者名簿(印刷用)'!BV26</f>
        <v xml:space="preserve"> </v>
      </c>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8"/>
    </row>
    <row r="32" spans="1:87" ht="18" customHeight="1" x14ac:dyDescent="0.15">
      <c r="A32" s="1181"/>
      <c r="B32" s="1182"/>
      <c r="C32" s="1205"/>
      <c r="D32" s="1206"/>
      <c r="E32" s="1206"/>
      <c r="F32" s="1206"/>
      <c r="G32" s="1206"/>
      <c r="H32" s="1206"/>
      <c r="I32" s="1206"/>
      <c r="J32" s="1206"/>
      <c r="K32" s="1206"/>
      <c r="L32" s="1206"/>
      <c r="M32" s="1207"/>
      <c r="N32" s="1181"/>
      <c r="O32" s="1182"/>
      <c r="P32" s="1196"/>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8"/>
      <c r="AR32" s="47"/>
      <c r="AS32" s="1181"/>
      <c r="AT32" s="1182"/>
      <c r="AU32" s="1205"/>
      <c r="AV32" s="1206"/>
      <c r="AW32" s="1206"/>
      <c r="AX32" s="1206"/>
      <c r="AY32" s="1206"/>
      <c r="AZ32" s="1206"/>
      <c r="BA32" s="1206"/>
      <c r="BB32" s="1206"/>
      <c r="BC32" s="1206"/>
      <c r="BD32" s="1206"/>
      <c r="BE32" s="1207"/>
      <c r="BF32" s="1181"/>
      <c r="BG32" s="1182"/>
      <c r="BH32" s="1196"/>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8"/>
    </row>
    <row r="33" spans="1:86" ht="18" customHeight="1" x14ac:dyDescent="0.15">
      <c r="A33" s="1081" t="s">
        <v>43</v>
      </c>
      <c r="B33" s="1082"/>
      <c r="C33" s="1208" t="str">
        <f>'⑨応募者名簿(印刷用)'!BT25</f>
        <v/>
      </c>
      <c r="D33" s="1209"/>
      <c r="E33" s="1209"/>
      <c r="F33" s="1209"/>
      <c r="G33" s="1209"/>
      <c r="H33" s="1209"/>
      <c r="I33" s="1209"/>
      <c r="J33" s="1209"/>
      <c r="K33" s="1209"/>
      <c r="L33" s="1209"/>
      <c r="M33" s="1210"/>
      <c r="N33" s="1211" t="s">
        <v>23</v>
      </c>
      <c r="O33" s="1212"/>
      <c r="P33" s="1099" t="str">
        <f>""&amp;⑧入力シート!AL120</f>
        <v/>
      </c>
      <c r="Q33" s="1100"/>
      <c r="R33" s="1100"/>
      <c r="S33" s="1100"/>
      <c r="T33" s="1100"/>
      <c r="U33" s="1100"/>
      <c r="V33" s="1100"/>
      <c r="W33" s="1100"/>
      <c r="X33" s="1101"/>
      <c r="Y33" s="1224" t="s">
        <v>82</v>
      </c>
      <c r="Z33" s="1115"/>
      <c r="AA33" s="1115"/>
      <c r="AB33" s="1115"/>
      <c r="AC33" s="1115"/>
      <c r="AD33" s="1115"/>
      <c r="AE33" s="1115"/>
      <c r="AF33" s="1115"/>
      <c r="AG33" s="1115"/>
      <c r="AH33" s="1115"/>
      <c r="AI33" s="1115"/>
      <c r="AJ33" s="1115"/>
      <c r="AK33" s="1115"/>
      <c r="AL33" s="1115"/>
      <c r="AM33" s="1115"/>
      <c r="AN33" s="1115"/>
      <c r="AO33" s="1115"/>
      <c r="AP33" s="1190"/>
      <c r="AR33" s="47"/>
      <c r="AS33" s="1081" t="s">
        <v>43</v>
      </c>
      <c r="AT33" s="1082"/>
      <c r="AU33" s="1208" t="str">
        <f>'⑨応募者名簿(印刷用)'!BT26</f>
        <v/>
      </c>
      <c r="AV33" s="1209"/>
      <c r="AW33" s="1209"/>
      <c r="AX33" s="1209"/>
      <c r="AY33" s="1209"/>
      <c r="AZ33" s="1209"/>
      <c r="BA33" s="1209"/>
      <c r="BB33" s="1209"/>
      <c r="BC33" s="1209"/>
      <c r="BD33" s="1209"/>
      <c r="BE33" s="1210"/>
      <c r="BF33" s="1211" t="s">
        <v>23</v>
      </c>
      <c r="BG33" s="1212"/>
      <c r="BH33" s="1099" t="str">
        <f>""&amp;⑧入力シート!AL121</f>
        <v/>
      </c>
      <c r="BI33" s="1100"/>
      <c r="BJ33" s="1100"/>
      <c r="BK33" s="1100"/>
      <c r="BL33" s="1100"/>
      <c r="BM33" s="1100"/>
      <c r="BN33" s="1100"/>
      <c r="BO33" s="1100"/>
      <c r="BP33" s="1101"/>
      <c r="BQ33" s="1224" t="s">
        <v>82</v>
      </c>
      <c r="BR33" s="1115"/>
      <c r="BS33" s="1115"/>
      <c r="BT33" s="1115"/>
      <c r="BU33" s="1115"/>
      <c r="BV33" s="1115"/>
      <c r="BW33" s="1115"/>
      <c r="BX33" s="1115"/>
      <c r="BY33" s="1115"/>
      <c r="BZ33" s="1115"/>
      <c r="CA33" s="1115"/>
      <c r="CB33" s="1115"/>
      <c r="CC33" s="1115"/>
      <c r="CD33" s="1115"/>
      <c r="CE33" s="1115"/>
      <c r="CF33" s="1115"/>
      <c r="CG33" s="1115"/>
      <c r="CH33" s="1190"/>
    </row>
    <row r="34" spans="1:86" ht="18" customHeight="1" x14ac:dyDescent="0.15">
      <c r="A34" s="1081"/>
      <c r="B34" s="1082"/>
      <c r="C34" s="1208"/>
      <c r="D34" s="1209"/>
      <c r="E34" s="1209"/>
      <c r="F34" s="1209"/>
      <c r="G34" s="1209"/>
      <c r="H34" s="1209"/>
      <c r="I34" s="1209"/>
      <c r="J34" s="1209"/>
      <c r="K34" s="1209"/>
      <c r="L34" s="1209"/>
      <c r="M34" s="1210"/>
      <c r="N34" s="1213"/>
      <c r="O34" s="1214"/>
      <c r="P34" s="1102"/>
      <c r="Q34" s="1103"/>
      <c r="R34" s="1103"/>
      <c r="S34" s="1103"/>
      <c r="T34" s="1103"/>
      <c r="U34" s="1103"/>
      <c r="V34" s="1103"/>
      <c r="W34" s="1103"/>
      <c r="X34" s="1104"/>
      <c r="Y34" s="1225"/>
      <c r="Z34" s="1191"/>
      <c r="AA34" s="1191"/>
      <c r="AB34" s="1191"/>
      <c r="AC34" s="1191"/>
      <c r="AD34" s="1191"/>
      <c r="AE34" s="1191"/>
      <c r="AF34" s="1191"/>
      <c r="AG34" s="1191"/>
      <c r="AH34" s="1191"/>
      <c r="AI34" s="1191"/>
      <c r="AJ34" s="1191"/>
      <c r="AK34" s="1191"/>
      <c r="AL34" s="1191"/>
      <c r="AM34" s="1191"/>
      <c r="AN34" s="1191"/>
      <c r="AO34" s="1191"/>
      <c r="AP34" s="1192"/>
      <c r="AR34" s="47"/>
      <c r="AS34" s="1081"/>
      <c r="AT34" s="1082"/>
      <c r="AU34" s="1208"/>
      <c r="AV34" s="1209"/>
      <c r="AW34" s="1209"/>
      <c r="AX34" s="1209"/>
      <c r="AY34" s="1209"/>
      <c r="AZ34" s="1209"/>
      <c r="BA34" s="1209"/>
      <c r="BB34" s="1209"/>
      <c r="BC34" s="1209"/>
      <c r="BD34" s="1209"/>
      <c r="BE34" s="1210"/>
      <c r="BF34" s="1213"/>
      <c r="BG34" s="1214"/>
      <c r="BH34" s="1102"/>
      <c r="BI34" s="1103"/>
      <c r="BJ34" s="1103"/>
      <c r="BK34" s="1103"/>
      <c r="BL34" s="1103"/>
      <c r="BM34" s="1103"/>
      <c r="BN34" s="1103"/>
      <c r="BO34" s="1103"/>
      <c r="BP34" s="1104"/>
      <c r="BQ34" s="1225"/>
      <c r="BR34" s="1191"/>
      <c r="BS34" s="1191"/>
      <c r="BT34" s="1191"/>
      <c r="BU34" s="1191"/>
      <c r="BV34" s="1191"/>
      <c r="BW34" s="1191"/>
      <c r="BX34" s="1191"/>
      <c r="BY34" s="1191"/>
      <c r="BZ34" s="1191"/>
      <c r="CA34" s="1191"/>
      <c r="CB34" s="1191"/>
      <c r="CC34" s="1191"/>
      <c r="CD34" s="1191"/>
      <c r="CE34" s="1191"/>
      <c r="CF34" s="1191"/>
      <c r="CG34" s="1191"/>
      <c r="CH34" s="1192"/>
    </row>
    <row r="35" spans="1:86" ht="17.100000000000001" customHeight="1" x14ac:dyDescent="0.15">
      <c r="A35" s="1132" t="s">
        <v>64</v>
      </c>
      <c r="B35" s="1133"/>
      <c r="C35" s="1133"/>
      <c r="D35" s="1133"/>
      <c r="E35" s="1133"/>
      <c r="F35" s="1133"/>
      <c r="G35" s="1133"/>
      <c r="H35" s="1133"/>
      <c r="I35" s="1133"/>
      <c r="J35" s="1133"/>
      <c r="K35" s="1133"/>
      <c r="L35" s="1133"/>
      <c r="M35" s="1134"/>
      <c r="N35" s="1174" t="s">
        <v>22</v>
      </c>
      <c r="O35" s="1174"/>
      <c r="P35" s="1161" t="s">
        <v>17</v>
      </c>
      <c r="Q35" s="1162"/>
      <c r="R35" s="1163" t="str">
        <f>IF('⑨応募者名簿(印刷用)'!$BX$40="","",'⑨応募者名簿(印刷用)'!$BX$40)</f>
        <v>-</v>
      </c>
      <c r="S35" s="1163"/>
      <c r="T35" s="1163"/>
      <c r="U35" s="1163"/>
      <c r="V35" s="1163"/>
      <c r="W35" s="1163"/>
      <c r="X35" s="1163"/>
      <c r="Y35" s="1163"/>
      <c r="Z35" s="1163"/>
      <c r="AA35" s="1163"/>
      <c r="AB35" s="1163"/>
      <c r="AC35" s="1163"/>
      <c r="AD35" s="1163"/>
      <c r="AE35" s="1163"/>
      <c r="AF35" s="1163"/>
      <c r="AG35" s="1163"/>
      <c r="AH35" s="1163"/>
      <c r="AI35" s="1163"/>
      <c r="AJ35" s="1163"/>
      <c r="AK35" s="1163"/>
      <c r="AL35" s="1163"/>
      <c r="AM35" s="1163"/>
      <c r="AN35" s="1163"/>
      <c r="AO35" s="1163"/>
      <c r="AP35" s="1164"/>
      <c r="AR35" s="47"/>
      <c r="AS35" s="1132" t="s">
        <v>64</v>
      </c>
      <c r="AT35" s="1133"/>
      <c r="AU35" s="1133"/>
      <c r="AV35" s="1133"/>
      <c r="AW35" s="1133"/>
      <c r="AX35" s="1133"/>
      <c r="AY35" s="1133"/>
      <c r="AZ35" s="1133"/>
      <c r="BA35" s="1133"/>
      <c r="BB35" s="1133"/>
      <c r="BC35" s="1133"/>
      <c r="BD35" s="1133"/>
      <c r="BE35" s="1134"/>
      <c r="BF35" s="1174" t="s">
        <v>22</v>
      </c>
      <c r="BG35" s="1174"/>
      <c r="BH35" s="1161" t="s">
        <v>17</v>
      </c>
      <c r="BI35" s="1162"/>
      <c r="BJ35" s="1163" t="str">
        <f>IF('⑨応募者名簿(印刷用)'!$BX$40="","",'⑨応募者名簿(印刷用)'!$BX$40)</f>
        <v>-</v>
      </c>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4"/>
    </row>
    <row r="36" spans="1:86" ht="17.100000000000001" customHeight="1" x14ac:dyDescent="0.15">
      <c r="A36" s="653" t="str">
        <f>'⑨応募者名簿(印刷用)'!$A$36</f>
        <v/>
      </c>
      <c r="B36" s="654"/>
      <c r="C36" s="654"/>
      <c r="D36" s="654"/>
      <c r="E36" s="654"/>
      <c r="F36" s="654"/>
      <c r="G36" s="654"/>
      <c r="H36" s="654"/>
      <c r="I36" s="99"/>
      <c r="J36" s="99"/>
      <c r="K36" s="99"/>
      <c r="L36" s="99"/>
      <c r="M36" s="100"/>
      <c r="N36" s="1174"/>
      <c r="O36" s="1174"/>
      <c r="P36" s="1165" t="str">
        <f>IF('⑨応募者名簿(印刷用)'!$BV$42="","",'⑨応募者名簿(印刷用)'!$BV$42)</f>
        <v xml:space="preserve"> </v>
      </c>
      <c r="Q36" s="1166"/>
      <c r="R36" s="1166"/>
      <c r="S36" s="1166"/>
      <c r="T36" s="1166"/>
      <c r="U36" s="1166"/>
      <c r="V36" s="1166"/>
      <c r="W36" s="1166"/>
      <c r="X36" s="1166"/>
      <c r="Y36" s="1166"/>
      <c r="Z36" s="1166"/>
      <c r="AA36" s="1166"/>
      <c r="AB36" s="1166"/>
      <c r="AC36" s="1166"/>
      <c r="AD36" s="1166"/>
      <c r="AE36" s="1166"/>
      <c r="AF36" s="1166"/>
      <c r="AG36" s="1166"/>
      <c r="AH36" s="1166"/>
      <c r="AI36" s="1166"/>
      <c r="AJ36" s="1166"/>
      <c r="AK36" s="1166"/>
      <c r="AL36" s="1166"/>
      <c r="AM36" s="1166"/>
      <c r="AN36" s="1166"/>
      <c r="AO36" s="1166"/>
      <c r="AP36" s="1167"/>
      <c r="AR36" s="47"/>
      <c r="AS36" s="653" t="str">
        <f>'⑨応募者名簿(印刷用)'!$A$36</f>
        <v/>
      </c>
      <c r="AT36" s="654"/>
      <c r="AU36" s="654"/>
      <c r="AV36" s="654"/>
      <c r="AW36" s="654"/>
      <c r="AX36" s="654"/>
      <c r="AY36" s="654"/>
      <c r="AZ36" s="654"/>
      <c r="BA36" s="99"/>
      <c r="BB36" s="99"/>
      <c r="BC36" s="99"/>
      <c r="BD36" s="99"/>
      <c r="BE36" s="100"/>
      <c r="BF36" s="1174"/>
      <c r="BG36" s="1174"/>
      <c r="BH36" s="1165" t="str">
        <f>IF('⑨応募者名簿(印刷用)'!$BV$42="","",'⑨応募者名簿(印刷用)'!$BV$42)</f>
        <v xml:space="preserve"> </v>
      </c>
      <c r="BI36" s="1166"/>
      <c r="BJ36" s="1166"/>
      <c r="BK36" s="1166"/>
      <c r="BL36" s="1166"/>
      <c r="BM36" s="1166"/>
      <c r="BN36" s="1166"/>
      <c r="BO36" s="1166"/>
      <c r="BP36" s="1166"/>
      <c r="BQ36" s="1166"/>
      <c r="BR36" s="1166"/>
      <c r="BS36" s="1166"/>
      <c r="BT36" s="1166"/>
      <c r="BU36" s="1166"/>
      <c r="BV36" s="1166"/>
      <c r="BW36" s="1166"/>
      <c r="BX36" s="1166"/>
      <c r="BY36" s="1166"/>
      <c r="BZ36" s="1166"/>
      <c r="CA36" s="1166"/>
      <c r="CB36" s="1166"/>
      <c r="CC36" s="1166"/>
      <c r="CD36" s="1166"/>
      <c r="CE36" s="1166"/>
      <c r="CF36" s="1166"/>
      <c r="CG36" s="1166"/>
      <c r="CH36" s="1167"/>
    </row>
    <row r="37" spans="1:86" ht="17.100000000000001" customHeight="1" x14ac:dyDescent="0.15">
      <c r="A37" s="653"/>
      <c r="B37" s="654"/>
      <c r="C37" s="654"/>
      <c r="D37" s="654"/>
      <c r="E37" s="654"/>
      <c r="F37" s="654"/>
      <c r="G37" s="654"/>
      <c r="H37" s="654"/>
      <c r="I37" s="99"/>
      <c r="J37" s="99"/>
      <c r="K37" s="99"/>
      <c r="L37" s="99"/>
      <c r="M37" s="100"/>
      <c r="N37" s="1174"/>
      <c r="O37" s="1174"/>
      <c r="P37" s="1165" t="str">
        <f>IF('⑨応募者名簿(印刷用)'!$BV$43="","",'⑨応募者名簿(印刷用)'!$BV$43)</f>
        <v xml:space="preserve"> </v>
      </c>
      <c r="Q37" s="1166"/>
      <c r="R37" s="1166"/>
      <c r="S37" s="1166"/>
      <c r="T37" s="1166"/>
      <c r="U37" s="1166"/>
      <c r="V37" s="1166"/>
      <c r="W37" s="1166"/>
      <c r="X37" s="1166"/>
      <c r="Y37" s="1166"/>
      <c r="Z37" s="1166"/>
      <c r="AA37" s="1166"/>
      <c r="AB37" s="1166"/>
      <c r="AC37" s="1166"/>
      <c r="AD37" s="1166"/>
      <c r="AE37" s="1166"/>
      <c r="AF37" s="1166"/>
      <c r="AG37" s="1166"/>
      <c r="AH37" s="1166"/>
      <c r="AI37" s="1166"/>
      <c r="AJ37" s="1166"/>
      <c r="AK37" s="1166"/>
      <c r="AL37" s="1166"/>
      <c r="AM37" s="1166"/>
      <c r="AN37" s="1166"/>
      <c r="AO37" s="1166"/>
      <c r="AP37" s="1167"/>
      <c r="AR37" s="47"/>
      <c r="AS37" s="653"/>
      <c r="AT37" s="654"/>
      <c r="AU37" s="654"/>
      <c r="AV37" s="654"/>
      <c r="AW37" s="654"/>
      <c r="AX37" s="654"/>
      <c r="AY37" s="654"/>
      <c r="AZ37" s="654"/>
      <c r="BA37" s="99"/>
      <c r="BB37" s="99"/>
      <c r="BC37" s="99"/>
      <c r="BD37" s="99"/>
      <c r="BE37" s="100"/>
      <c r="BF37" s="1174"/>
      <c r="BG37" s="1174"/>
      <c r="BH37" s="1165" t="str">
        <f>IF('⑨応募者名簿(印刷用)'!$BV$43="","",'⑨応募者名簿(印刷用)'!$BV$43)</f>
        <v xml:space="preserve"> </v>
      </c>
      <c r="BI37" s="1166"/>
      <c r="BJ37" s="1166"/>
      <c r="BK37" s="1166"/>
      <c r="BL37" s="1166"/>
      <c r="BM37" s="1166"/>
      <c r="BN37" s="1166"/>
      <c r="BO37" s="1166"/>
      <c r="BP37" s="1166"/>
      <c r="BQ37" s="1166"/>
      <c r="BR37" s="1166"/>
      <c r="BS37" s="1166"/>
      <c r="BT37" s="1166"/>
      <c r="BU37" s="1166"/>
      <c r="BV37" s="1166"/>
      <c r="BW37" s="1166"/>
      <c r="BX37" s="1166"/>
      <c r="BY37" s="1166"/>
      <c r="BZ37" s="1166"/>
      <c r="CA37" s="1166"/>
      <c r="CB37" s="1166"/>
      <c r="CC37" s="1166"/>
      <c r="CD37" s="1166"/>
      <c r="CE37" s="1166"/>
      <c r="CF37" s="1166"/>
      <c r="CG37" s="1166"/>
      <c r="CH37" s="1167"/>
    </row>
    <row r="38" spans="1:86" ht="17.100000000000001" customHeight="1" x14ac:dyDescent="0.15">
      <c r="A38" s="653"/>
      <c r="B38" s="654"/>
      <c r="C38" s="654"/>
      <c r="D38" s="654"/>
      <c r="E38" s="654"/>
      <c r="F38" s="654"/>
      <c r="G38" s="654"/>
      <c r="H38" s="654"/>
      <c r="I38" s="99"/>
      <c r="J38" s="99"/>
      <c r="K38" s="99"/>
      <c r="L38" s="99"/>
      <c r="M38" s="100"/>
      <c r="N38" s="1174"/>
      <c r="O38" s="1174"/>
      <c r="P38" s="1168" t="str">
        <f>IF('⑨応募者名簿(印刷用)'!$BV$44="","",'⑨応募者名簿(印刷用)'!$BV$44)</f>
        <v xml:space="preserve"> </v>
      </c>
      <c r="Q38" s="1169"/>
      <c r="R38" s="1169"/>
      <c r="S38" s="1169"/>
      <c r="T38" s="1169"/>
      <c r="U38" s="1169"/>
      <c r="V38" s="1169"/>
      <c r="W38" s="1169"/>
      <c r="X38" s="1169"/>
      <c r="Y38" s="1169"/>
      <c r="Z38" s="1169"/>
      <c r="AA38" s="1169"/>
      <c r="AB38" s="1169"/>
      <c r="AC38" s="1169"/>
      <c r="AD38" s="1169"/>
      <c r="AE38" s="1169"/>
      <c r="AF38" s="1169"/>
      <c r="AG38" s="1169"/>
      <c r="AH38" s="1169"/>
      <c r="AI38" s="1169"/>
      <c r="AJ38" s="1169"/>
      <c r="AK38" s="1169"/>
      <c r="AL38" s="1169"/>
      <c r="AM38" s="1169"/>
      <c r="AN38" s="1169"/>
      <c r="AO38" s="1169"/>
      <c r="AP38" s="1170"/>
      <c r="AR38" s="47"/>
      <c r="AS38" s="653"/>
      <c r="AT38" s="654"/>
      <c r="AU38" s="654"/>
      <c r="AV38" s="654"/>
      <c r="AW38" s="654"/>
      <c r="AX38" s="654"/>
      <c r="AY38" s="654"/>
      <c r="AZ38" s="654"/>
      <c r="BA38" s="99"/>
      <c r="BB38" s="99"/>
      <c r="BC38" s="99"/>
      <c r="BD38" s="99"/>
      <c r="BE38" s="100"/>
      <c r="BF38" s="1174"/>
      <c r="BG38" s="1174"/>
      <c r="BH38" s="1168" t="str">
        <f>IF('⑨応募者名簿(印刷用)'!$BV$44="","",'⑨応募者名簿(印刷用)'!$BV$44)</f>
        <v xml:space="preserve"> </v>
      </c>
      <c r="BI38" s="1169"/>
      <c r="BJ38" s="1169"/>
      <c r="BK38" s="1169"/>
      <c r="BL38" s="1169"/>
      <c r="BM38" s="1169"/>
      <c r="BN38" s="1169"/>
      <c r="BO38" s="1169"/>
      <c r="BP38" s="1169"/>
      <c r="BQ38" s="1169"/>
      <c r="BR38" s="1169"/>
      <c r="BS38" s="1169"/>
      <c r="BT38" s="1169"/>
      <c r="BU38" s="1169"/>
      <c r="BV38" s="1169"/>
      <c r="BW38" s="1169"/>
      <c r="BX38" s="1169"/>
      <c r="BY38" s="1169"/>
      <c r="BZ38" s="1169"/>
      <c r="CA38" s="1169"/>
      <c r="CB38" s="1169"/>
      <c r="CC38" s="1169"/>
      <c r="CD38" s="1169"/>
      <c r="CE38" s="1169"/>
      <c r="CF38" s="1169"/>
      <c r="CG38" s="1169"/>
      <c r="CH38" s="1170"/>
    </row>
    <row r="39" spans="1:86" ht="17.100000000000001" customHeight="1" x14ac:dyDescent="0.15">
      <c r="A39" s="653"/>
      <c r="B39" s="654"/>
      <c r="C39" s="654"/>
      <c r="D39" s="654"/>
      <c r="E39" s="654"/>
      <c r="F39" s="654"/>
      <c r="G39" s="654"/>
      <c r="H39" s="654"/>
      <c r="I39" s="99"/>
      <c r="J39" s="99"/>
      <c r="K39" s="99"/>
      <c r="L39" s="99"/>
      <c r="M39" s="100"/>
      <c r="N39" s="1177" t="s">
        <v>33</v>
      </c>
      <c r="O39" s="1178"/>
      <c r="P39" s="1183" t="s">
        <v>24</v>
      </c>
      <c r="Q39" s="1175"/>
      <c r="R39" s="1175"/>
      <c r="S39" s="1175"/>
      <c r="T39" s="1175" t="str">
        <f>""&amp;⑧入力シート!$D$21</f>
        <v/>
      </c>
      <c r="U39" s="1175"/>
      <c r="V39" s="1175"/>
      <c r="W39" s="1175"/>
      <c r="X39" s="1175"/>
      <c r="Y39" s="1175"/>
      <c r="Z39" s="1175"/>
      <c r="AA39" s="1175"/>
      <c r="AB39" s="1175"/>
      <c r="AC39" s="1175"/>
      <c r="AD39" s="1175"/>
      <c r="AE39" s="1175"/>
      <c r="AF39" s="1175"/>
      <c r="AG39" s="1175"/>
      <c r="AH39" s="1175"/>
      <c r="AI39" s="1175"/>
      <c r="AJ39" s="1175"/>
      <c r="AK39" s="1175"/>
      <c r="AL39" s="1175"/>
      <c r="AM39" s="1175"/>
      <c r="AN39" s="1175"/>
      <c r="AO39" s="1175"/>
      <c r="AP39" s="1176"/>
      <c r="AR39" s="47"/>
      <c r="AS39" s="653"/>
      <c r="AT39" s="654"/>
      <c r="AU39" s="654"/>
      <c r="AV39" s="654"/>
      <c r="AW39" s="654"/>
      <c r="AX39" s="654"/>
      <c r="AY39" s="654"/>
      <c r="AZ39" s="654"/>
      <c r="BA39" s="99"/>
      <c r="BB39" s="99"/>
      <c r="BC39" s="99"/>
      <c r="BD39" s="99"/>
      <c r="BE39" s="100"/>
      <c r="BF39" s="1177" t="s">
        <v>33</v>
      </c>
      <c r="BG39" s="1178"/>
      <c r="BH39" s="1183" t="s">
        <v>24</v>
      </c>
      <c r="BI39" s="1175"/>
      <c r="BJ39" s="1175"/>
      <c r="BK39" s="1175"/>
      <c r="BL39" s="1175" t="str">
        <f>""&amp;⑧入力シート!$D$21</f>
        <v/>
      </c>
      <c r="BM39" s="1175"/>
      <c r="BN39" s="1175"/>
      <c r="BO39" s="1175"/>
      <c r="BP39" s="1175"/>
      <c r="BQ39" s="1175"/>
      <c r="BR39" s="1175"/>
      <c r="BS39" s="1175"/>
      <c r="BT39" s="1175"/>
      <c r="BU39" s="1175"/>
      <c r="BV39" s="1175"/>
      <c r="BW39" s="1175"/>
      <c r="BX39" s="1175"/>
      <c r="BY39" s="1175"/>
      <c r="BZ39" s="1175"/>
      <c r="CA39" s="1175"/>
      <c r="CB39" s="1175"/>
      <c r="CC39" s="1175"/>
      <c r="CD39" s="1175"/>
      <c r="CE39" s="1175"/>
      <c r="CF39" s="1175"/>
      <c r="CG39" s="1175"/>
      <c r="CH39" s="1176"/>
    </row>
    <row r="40" spans="1:86" ht="17.100000000000001" customHeight="1" x14ac:dyDescent="0.15">
      <c r="A40" s="101"/>
      <c r="B40" s="99"/>
      <c r="C40" s="99"/>
      <c r="D40" s="99"/>
      <c r="E40" s="99"/>
      <c r="F40" s="99"/>
      <c r="G40" s="99"/>
      <c r="H40" s="99"/>
      <c r="I40" s="99"/>
      <c r="J40" s="99"/>
      <c r="K40" s="99"/>
      <c r="L40" s="99"/>
      <c r="M40" s="100"/>
      <c r="N40" s="1179"/>
      <c r="O40" s="1180"/>
      <c r="P40" s="1029" t="str">
        <f>"　"&amp;⑧入力シート!$D$22</f>
        <v>　</v>
      </c>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1"/>
      <c r="AR40" s="47"/>
      <c r="AS40" s="101"/>
      <c r="AT40" s="99"/>
      <c r="AU40" s="99"/>
      <c r="AV40" s="99"/>
      <c r="AW40" s="99"/>
      <c r="AX40" s="99"/>
      <c r="AY40" s="99"/>
      <c r="AZ40" s="99"/>
      <c r="BA40" s="99"/>
      <c r="BB40" s="99"/>
      <c r="BC40" s="99"/>
      <c r="BD40" s="99"/>
      <c r="BE40" s="100"/>
      <c r="BF40" s="1179"/>
      <c r="BG40" s="1180"/>
      <c r="BH40" s="1029" t="str">
        <f>"　"&amp;⑧入力シート!$D$22</f>
        <v>　</v>
      </c>
      <c r="BI40" s="1030"/>
      <c r="BJ40" s="1030"/>
      <c r="BK40" s="1030"/>
      <c r="BL40" s="1030"/>
      <c r="BM40" s="1030"/>
      <c r="BN40" s="1030"/>
      <c r="BO40" s="1030"/>
      <c r="BP40" s="1030"/>
      <c r="BQ40" s="1030"/>
      <c r="BR40" s="1030"/>
      <c r="BS40" s="1030"/>
      <c r="BT40" s="1030"/>
      <c r="BU40" s="1030"/>
      <c r="BV40" s="1030"/>
      <c r="BW40" s="1030"/>
      <c r="BX40" s="1030"/>
      <c r="BY40" s="1030"/>
      <c r="BZ40" s="1030"/>
      <c r="CA40" s="1030"/>
      <c r="CB40" s="1030"/>
      <c r="CC40" s="1030"/>
      <c r="CD40" s="1030"/>
      <c r="CE40" s="1030"/>
      <c r="CF40" s="1030"/>
      <c r="CG40" s="1030"/>
      <c r="CH40" s="1031"/>
    </row>
    <row r="41" spans="1:86" ht="17.100000000000001" customHeight="1" x14ac:dyDescent="0.15">
      <c r="A41" s="101"/>
      <c r="B41" s="99"/>
      <c r="C41" s="99"/>
      <c r="D41" s="99"/>
      <c r="E41" s="99"/>
      <c r="F41" s="99"/>
      <c r="G41" s="99"/>
      <c r="H41" s="99"/>
      <c r="I41" s="99"/>
      <c r="J41" s="99"/>
      <c r="K41" s="99"/>
      <c r="L41" s="99"/>
      <c r="M41" s="100"/>
      <c r="N41" s="1179"/>
      <c r="O41" s="1180"/>
      <c r="P41" s="1032" t="str">
        <f>"　"&amp;⑧入力シート!$D$23</f>
        <v>　</v>
      </c>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4"/>
      <c r="AR41" s="47"/>
      <c r="AS41" s="101"/>
      <c r="AT41" s="99"/>
      <c r="AU41" s="99"/>
      <c r="AV41" s="99"/>
      <c r="AW41" s="99"/>
      <c r="AX41" s="99"/>
      <c r="AY41" s="99"/>
      <c r="AZ41" s="99"/>
      <c r="BA41" s="99"/>
      <c r="BB41" s="99"/>
      <c r="BC41" s="99"/>
      <c r="BD41" s="99"/>
      <c r="BE41" s="100"/>
      <c r="BF41" s="1179"/>
      <c r="BG41" s="1180"/>
      <c r="BH41" s="1032" t="str">
        <f>"　"&amp;⑧入力シート!$D$23</f>
        <v>　</v>
      </c>
      <c r="BI41" s="1033"/>
      <c r="BJ41" s="1033"/>
      <c r="BK41" s="1033"/>
      <c r="BL41" s="1033"/>
      <c r="BM41" s="1033"/>
      <c r="BN41" s="1033"/>
      <c r="BO41" s="1033"/>
      <c r="BP41" s="1033"/>
      <c r="BQ41" s="1033"/>
      <c r="BR41" s="1033"/>
      <c r="BS41" s="1033"/>
      <c r="BT41" s="1033"/>
      <c r="BU41" s="1033"/>
      <c r="BV41" s="1033"/>
      <c r="BW41" s="1033"/>
      <c r="BX41" s="1033"/>
      <c r="BY41" s="1033"/>
      <c r="BZ41" s="1033"/>
      <c r="CA41" s="1033"/>
      <c r="CB41" s="1033"/>
      <c r="CC41" s="1033"/>
      <c r="CD41" s="1033"/>
      <c r="CE41" s="1033"/>
      <c r="CF41" s="1033"/>
      <c r="CG41" s="1033"/>
      <c r="CH41" s="1034"/>
    </row>
    <row r="42" spans="1:86" ht="17.100000000000001" customHeight="1" x14ac:dyDescent="0.15">
      <c r="A42" s="102"/>
      <c r="B42" s="103"/>
      <c r="C42" s="103"/>
      <c r="D42" s="103"/>
      <c r="E42" s="103"/>
      <c r="F42" s="103"/>
      <c r="G42" s="103"/>
      <c r="H42" s="103"/>
      <c r="I42" s="103"/>
      <c r="J42" s="103"/>
      <c r="K42" s="103"/>
      <c r="L42" s="103"/>
      <c r="M42" s="104"/>
      <c r="N42" s="1179"/>
      <c r="O42" s="1180"/>
      <c r="P42" s="1032"/>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4"/>
      <c r="AR42" s="47"/>
      <c r="AS42" s="102"/>
      <c r="AT42" s="103"/>
      <c r="AU42" s="103"/>
      <c r="AV42" s="103"/>
      <c r="AW42" s="103"/>
      <c r="AX42" s="103"/>
      <c r="AY42" s="103"/>
      <c r="AZ42" s="103"/>
      <c r="BA42" s="103"/>
      <c r="BB42" s="103"/>
      <c r="BC42" s="103"/>
      <c r="BD42" s="103"/>
      <c r="BE42" s="104"/>
      <c r="BF42" s="1179"/>
      <c r="BG42" s="1180"/>
      <c r="BH42" s="1032"/>
      <c r="BI42" s="1033"/>
      <c r="BJ42" s="1033"/>
      <c r="BK42" s="1033"/>
      <c r="BL42" s="1033"/>
      <c r="BM42" s="1033"/>
      <c r="BN42" s="1033"/>
      <c r="BO42" s="1033"/>
      <c r="BP42" s="1033"/>
      <c r="BQ42" s="1033"/>
      <c r="BR42" s="1033"/>
      <c r="BS42" s="1033"/>
      <c r="BT42" s="1033"/>
      <c r="BU42" s="1033"/>
      <c r="BV42" s="1033"/>
      <c r="BW42" s="1033"/>
      <c r="BX42" s="1033"/>
      <c r="BY42" s="1033"/>
      <c r="BZ42" s="1033"/>
      <c r="CA42" s="1033"/>
      <c r="CB42" s="1033"/>
      <c r="CC42" s="1033"/>
      <c r="CD42" s="1033"/>
      <c r="CE42" s="1033"/>
      <c r="CF42" s="1033"/>
      <c r="CG42" s="1033"/>
      <c r="CH42" s="1034"/>
    </row>
    <row r="43" spans="1:86" ht="18" customHeight="1" x14ac:dyDescent="0.15">
      <c r="A43" s="1177" t="s">
        <v>38</v>
      </c>
      <c r="B43" s="1178"/>
      <c r="C43" s="1183" t="s">
        <v>32</v>
      </c>
      <c r="D43" s="1175"/>
      <c r="E43" s="1175"/>
      <c r="F43" s="1175"/>
      <c r="G43" s="1175"/>
      <c r="H43" s="1175"/>
      <c r="I43" s="1175"/>
      <c r="J43" s="1175"/>
      <c r="K43" s="1175"/>
      <c r="L43" s="1175"/>
      <c r="M43" s="1175"/>
      <c r="N43" s="1174" t="s">
        <v>35</v>
      </c>
      <c r="O43" s="1174"/>
      <c r="P43" s="1145" t="str">
        <f>""&amp;⑧入力シート!Q122</f>
        <v/>
      </c>
      <c r="Q43" s="1145"/>
      <c r="R43" s="1145"/>
      <c r="S43" s="1145"/>
      <c r="T43" s="1145"/>
      <c r="U43" s="1145"/>
      <c r="V43" s="1145"/>
      <c r="W43" s="1145"/>
      <c r="X43" s="1145"/>
      <c r="Y43" s="1145"/>
      <c r="Z43" s="1145"/>
      <c r="AA43" s="1145"/>
      <c r="AB43" s="1145"/>
      <c r="AC43" s="1145"/>
      <c r="AD43" s="1145"/>
      <c r="AE43" s="1145"/>
      <c r="AF43" s="1145"/>
      <c r="AG43" s="1145"/>
      <c r="AH43" s="1145"/>
      <c r="AI43" s="1145"/>
      <c r="AJ43" s="1145"/>
      <c r="AK43" s="1145"/>
      <c r="AL43" s="1145"/>
      <c r="AM43" s="1145"/>
      <c r="AN43" s="1145"/>
      <c r="AO43" s="1145"/>
      <c r="AP43" s="1145"/>
      <c r="AR43" s="47"/>
      <c r="AS43" s="1177" t="s">
        <v>38</v>
      </c>
      <c r="AT43" s="1178"/>
      <c r="AU43" s="1183" t="s">
        <v>32</v>
      </c>
      <c r="AV43" s="1175"/>
      <c r="AW43" s="1175"/>
      <c r="AX43" s="1175"/>
      <c r="AY43" s="1175"/>
      <c r="AZ43" s="1175"/>
      <c r="BA43" s="1175"/>
      <c r="BB43" s="1175"/>
      <c r="BC43" s="1175"/>
      <c r="BD43" s="1175"/>
      <c r="BE43" s="1175"/>
      <c r="BF43" s="1174" t="s">
        <v>35</v>
      </c>
      <c r="BG43" s="1174"/>
      <c r="BH43" s="1145" t="str">
        <f>""&amp;⑧入力シート!Q123</f>
        <v/>
      </c>
      <c r="BI43" s="1145"/>
      <c r="BJ43" s="1145"/>
      <c r="BK43" s="1145"/>
      <c r="BL43" s="1145"/>
      <c r="BM43" s="1145"/>
      <c r="BN43" s="1145"/>
      <c r="BO43" s="1145"/>
      <c r="BP43" s="1145"/>
      <c r="BQ43" s="1145"/>
      <c r="BR43" s="1145"/>
      <c r="BS43" s="1145"/>
      <c r="BT43" s="1145"/>
      <c r="BU43" s="1145"/>
      <c r="BV43" s="1145"/>
      <c r="BW43" s="1145"/>
      <c r="BX43" s="1145"/>
      <c r="BY43" s="1145"/>
      <c r="BZ43" s="1145"/>
      <c r="CA43" s="1145"/>
      <c r="CB43" s="1145"/>
      <c r="CC43" s="1145"/>
      <c r="CD43" s="1145"/>
      <c r="CE43" s="1145"/>
      <c r="CF43" s="1145"/>
      <c r="CG43" s="1145"/>
      <c r="CH43" s="1145"/>
    </row>
    <row r="44" spans="1:86" ht="18" customHeight="1" x14ac:dyDescent="0.15">
      <c r="A44" s="1179"/>
      <c r="B44" s="1180"/>
      <c r="C44" s="1202">
        <f>⑧入力シート!B122</f>
        <v>85</v>
      </c>
      <c r="D44" s="1203"/>
      <c r="E44" s="1203"/>
      <c r="F44" s="1203"/>
      <c r="G44" s="1203"/>
      <c r="H44" s="1203"/>
      <c r="I44" s="1203"/>
      <c r="J44" s="1203"/>
      <c r="K44" s="1203"/>
      <c r="L44" s="1203"/>
      <c r="M44" s="1203"/>
      <c r="N44" s="1174"/>
      <c r="O44" s="1174"/>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c r="AL44" s="1145"/>
      <c r="AM44" s="1145"/>
      <c r="AN44" s="1145"/>
      <c r="AO44" s="1145"/>
      <c r="AP44" s="1145"/>
      <c r="AR44" s="47"/>
      <c r="AS44" s="1179"/>
      <c r="AT44" s="1180"/>
      <c r="AU44" s="1202">
        <f>⑧入力シート!B123</f>
        <v>86</v>
      </c>
      <c r="AV44" s="1203"/>
      <c r="AW44" s="1203"/>
      <c r="AX44" s="1203"/>
      <c r="AY44" s="1203"/>
      <c r="AZ44" s="1203"/>
      <c r="BA44" s="1203"/>
      <c r="BB44" s="1203"/>
      <c r="BC44" s="1203"/>
      <c r="BD44" s="1203"/>
      <c r="BE44" s="1203"/>
      <c r="BF44" s="1174"/>
      <c r="BG44" s="1174"/>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c r="CB44" s="1145"/>
      <c r="CC44" s="1145"/>
      <c r="CD44" s="1145"/>
      <c r="CE44" s="1145"/>
      <c r="CF44" s="1145"/>
      <c r="CG44" s="1145"/>
      <c r="CH44" s="1145"/>
    </row>
    <row r="45" spans="1:86" ht="18" customHeight="1" x14ac:dyDescent="0.15">
      <c r="A45" s="1181"/>
      <c r="B45" s="1182"/>
      <c r="C45" s="1202"/>
      <c r="D45" s="1203"/>
      <c r="E45" s="1203"/>
      <c r="F45" s="1203"/>
      <c r="G45" s="1203"/>
      <c r="H45" s="1203"/>
      <c r="I45" s="1203"/>
      <c r="J45" s="1203"/>
      <c r="K45" s="1203"/>
      <c r="L45" s="1203"/>
      <c r="M45" s="1203"/>
      <c r="N45" s="1174"/>
      <c r="O45" s="1174"/>
      <c r="P45" s="1145"/>
      <c r="Q45" s="1145"/>
      <c r="R45" s="1145"/>
      <c r="S45" s="1145"/>
      <c r="T45" s="1145"/>
      <c r="U45" s="1145"/>
      <c r="V45" s="1145"/>
      <c r="W45" s="1145"/>
      <c r="X45" s="1145"/>
      <c r="Y45" s="1145"/>
      <c r="Z45" s="1145"/>
      <c r="AA45" s="1145"/>
      <c r="AB45" s="1145"/>
      <c r="AC45" s="1145"/>
      <c r="AD45" s="1145"/>
      <c r="AE45" s="1145"/>
      <c r="AF45" s="1145"/>
      <c r="AG45" s="1145"/>
      <c r="AH45" s="1145"/>
      <c r="AI45" s="1145"/>
      <c r="AJ45" s="1145"/>
      <c r="AK45" s="1145"/>
      <c r="AL45" s="1145"/>
      <c r="AM45" s="1145"/>
      <c r="AN45" s="1145"/>
      <c r="AO45" s="1145"/>
      <c r="AP45" s="1145"/>
      <c r="AR45" s="47"/>
      <c r="AS45" s="1181"/>
      <c r="AT45" s="1182"/>
      <c r="AU45" s="1202"/>
      <c r="AV45" s="1203"/>
      <c r="AW45" s="1203"/>
      <c r="AX45" s="1203"/>
      <c r="AY45" s="1203"/>
      <c r="AZ45" s="1203"/>
      <c r="BA45" s="1203"/>
      <c r="BB45" s="1203"/>
      <c r="BC45" s="1203"/>
      <c r="BD45" s="1203"/>
      <c r="BE45" s="1203"/>
      <c r="BF45" s="1174"/>
      <c r="BG45" s="1174"/>
      <c r="BH45" s="1145"/>
      <c r="BI45" s="1145"/>
      <c r="BJ45" s="1145"/>
      <c r="BK45" s="1145"/>
      <c r="BL45" s="1145"/>
      <c r="BM45" s="1145"/>
      <c r="BN45" s="1145"/>
      <c r="BO45" s="1145"/>
      <c r="BP45" s="1145"/>
      <c r="BQ45" s="1145"/>
      <c r="BR45" s="1145"/>
      <c r="BS45" s="1145"/>
      <c r="BT45" s="1145"/>
      <c r="BU45" s="1145"/>
      <c r="BV45" s="1145"/>
      <c r="BW45" s="1145"/>
      <c r="BX45" s="1145"/>
      <c r="BY45" s="1145"/>
      <c r="BZ45" s="1145"/>
      <c r="CA45" s="1145"/>
      <c r="CB45" s="1145"/>
      <c r="CC45" s="1145"/>
      <c r="CD45" s="1145"/>
      <c r="CE45" s="1145"/>
      <c r="CF45" s="1145"/>
      <c r="CG45" s="1145"/>
      <c r="CH45" s="1145"/>
    </row>
    <row r="46" spans="1:86" ht="18" customHeight="1" x14ac:dyDescent="0.15">
      <c r="A46" s="1177" t="s">
        <v>37</v>
      </c>
      <c r="B46" s="1178"/>
      <c r="C46" s="1199" t="str">
        <f>""&amp;⑧入力シート!C122</f>
        <v/>
      </c>
      <c r="D46" s="1200"/>
      <c r="E46" s="1200"/>
      <c r="F46" s="1200"/>
      <c r="G46" s="1200"/>
      <c r="H46" s="1200"/>
      <c r="I46" s="1200"/>
      <c r="J46" s="1200"/>
      <c r="K46" s="1200"/>
      <c r="L46" s="1200"/>
      <c r="M46" s="1201"/>
      <c r="N46" s="1179" t="s">
        <v>36</v>
      </c>
      <c r="O46" s="1180"/>
      <c r="P46" s="1193" t="s">
        <v>34</v>
      </c>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c r="AM46" s="1194"/>
      <c r="AN46" s="1194"/>
      <c r="AO46" s="1194"/>
      <c r="AP46" s="1195"/>
      <c r="AR46" s="47"/>
      <c r="AS46" s="1177" t="s">
        <v>37</v>
      </c>
      <c r="AT46" s="1178"/>
      <c r="AU46" s="1199" t="str">
        <f>""&amp;⑧入力シート!C123</f>
        <v/>
      </c>
      <c r="AV46" s="1200"/>
      <c r="AW46" s="1200"/>
      <c r="AX46" s="1200"/>
      <c r="AY46" s="1200"/>
      <c r="AZ46" s="1200"/>
      <c r="BA46" s="1200"/>
      <c r="BB46" s="1200"/>
      <c r="BC46" s="1200"/>
      <c r="BD46" s="1200"/>
      <c r="BE46" s="1201"/>
      <c r="BF46" s="1179" t="s">
        <v>36</v>
      </c>
      <c r="BG46" s="1180"/>
      <c r="BH46" s="1193" t="s">
        <v>34</v>
      </c>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5"/>
    </row>
    <row r="47" spans="1:86" ht="18" customHeight="1" x14ac:dyDescent="0.15">
      <c r="A47" s="1179"/>
      <c r="B47" s="1180"/>
      <c r="C47" s="1202"/>
      <c r="D47" s="1203"/>
      <c r="E47" s="1203"/>
      <c r="F47" s="1203"/>
      <c r="G47" s="1203"/>
      <c r="H47" s="1203"/>
      <c r="I47" s="1203"/>
      <c r="J47" s="1203"/>
      <c r="K47" s="1203"/>
      <c r="L47" s="1203"/>
      <c r="M47" s="1204"/>
      <c r="N47" s="1179"/>
      <c r="O47" s="1180"/>
      <c r="P47" s="1228" t="str">
        <f>'⑨応募者名簿(印刷用)'!BV27</f>
        <v xml:space="preserve"> </v>
      </c>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c r="AM47" s="1228"/>
      <c r="AN47" s="1228"/>
      <c r="AO47" s="1228"/>
      <c r="AP47" s="1228"/>
      <c r="AR47" s="47"/>
      <c r="AS47" s="1179"/>
      <c r="AT47" s="1180"/>
      <c r="AU47" s="1202"/>
      <c r="AV47" s="1203"/>
      <c r="AW47" s="1203"/>
      <c r="AX47" s="1203"/>
      <c r="AY47" s="1203"/>
      <c r="AZ47" s="1203"/>
      <c r="BA47" s="1203"/>
      <c r="BB47" s="1203"/>
      <c r="BC47" s="1203"/>
      <c r="BD47" s="1203"/>
      <c r="BE47" s="1204"/>
      <c r="BF47" s="1179"/>
      <c r="BG47" s="1180"/>
      <c r="BH47" s="1228" t="str">
        <f>'⑨応募者名簿(印刷用)'!BV28</f>
        <v xml:space="preserve"> </v>
      </c>
      <c r="BI47" s="1228"/>
      <c r="BJ47" s="1228"/>
      <c r="BK47" s="1228"/>
      <c r="BL47" s="1228"/>
      <c r="BM47" s="1228"/>
      <c r="BN47" s="1228"/>
      <c r="BO47" s="1228"/>
      <c r="BP47" s="1228"/>
      <c r="BQ47" s="1228"/>
      <c r="BR47" s="1228"/>
      <c r="BS47" s="1228"/>
      <c r="BT47" s="1228"/>
      <c r="BU47" s="1228"/>
      <c r="BV47" s="1228"/>
      <c r="BW47" s="1228"/>
      <c r="BX47" s="1228"/>
      <c r="BY47" s="1228"/>
      <c r="BZ47" s="1228"/>
      <c r="CA47" s="1228"/>
      <c r="CB47" s="1228"/>
      <c r="CC47" s="1228"/>
      <c r="CD47" s="1228"/>
      <c r="CE47" s="1228"/>
      <c r="CF47" s="1228"/>
      <c r="CG47" s="1228"/>
      <c r="CH47" s="1228"/>
    </row>
    <row r="48" spans="1:86" ht="18" customHeight="1" x14ac:dyDescent="0.15">
      <c r="A48" s="1179"/>
      <c r="B48" s="1180"/>
      <c r="C48" s="1202"/>
      <c r="D48" s="1203"/>
      <c r="E48" s="1203"/>
      <c r="F48" s="1203"/>
      <c r="G48" s="1203"/>
      <c r="H48" s="1203"/>
      <c r="I48" s="1203"/>
      <c r="J48" s="1203"/>
      <c r="K48" s="1203"/>
      <c r="L48" s="1203"/>
      <c r="M48" s="1204"/>
      <c r="N48" s="1181"/>
      <c r="O48" s="1182"/>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R48" s="47"/>
      <c r="AS48" s="1179"/>
      <c r="AT48" s="1180"/>
      <c r="AU48" s="1202"/>
      <c r="AV48" s="1203"/>
      <c r="AW48" s="1203"/>
      <c r="AX48" s="1203"/>
      <c r="AY48" s="1203"/>
      <c r="AZ48" s="1203"/>
      <c r="BA48" s="1203"/>
      <c r="BB48" s="1203"/>
      <c r="BC48" s="1203"/>
      <c r="BD48" s="1203"/>
      <c r="BE48" s="1204"/>
      <c r="BF48" s="1181"/>
      <c r="BG48" s="1182"/>
      <c r="BH48" s="1144"/>
      <c r="BI48" s="1144"/>
      <c r="BJ48" s="1144"/>
      <c r="BK48" s="1144"/>
      <c r="BL48" s="1144"/>
      <c r="BM48" s="1144"/>
      <c r="BN48" s="1144"/>
      <c r="BO48" s="1144"/>
      <c r="BP48" s="1144"/>
      <c r="BQ48" s="1144"/>
      <c r="BR48" s="1144"/>
      <c r="BS48" s="1144"/>
      <c r="BT48" s="1144"/>
      <c r="BU48" s="1144"/>
      <c r="BV48" s="1144"/>
      <c r="BW48" s="1144"/>
      <c r="BX48" s="1144"/>
      <c r="BY48" s="1144"/>
      <c r="BZ48" s="1144"/>
      <c r="CA48" s="1144"/>
      <c r="CB48" s="1144"/>
      <c r="CC48" s="1144"/>
      <c r="CD48" s="1144"/>
      <c r="CE48" s="1144"/>
      <c r="CF48" s="1144"/>
      <c r="CG48" s="1144"/>
      <c r="CH48" s="1144"/>
    </row>
    <row r="49" spans="1:87" ht="18" customHeight="1" x14ac:dyDescent="0.15">
      <c r="A49" s="1057" t="s">
        <v>43</v>
      </c>
      <c r="B49" s="1058"/>
      <c r="C49" s="1144" t="str">
        <f>'⑨応募者名簿(印刷用)'!BT27</f>
        <v/>
      </c>
      <c r="D49" s="1144"/>
      <c r="E49" s="1144"/>
      <c r="F49" s="1144"/>
      <c r="G49" s="1144"/>
      <c r="H49" s="1144"/>
      <c r="I49" s="1144"/>
      <c r="J49" s="1144"/>
      <c r="K49" s="1144"/>
      <c r="L49" s="1144"/>
      <c r="M49" s="1144"/>
      <c r="N49" s="1152" t="s">
        <v>23</v>
      </c>
      <c r="O49" s="1153"/>
      <c r="P49" s="1079" t="str">
        <f>""&amp;⑧入力シート!AL122</f>
        <v/>
      </c>
      <c r="Q49" s="1079"/>
      <c r="R49" s="1079"/>
      <c r="S49" s="1079"/>
      <c r="T49" s="1079"/>
      <c r="U49" s="1079"/>
      <c r="V49" s="1079"/>
      <c r="W49" s="1079"/>
      <c r="X49" s="1079"/>
      <c r="Y49" s="1115" t="s">
        <v>82</v>
      </c>
      <c r="Z49" s="1115"/>
      <c r="AA49" s="1115"/>
      <c r="AB49" s="1115"/>
      <c r="AC49" s="1115"/>
      <c r="AD49" s="1115"/>
      <c r="AE49" s="1115"/>
      <c r="AF49" s="1115"/>
      <c r="AG49" s="1115"/>
      <c r="AH49" s="1115"/>
      <c r="AI49" s="1115"/>
      <c r="AJ49" s="1115"/>
      <c r="AK49" s="1115"/>
      <c r="AL49" s="1115"/>
      <c r="AM49" s="1115"/>
      <c r="AN49" s="1115"/>
      <c r="AO49" s="1115"/>
      <c r="AP49" s="1190"/>
      <c r="AR49" s="47"/>
      <c r="AS49" s="1057" t="s">
        <v>43</v>
      </c>
      <c r="AT49" s="1058"/>
      <c r="AU49" s="1144" t="str">
        <f>'⑨応募者名簿(印刷用)'!BT28</f>
        <v/>
      </c>
      <c r="AV49" s="1144"/>
      <c r="AW49" s="1144"/>
      <c r="AX49" s="1144"/>
      <c r="AY49" s="1144"/>
      <c r="AZ49" s="1144"/>
      <c r="BA49" s="1144"/>
      <c r="BB49" s="1144"/>
      <c r="BC49" s="1144"/>
      <c r="BD49" s="1144"/>
      <c r="BE49" s="1144"/>
      <c r="BF49" s="1152" t="s">
        <v>23</v>
      </c>
      <c r="BG49" s="1153"/>
      <c r="BH49" s="1079" t="str">
        <f>""&amp;⑧入力シート!AL123</f>
        <v/>
      </c>
      <c r="BI49" s="1079"/>
      <c r="BJ49" s="1079"/>
      <c r="BK49" s="1079"/>
      <c r="BL49" s="1079"/>
      <c r="BM49" s="1079"/>
      <c r="BN49" s="1079"/>
      <c r="BO49" s="1079"/>
      <c r="BP49" s="1079"/>
      <c r="BQ49" s="1115" t="s">
        <v>82</v>
      </c>
      <c r="BR49" s="1115"/>
      <c r="BS49" s="1115"/>
      <c r="BT49" s="1115"/>
      <c r="BU49" s="1115"/>
      <c r="BV49" s="1115"/>
      <c r="BW49" s="1115"/>
      <c r="BX49" s="1115"/>
      <c r="BY49" s="1115"/>
      <c r="BZ49" s="1115"/>
      <c r="CA49" s="1115"/>
      <c r="CB49" s="1115"/>
      <c r="CC49" s="1115"/>
      <c r="CD49" s="1115"/>
      <c r="CE49" s="1115"/>
      <c r="CF49" s="1115"/>
      <c r="CG49" s="1115"/>
      <c r="CH49" s="1190"/>
    </row>
    <row r="50" spans="1:87" ht="18" customHeight="1" x14ac:dyDescent="0.15">
      <c r="A50" s="1059"/>
      <c r="B50" s="1060"/>
      <c r="C50" s="1144"/>
      <c r="D50" s="1144"/>
      <c r="E50" s="1144"/>
      <c r="F50" s="1144"/>
      <c r="G50" s="1144"/>
      <c r="H50" s="1144"/>
      <c r="I50" s="1144"/>
      <c r="J50" s="1144"/>
      <c r="K50" s="1144"/>
      <c r="L50" s="1144"/>
      <c r="M50" s="1144"/>
      <c r="N50" s="1152"/>
      <c r="O50" s="1153"/>
      <c r="P50" s="1079"/>
      <c r="Q50" s="1079"/>
      <c r="R50" s="1079"/>
      <c r="S50" s="1079"/>
      <c r="T50" s="1079"/>
      <c r="U50" s="1079"/>
      <c r="V50" s="1079"/>
      <c r="W50" s="1079"/>
      <c r="X50" s="1079"/>
      <c r="Y50" s="1191"/>
      <c r="Z50" s="1191"/>
      <c r="AA50" s="1191"/>
      <c r="AB50" s="1191"/>
      <c r="AC50" s="1191"/>
      <c r="AD50" s="1191"/>
      <c r="AE50" s="1191"/>
      <c r="AF50" s="1191"/>
      <c r="AG50" s="1191"/>
      <c r="AH50" s="1191"/>
      <c r="AI50" s="1191"/>
      <c r="AJ50" s="1191"/>
      <c r="AK50" s="1191"/>
      <c r="AL50" s="1191"/>
      <c r="AM50" s="1191"/>
      <c r="AN50" s="1191"/>
      <c r="AO50" s="1191"/>
      <c r="AP50" s="1192"/>
      <c r="AR50" s="47"/>
      <c r="AS50" s="1059"/>
      <c r="AT50" s="1060"/>
      <c r="AU50" s="1144"/>
      <c r="AV50" s="1144"/>
      <c r="AW50" s="1144"/>
      <c r="AX50" s="1144"/>
      <c r="AY50" s="1144"/>
      <c r="AZ50" s="1144"/>
      <c r="BA50" s="1144"/>
      <c r="BB50" s="1144"/>
      <c r="BC50" s="1144"/>
      <c r="BD50" s="1144"/>
      <c r="BE50" s="1144"/>
      <c r="BF50" s="1152"/>
      <c r="BG50" s="1153"/>
      <c r="BH50" s="1079"/>
      <c r="BI50" s="1079"/>
      <c r="BJ50" s="1079"/>
      <c r="BK50" s="1079"/>
      <c r="BL50" s="1079"/>
      <c r="BM50" s="1079"/>
      <c r="BN50" s="1079"/>
      <c r="BO50" s="1079"/>
      <c r="BP50" s="1079"/>
      <c r="BQ50" s="1191"/>
      <c r="BR50" s="1191"/>
      <c r="BS50" s="1191"/>
      <c r="BT50" s="1191"/>
      <c r="BU50" s="1191"/>
      <c r="BV50" s="1191"/>
      <c r="BW50" s="1191"/>
      <c r="BX50" s="1191"/>
      <c r="BY50" s="1191"/>
      <c r="BZ50" s="1191"/>
      <c r="CA50" s="1191"/>
      <c r="CB50" s="1191"/>
      <c r="CC50" s="1191"/>
      <c r="CD50" s="1191"/>
      <c r="CE50" s="1191"/>
      <c r="CF50" s="1191"/>
      <c r="CG50" s="1191"/>
      <c r="CH50" s="1192"/>
    </row>
    <row r="51" spans="1:87" ht="15" customHeight="1" x14ac:dyDescent="0.15">
      <c r="A51" s="105"/>
      <c r="B51" s="105"/>
      <c r="C51" s="106"/>
      <c r="D51" s="106"/>
      <c r="E51" s="106"/>
      <c r="F51" s="106"/>
      <c r="G51" s="106"/>
      <c r="H51" s="106"/>
      <c r="I51" s="106"/>
      <c r="J51" s="106"/>
      <c r="K51" s="106"/>
      <c r="L51" s="106"/>
      <c r="M51" s="106"/>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R51" s="47"/>
      <c r="AS51" s="105"/>
      <c r="AT51" s="105"/>
      <c r="AU51" s="106"/>
      <c r="AV51" s="106"/>
      <c r="AW51" s="106"/>
      <c r="AX51" s="106"/>
      <c r="AY51" s="106"/>
      <c r="AZ51" s="106"/>
      <c r="BA51" s="106"/>
      <c r="BB51" s="106"/>
      <c r="BC51" s="106"/>
      <c r="BD51" s="106"/>
      <c r="BE51" s="106"/>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132" t="s">
        <v>64</v>
      </c>
      <c r="B53" s="1133"/>
      <c r="C53" s="1133"/>
      <c r="D53" s="1133"/>
      <c r="E53" s="1133"/>
      <c r="F53" s="1133"/>
      <c r="G53" s="1133"/>
      <c r="H53" s="1133"/>
      <c r="I53" s="1133"/>
      <c r="J53" s="1133"/>
      <c r="K53" s="1133"/>
      <c r="L53" s="1133"/>
      <c r="M53" s="1134"/>
      <c r="N53" s="1174" t="s">
        <v>22</v>
      </c>
      <c r="O53" s="1174"/>
      <c r="P53" s="1161" t="s">
        <v>17</v>
      </c>
      <c r="Q53" s="1162"/>
      <c r="R53" s="1163" t="str">
        <f>IF('⑨応募者名簿(印刷用)'!$BX$40="","",'⑨応募者名簿(印刷用)'!$BX$40)</f>
        <v>-</v>
      </c>
      <c r="S53" s="1163"/>
      <c r="T53" s="1163"/>
      <c r="U53" s="1163"/>
      <c r="V53" s="1163"/>
      <c r="W53" s="1163"/>
      <c r="X53" s="1163"/>
      <c r="Y53" s="1163"/>
      <c r="Z53" s="1163"/>
      <c r="AA53" s="1163"/>
      <c r="AB53" s="1163"/>
      <c r="AC53" s="1163"/>
      <c r="AD53" s="1163"/>
      <c r="AE53" s="1163"/>
      <c r="AF53" s="1163"/>
      <c r="AG53" s="1163"/>
      <c r="AH53" s="1163"/>
      <c r="AI53" s="1163"/>
      <c r="AJ53" s="1163"/>
      <c r="AK53" s="1163"/>
      <c r="AL53" s="1163"/>
      <c r="AM53" s="1163"/>
      <c r="AN53" s="1163"/>
      <c r="AO53" s="1163"/>
      <c r="AP53" s="1164"/>
      <c r="AR53" s="47"/>
      <c r="AS53" s="1132" t="s">
        <v>64</v>
      </c>
      <c r="AT53" s="1133"/>
      <c r="AU53" s="1133"/>
      <c r="AV53" s="1133"/>
      <c r="AW53" s="1133"/>
      <c r="AX53" s="1133"/>
      <c r="AY53" s="1133"/>
      <c r="AZ53" s="1133"/>
      <c r="BA53" s="1133"/>
      <c r="BB53" s="1133"/>
      <c r="BC53" s="1133"/>
      <c r="BD53" s="1133"/>
      <c r="BE53" s="1134"/>
      <c r="BF53" s="1174" t="s">
        <v>22</v>
      </c>
      <c r="BG53" s="1174"/>
      <c r="BH53" s="1161" t="s">
        <v>17</v>
      </c>
      <c r="BI53" s="1162"/>
      <c r="BJ53" s="1163" t="str">
        <f>IF('⑨応募者名簿(印刷用)'!$BX$40="","",'⑨応募者名簿(印刷用)'!$BX$40)</f>
        <v>-</v>
      </c>
      <c r="BK53" s="1163"/>
      <c r="BL53" s="1163"/>
      <c r="BM53" s="1163"/>
      <c r="BN53" s="1163"/>
      <c r="BO53" s="1163"/>
      <c r="BP53" s="1163"/>
      <c r="BQ53" s="1163"/>
      <c r="BR53" s="1163"/>
      <c r="BS53" s="1163"/>
      <c r="BT53" s="1163"/>
      <c r="BU53" s="1163"/>
      <c r="BV53" s="1163"/>
      <c r="BW53" s="1163"/>
      <c r="BX53" s="1163"/>
      <c r="BY53" s="1163"/>
      <c r="BZ53" s="1163"/>
      <c r="CA53" s="1163"/>
      <c r="CB53" s="1163"/>
      <c r="CC53" s="1163"/>
      <c r="CD53" s="1163"/>
      <c r="CE53" s="1163"/>
      <c r="CF53" s="1163"/>
      <c r="CG53" s="1163"/>
      <c r="CH53" s="1164"/>
    </row>
    <row r="54" spans="1:87" ht="17.100000000000001" customHeight="1" x14ac:dyDescent="0.15">
      <c r="A54" s="653" t="str">
        <f>'⑨応募者名簿(印刷用)'!$A$36</f>
        <v/>
      </c>
      <c r="B54" s="654"/>
      <c r="C54" s="654"/>
      <c r="D54" s="654"/>
      <c r="E54" s="654"/>
      <c r="F54" s="654"/>
      <c r="G54" s="654"/>
      <c r="H54" s="654"/>
      <c r="I54" s="99"/>
      <c r="J54" s="99"/>
      <c r="K54" s="99"/>
      <c r="L54" s="99"/>
      <c r="M54" s="100"/>
      <c r="N54" s="1174"/>
      <c r="O54" s="1174"/>
      <c r="P54" s="1165" t="str">
        <f>IF('⑨応募者名簿(印刷用)'!$BV$42="","",'⑨応募者名簿(印刷用)'!$BV$42)</f>
        <v xml:space="preserve"> </v>
      </c>
      <c r="Q54" s="1166"/>
      <c r="R54" s="1166"/>
      <c r="S54" s="1166"/>
      <c r="T54" s="1166"/>
      <c r="U54" s="1166"/>
      <c r="V54" s="1166"/>
      <c r="W54" s="1166"/>
      <c r="X54" s="1166"/>
      <c r="Y54" s="1166"/>
      <c r="Z54" s="1166"/>
      <c r="AA54" s="1166"/>
      <c r="AB54" s="1166"/>
      <c r="AC54" s="1166"/>
      <c r="AD54" s="1166"/>
      <c r="AE54" s="1166"/>
      <c r="AF54" s="1166"/>
      <c r="AG54" s="1166"/>
      <c r="AH54" s="1166"/>
      <c r="AI54" s="1166"/>
      <c r="AJ54" s="1166"/>
      <c r="AK54" s="1166"/>
      <c r="AL54" s="1166"/>
      <c r="AM54" s="1166"/>
      <c r="AN54" s="1166"/>
      <c r="AO54" s="1166"/>
      <c r="AP54" s="1167"/>
      <c r="AR54" s="47"/>
      <c r="AS54" s="653" t="str">
        <f>'⑨応募者名簿(印刷用)'!$A$36</f>
        <v/>
      </c>
      <c r="AT54" s="654"/>
      <c r="AU54" s="654"/>
      <c r="AV54" s="654"/>
      <c r="AW54" s="654"/>
      <c r="AX54" s="654"/>
      <c r="AY54" s="654"/>
      <c r="AZ54" s="654"/>
      <c r="BA54" s="99"/>
      <c r="BB54" s="99"/>
      <c r="BC54" s="99"/>
      <c r="BD54" s="99"/>
      <c r="BE54" s="100"/>
      <c r="BF54" s="1174"/>
      <c r="BG54" s="1174"/>
      <c r="BH54" s="1165" t="str">
        <f>IF('⑨応募者名簿(印刷用)'!$BV$42="","",'⑨応募者名簿(印刷用)'!$BV$42)</f>
        <v xml:space="preserve"> </v>
      </c>
      <c r="BI54" s="1166"/>
      <c r="BJ54" s="1166"/>
      <c r="BK54" s="1166"/>
      <c r="BL54" s="1166"/>
      <c r="BM54" s="1166"/>
      <c r="BN54" s="1166"/>
      <c r="BO54" s="1166"/>
      <c r="BP54" s="1166"/>
      <c r="BQ54" s="1166"/>
      <c r="BR54" s="1166"/>
      <c r="BS54" s="1166"/>
      <c r="BT54" s="1166"/>
      <c r="BU54" s="1166"/>
      <c r="BV54" s="1166"/>
      <c r="BW54" s="1166"/>
      <c r="BX54" s="1166"/>
      <c r="BY54" s="1166"/>
      <c r="BZ54" s="1166"/>
      <c r="CA54" s="1166"/>
      <c r="CB54" s="1166"/>
      <c r="CC54" s="1166"/>
      <c r="CD54" s="1166"/>
      <c r="CE54" s="1166"/>
      <c r="CF54" s="1166"/>
      <c r="CG54" s="1166"/>
      <c r="CH54" s="1167"/>
    </row>
    <row r="55" spans="1:87" ht="17.100000000000001" customHeight="1" x14ac:dyDescent="0.15">
      <c r="A55" s="653"/>
      <c r="B55" s="654"/>
      <c r="C55" s="654"/>
      <c r="D55" s="654"/>
      <c r="E55" s="654"/>
      <c r="F55" s="654"/>
      <c r="G55" s="654"/>
      <c r="H55" s="654"/>
      <c r="I55" s="99"/>
      <c r="J55" s="99"/>
      <c r="K55" s="99"/>
      <c r="L55" s="99"/>
      <c r="M55" s="100"/>
      <c r="N55" s="1174"/>
      <c r="O55" s="1174"/>
      <c r="P55" s="1165" t="str">
        <f>IF('⑨応募者名簿(印刷用)'!$BV$43="","",'⑨応募者名簿(印刷用)'!$BV$43)</f>
        <v xml:space="preserve"> </v>
      </c>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c r="AL55" s="1166"/>
      <c r="AM55" s="1166"/>
      <c r="AN55" s="1166"/>
      <c r="AO55" s="1166"/>
      <c r="AP55" s="1167"/>
      <c r="AR55" s="47"/>
      <c r="AS55" s="653"/>
      <c r="AT55" s="654"/>
      <c r="AU55" s="654"/>
      <c r="AV55" s="654"/>
      <c r="AW55" s="654"/>
      <c r="AX55" s="654"/>
      <c r="AY55" s="654"/>
      <c r="AZ55" s="654"/>
      <c r="BA55" s="99"/>
      <c r="BB55" s="99"/>
      <c r="BC55" s="99"/>
      <c r="BD55" s="99"/>
      <c r="BE55" s="100"/>
      <c r="BF55" s="1174"/>
      <c r="BG55" s="1174"/>
      <c r="BH55" s="1165" t="str">
        <f>IF('⑨応募者名簿(印刷用)'!$BV$43="","",'⑨応募者名簿(印刷用)'!$BV$43)</f>
        <v xml:space="preserve"> </v>
      </c>
      <c r="BI55" s="1166"/>
      <c r="BJ55" s="1166"/>
      <c r="BK55" s="1166"/>
      <c r="BL55" s="1166"/>
      <c r="BM55" s="1166"/>
      <c r="BN55" s="1166"/>
      <c r="BO55" s="1166"/>
      <c r="BP55" s="1166"/>
      <c r="BQ55" s="1166"/>
      <c r="BR55" s="1166"/>
      <c r="BS55" s="1166"/>
      <c r="BT55" s="1166"/>
      <c r="BU55" s="1166"/>
      <c r="BV55" s="1166"/>
      <c r="BW55" s="1166"/>
      <c r="BX55" s="1166"/>
      <c r="BY55" s="1166"/>
      <c r="BZ55" s="1166"/>
      <c r="CA55" s="1166"/>
      <c r="CB55" s="1166"/>
      <c r="CC55" s="1166"/>
      <c r="CD55" s="1166"/>
      <c r="CE55" s="1166"/>
      <c r="CF55" s="1166"/>
      <c r="CG55" s="1166"/>
      <c r="CH55" s="1167"/>
    </row>
    <row r="56" spans="1:87" ht="17.100000000000001" customHeight="1" x14ac:dyDescent="0.15">
      <c r="A56" s="653"/>
      <c r="B56" s="654"/>
      <c r="C56" s="654"/>
      <c r="D56" s="654"/>
      <c r="E56" s="654"/>
      <c r="F56" s="654"/>
      <c r="G56" s="654"/>
      <c r="H56" s="654"/>
      <c r="I56" s="99"/>
      <c r="J56" s="99"/>
      <c r="K56" s="99"/>
      <c r="L56" s="99"/>
      <c r="M56" s="100"/>
      <c r="N56" s="1174"/>
      <c r="O56" s="1174"/>
      <c r="P56" s="1168" t="str">
        <f>IF('⑨応募者名簿(印刷用)'!$BV$44="","",'⑨応募者名簿(印刷用)'!$BV$44)</f>
        <v xml:space="preserve"> </v>
      </c>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70"/>
      <c r="AR56" s="47"/>
      <c r="AS56" s="653"/>
      <c r="AT56" s="654"/>
      <c r="AU56" s="654"/>
      <c r="AV56" s="654"/>
      <c r="AW56" s="654"/>
      <c r="AX56" s="654"/>
      <c r="AY56" s="654"/>
      <c r="AZ56" s="654"/>
      <c r="BA56" s="99"/>
      <c r="BB56" s="99"/>
      <c r="BC56" s="99"/>
      <c r="BD56" s="99"/>
      <c r="BE56" s="100"/>
      <c r="BF56" s="1174"/>
      <c r="BG56" s="1174"/>
      <c r="BH56" s="1168" t="str">
        <f>IF('⑨応募者名簿(印刷用)'!$BV$44="","",'⑨応募者名簿(印刷用)'!$BV$44)</f>
        <v xml:space="preserve"> </v>
      </c>
      <c r="BI56" s="1169"/>
      <c r="BJ56" s="1169"/>
      <c r="BK56" s="1169"/>
      <c r="BL56" s="1169"/>
      <c r="BM56" s="1169"/>
      <c r="BN56" s="1169"/>
      <c r="BO56" s="1169"/>
      <c r="BP56" s="1169"/>
      <c r="BQ56" s="1169"/>
      <c r="BR56" s="1169"/>
      <c r="BS56" s="1169"/>
      <c r="BT56" s="1169"/>
      <c r="BU56" s="1169"/>
      <c r="BV56" s="1169"/>
      <c r="BW56" s="1169"/>
      <c r="BX56" s="1169"/>
      <c r="BY56" s="1169"/>
      <c r="BZ56" s="1169"/>
      <c r="CA56" s="1169"/>
      <c r="CB56" s="1169"/>
      <c r="CC56" s="1169"/>
      <c r="CD56" s="1169"/>
      <c r="CE56" s="1169"/>
      <c r="CF56" s="1169"/>
      <c r="CG56" s="1169"/>
      <c r="CH56" s="1170"/>
    </row>
    <row r="57" spans="1:87" ht="17.100000000000001" customHeight="1" x14ac:dyDescent="0.15">
      <c r="A57" s="653"/>
      <c r="B57" s="654"/>
      <c r="C57" s="654"/>
      <c r="D57" s="654"/>
      <c r="E57" s="654"/>
      <c r="F57" s="654"/>
      <c r="G57" s="654"/>
      <c r="H57" s="654"/>
      <c r="I57" s="99"/>
      <c r="J57" s="99"/>
      <c r="K57" s="99"/>
      <c r="L57" s="99"/>
      <c r="M57" s="100"/>
      <c r="N57" s="1177" t="s">
        <v>33</v>
      </c>
      <c r="O57" s="1178"/>
      <c r="P57" s="1183" t="s">
        <v>24</v>
      </c>
      <c r="Q57" s="1175"/>
      <c r="R57" s="1175"/>
      <c r="S57" s="1175"/>
      <c r="T57" s="1175" t="str">
        <f>""&amp;⑧入力シート!$D$21</f>
        <v/>
      </c>
      <c r="U57" s="1175"/>
      <c r="V57" s="1175"/>
      <c r="W57" s="1175"/>
      <c r="X57" s="1175"/>
      <c r="Y57" s="1175"/>
      <c r="Z57" s="1175"/>
      <c r="AA57" s="1175"/>
      <c r="AB57" s="1175"/>
      <c r="AC57" s="1175"/>
      <c r="AD57" s="1175"/>
      <c r="AE57" s="1175"/>
      <c r="AF57" s="1175"/>
      <c r="AG57" s="1175"/>
      <c r="AH57" s="1175"/>
      <c r="AI57" s="1175"/>
      <c r="AJ57" s="1175"/>
      <c r="AK57" s="1175"/>
      <c r="AL57" s="1175"/>
      <c r="AM57" s="1175"/>
      <c r="AN57" s="1175"/>
      <c r="AO57" s="1175"/>
      <c r="AP57" s="1176"/>
      <c r="AR57" s="47"/>
      <c r="AS57" s="653"/>
      <c r="AT57" s="654"/>
      <c r="AU57" s="654"/>
      <c r="AV57" s="654"/>
      <c r="AW57" s="654"/>
      <c r="AX57" s="654"/>
      <c r="AY57" s="654"/>
      <c r="AZ57" s="654"/>
      <c r="BA57" s="99"/>
      <c r="BB57" s="99"/>
      <c r="BC57" s="99"/>
      <c r="BD57" s="99"/>
      <c r="BE57" s="100"/>
      <c r="BF57" s="1177" t="s">
        <v>33</v>
      </c>
      <c r="BG57" s="1178"/>
      <c r="BH57" s="1183" t="s">
        <v>24</v>
      </c>
      <c r="BI57" s="1175"/>
      <c r="BJ57" s="1175"/>
      <c r="BK57" s="1175"/>
      <c r="BL57" s="1175" t="str">
        <f>""&amp;⑧入力シート!$D$21</f>
        <v/>
      </c>
      <c r="BM57" s="1175"/>
      <c r="BN57" s="1175"/>
      <c r="BO57" s="1175"/>
      <c r="BP57" s="1175"/>
      <c r="BQ57" s="1175"/>
      <c r="BR57" s="1175"/>
      <c r="BS57" s="1175"/>
      <c r="BT57" s="1175"/>
      <c r="BU57" s="1175"/>
      <c r="BV57" s="1175"/>
      <c r="BW57" s="1175"/>
      <c r="BX57" s="1175"/>
      <c r="BY57" s="1175"/>
      <c r="BZ57" s="1175"/>
      <c r="CA57" s="1175"/>
      <c r="CB57" s="1175"/>
      <c r="CC57" s="1175"/>
      <c r="CD57" s="1175"/>
      <c r="CE57" s="1175"/>
      <c r="CF57" s="1175"/>
      <c r="CG57" s="1175"/>
      <c r="CH57" s="1176"/>
    </row>
    <row r="58" spans="1:87" ht="17.100000000000001" customHeight="1" x14ac:dyDescent="0.15">
      <c r="A58" s="101"/>
      <c r="B58" s="99"/>
      <c r="C58" s="99"/>
      <c r="D58" s="99"/>
      <c r="E58" s="99"/>
      <c r="F58" s="99"/>
      <c r="G58" s="99"/>
      <c r="H58" s="99"/>
      <c r="I58" s="99"/>
      <c r="J58" s="99"/>
      <c r="K58" s="99"/>
      <c r="L58" s="99"/>
      <c r="M58" s="100"/>
      <c r="N58" s="1179"/>
      <c r="O58" s="1180"/>
      <c r="P58" s="1029" t="str">
        <f>"　"&amp;⑧入力シート!$D$22</f>
        <v>　</v>
      </c>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1"/>
      <c r="AR58" s="47"/>
      <c r="AS58" s="101"/>
      <c r="AT58" s="99"/>
      <c r="AU58" s="99"/>
      <c r="AV58" s="99"/>
      <c r="AW58" s="99"/>
      <c r="AX58" s="99"/>
      <c r="AY58" s="99"/>
      <c r="AZ58" s="99"/>
      <c r="BA58" s="99"/>
      <c r="BB58" s="99"/>
      <c r="BC58" s="99"/>
      <c r="BD58" s="99"/>
      <c r="BE58" s="100"/>
      <c r="BF58" s="1179"/>
      <c r="BG58" s="1180"/>
      <c r="BH58" s="1029" t="str">
        <f>"　"&amp;⑧入力シート!$D$22</f>
        <v>　</v>
      </c>
      <c r="BI58" s="1030"/>
      <c r="BJ58" s="1030"/>
      <c r="BK58" s="1030"/>
      <c r="BL58" s="1030"/>
      <c r="BM58" s="1030"/>
      <c r="BN58" s="1030"/>
      <c r="BO58" s="1030"/>
      <c r="BP58" s="1030"/>
      <c r="BQ58" s="1030"/>
      <c r="BR58" s="1030"/>
      <c r="BS58" s="1030"/>
      <c r="BT58" s="1030"/>
      <c r="BU58" s="1030"/>
      <c r="BV58" s="1030"/>
      <c r="BW58" s="1030"/>
      <c r="BX58" s="1030"/>
      <c r="BY58" s="1030"/>
      <c r="BZ58" s="1030"/>
      <c r="CA58" s="1030"/>
      <c r="CB58" s="1030"/>
      <c r="CC58" s="1030"/>
      <c r="CD58" s="1030"/>
      <c r="CE58" s="1030"/>
      <c r="CF58" s="1030"/>
      <c r="CG58" s="1030"/>
      <c r="CH58" s="1031"/>
    </row>
    <row r="59" spans="1:87" ht="17.100000000000001" customHeight="1" x14ac:dyDescent="0.15">
      <c r="A59" s="101"/>
      <c r="B59" s="99"/>
      <c r="C59" s="99"/>
      <c r="D59" s="99"/>
      <c r="E59" s="99"/>
      <c r="F59" s="99"/>
      <c r="G59" s="99"/>
      <c r="H59" s="99"/>
      <c r="I59" s="99"/>
      <c r="J59" s="99"/>
      <c r="K59" s="99"/>
      <c r="L59" s="99"/>
      <c r="M59" s="100"/>
      <c r="N59" s="1179"/>
      <c r="O59" s="1180"/>
      <c r="P59" s="1032" t="str">
        <f>"　"&amp;⑧入力シート!$D$23</f>
        <v>　</v>
      </c>
      <c r="Q59" s="1033"/>
      <c r="R59" s="1033"/>
      <c r="S59" s="1033"/>
      <c r="T59" s="1033"/>
      <c r="U59" s="1033"/>
      <c r="V59" s="1033"/>
      <c r="W59" s="1033"/>
      <c r="X59" s="1033"/>
      <c r="Y59" s="1033"/>
      <c r="Z59" s="1033"/>
      <c r="AA59" s="1033"/>
      <c r="AB59" s="1033"/>
      <c r="AC59" s="1033"/>
      <c r="AD59" s="1033"/>
      <c r="AE59" s="1033"/>
      <c r="AF59" s="1033"/>
      <c r="AG59" s="1033"/>
      <c r="AH59" s="1033"/>
      <c r="AI59" s="1033"/>
      <c r="AJ59" s="1033"/>
      <c r="AK59" s="1033"/>
      <c r="AL59" s="1033"/>
      <c r="AM59" s="1033"/>
      <c r="AN59" s="1033"/>
      <c r="AO59" s="1033"/>
      <c r="AP59" s="1034"/>
      <c r="AR59" s="47"/>
      <c r="AS59" s="101"/>
      <c r="AT59" s="99"/>
      <c r="AU59" s="99"/>
      <c r="AV59" s="99"/>
      <c r="AW59" s="99"/>
      <c r="AX59" s="99"/>
      <c r="AY59" s="99"/>
      <c r="AZ59" s="99"/>
      <c r="BA59" s="99"/>
      <c r="BB59" s="99"/>
      <c r="BC59" s="99"/>
      <c r="BD59" s="99"/>
      <c r="BE59" s="100"/>
      <c r="BF59" s="1179"/>
      <c r="BG59" s="1180"/>
      <c r="BH59" s="1032" t="str">
        <f>"　"&amp;⑧入力シート!$D$23</f>
        <v>　</v>
      </c>
      <c r="BI59" s="1033"/>
      <c r="BJ59" s="1033"/>
      <c r="BK59" s="1033"/>
      <c r="BL59" s="1033"/>
      <c r="BM59" s="1033"/>
      <c r="BN59" s="1033"/>
      <c r="BO59" s="1033"/>
      <c r="BP59" s="1033"/>
      <c r="BQ59" s="1033"/>
      <c r="BR59" s="1033"/>
      <c r="BS59" s="1033"/>
      <c r="BT59" s="1033"/>
      <c r="BU59" s="1033"/>
      <c r="BV59" s="1033"/>
      <c r="BW59" s="1033"/>
      <c r="BX59" s="1033"/>
      <c r="BY59" s="1033"/>
      <c r="BZ59" s="1033"/>
      <c r="CA59" s="1033"/>
      <c r="CB59" s="1033"/>
      <c r="CC59" s="1033"/>
      <c r="CD59" s="1033"/>
      <c r="CE59" s="1033"/>
      <c r="CF59" s="1033"/>
      <c r="CG59" s="1033"/>
      <c r="CH59" s="1034"/>
    </row>
    <row r="60" spans="1:87" ht="17.100000000000001" customHeight="1" x14ac:dyDescent="0.15">
      <c r="A60" s="102"/>
      <c r="B60" s="103"/>
      <c r="C60" s="103"/>
      <c r="D60" s="103"/>
      <c r="E60" s="103"/>
      <c r="F60" s="103"/>
      <c r="G60" s="103"/>
      <c r="H60" s="103"/>
      <c r="I60" s="103"/>
      <c r="J60" s="103"/>
      <c r="K60" s="103"/>
      <c r="L60" s="103"/>
      <c r="M60" s="104"/>
      <c r="N60" s="1179"/>
      <c r="O60" s="1180"/>
      <c r="P60" s="1032"/>
      <c r="Q60" s="1033"/>
      <c r="R60" s="1033"/>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1033"/>
      <c r="AO60" s="1033"/>
      <c r="AP60" s="1034"/>
      <c r="AR60" s="47"/>
      <c r="AS60" s="102"/>
      <c r="AT60" s="103"/>
      <c r="AU60" s="103"/>
      <c r="AV60" s="103"/>
      <c r="AW60" s="103"/>
      <c r="AX60" s="103"/>
      <c r="AY60" s="103"/>
      <c r="AZ60" s="103"/>
      <c r="BA60" s="103"/>
      <c r="BB60" s="103"/>
      <c r="BC60" s="103"/>
      <c r="BD60" s="103"/>
      <c r="BE60" s="104"/>
      <c r="BF60" s="1179"/>
      <c r="BG60" s="1180"/>
      <c r="BH60" s="1032"/>
      <c r="BI60" s="1033"/>
      <c r="BJ60" s="1033"/>
      <c r="BK60" s="1033"/>
      <c r="BL60" s="1033"/>
      <c r="BM60" s="1033"/>
      <c r="BN60" s="1033"/>
      <c r="BO60" s="1033"/>
      <c r="BP60" s="1033"/>
      <c r="BQ60" s="1033"/>
      <c r="BR60" s="1033"/>
      <c r="BS60" s="1033"/>
      <c r="BT60" s="1033"/>
      <c r="BU60" s="1033"/>
      <c r="BV60" s="1033"/>
      <c r="BW60" s="1033"/>
      <c r="BX60" s="1033"/>
      <c r="BY60" s="1033"/>
      <c r="BZ60" s="1033"/>
      <c r="CA60" s="1033"/>
      <c r="CB60" s="1033"/>
      <c r="CC60" s="1033"/>
      <c r="CD60" s="1033"/>
      <c r="CE60" s="1033"/>
      <c r="CF60" s="1033"/>
      <c r="CG60" s="1033"/>
      <c r="CH60" s="1034"/>
    </row>
    <row r="61" spans="1:87" ht="18" customHeight="1" x14ac:dyDescent="0.15">
      <c r="A61" s="1177" t="s">
        <v>38</v>
      </c>
      <c r="B61" s="1178"/>
      <c r="C61" s="1183" t="s">
        <v>32</v>
      </c>
      <c r="D61" s="1175"/>
      <c r="E61" s="1175"/>
      <c r="F61" s="1175"/>
      <c r="G61" s="1175"/>
      <c r="H61" s="1175"/>
      <c r="I61" s="1175"/>
      <c r="J61" s="1175"/>
      <c r="K61" s="1175"/>
      <c r="L61" s="1175"/>
      <c r="M61" s="1175"/>
      <c r="N61" s="1174" t="s">
        <v>35</v>
      </c>
      <c r="O61" s="1174"/>
      <c r="P61" s="1145" t="str">
        <f>""&amp;⑧入力シート!Q124</f>
        <v/>
      </c>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c r="AO61" s="1145"/>
      <c r="AP61" s="1145"/>
      <c r="AR61" s="47"/>
      <c r="AS61" s="1177" t="s">
        <v>38</v>
      </c>
      <c r="AT61" s="1178"/>
      <c r="AU61" s="1183" t="s">
        <v>32</v>
      </c>
      <c r="AV61" s="1175"/>
      <c r="AW61" s="1175"/>
      <c r="AX61" s="1175"/>
      <c r="AY61" s="1175"/>
      <c r="AZ61" s="1175"/>
      <c r="BA61" s="1175"/>
      <c r="BB61" s="1175"/>
      <c r="BC61" s="1175"/>
      <c r="BD61" s="1175"/>
      <c r="BE61" s="1175"/>
      <c r="BF61" s="1174" t="s">
        <v>35</v>
      </c>
      <c r="BG61" s="1174"/>
      <c r="BH61" s="1145" t="str">
        <f>""&amp;⑧入力シート!Q125</f>
        <v/>
      </c>
      <c r="BI61" s="1145"/>
      <c r="BJ61" s="1145"/>
      <c r="BK61" s="1145"/>
      <c r="BL61" s="1145"/>
      <c r="BM61" s="1145"/>
      <c r="BN61" s="1145"/>
      <c r="BO61" s="1145"/>
      <c r="BP61" s="1145"/>
      <c r="BQ61" s="1145"/>
      <c r="BR61" s="1145"/>
      <c r="BS61" s="1145"/>
      <c r="BT61" s="1145"/>
      <c r="BU61" s="1145"/>
      <c r="BV61" s="1145"/>
      <c r="BW61" s="1145"/>
      <c r="BX61" s="1145"/>
      <c r="BY61" s="1145"/>
      <c r="BZ61" s="1145"/>
      <c r="CA61" s="1145"/>
      <c r="CB61" s="1145"/>
      <c r="CC61" s="1145"/>
      <c r="CD61" s="1145"/>
      <c r="CE61" s="1145"/>
      <c r="CF61" s="1145"/>
      <c r="CG61" s="1145"/>
      <c r="CH61" s="1145"/>
    </row>
    <row r="62" spans="1:87" ht="18" customHeight="1" x14ac:dyDescent="0.15">
      <c r="A62" s="1179"/>
      <c r="B62" s="1180"/>
      <c r="C62" s="1202">
        <f>⑧入力シート!B124</f>
        <v>87</v>
      </c>
      <c r="D62" s="1203"/>
      <c r="E62" s="1203"/>
      <c r="F62" s="1203"/>
      <c r="G62" s="1203"/>
      <c r="H62" s="1203"/>
      <c r="I62" s="1203"/>
      <c r="J62" s="1203"/>
      <c r="K62" s="1203"/>
      <c r="L62" s="1203"/>
      <c r="M62" s="1203"/>
      <c r="N62" s="1174"/>
      <c r="O62" s="1174"/>
      <c r="P62" s="1145"/>
      <c r="Q62" s="1145"/>
      <c r="R62" s="1145"/>
      <c r="S62" s="1145"/>
      <c r="T62" s="1145"/>
      <c r="U62" s="1145"/>
      <c r="V62" s="1145"/>
      <c r="W62" s="1145"/>
      <c r="X62" s="1145"/>
      <c r="Y62" s="1145"/>
      <c r="Z62" s="1145"/>
      <c r="AA62" s="1145"/>
      <c r="AB62" s="1145"/>
      <c r="AC62" s="1145"/>
      <c r="AD62" s="1145"/>
      <c r="AE62" s="1145"/>
      <c r="AF62" s="1145"/>
      <c r="AG62" s="1145"/>
      <c r="AH62" s="1145"/>
      <c r="AI62" s="1145"/>
      <c r="AJ62" s="1145"/>
      <c r="AK62" s="1145"/>
      <c r="AL62" s="1145"/>
      <c r="AM62" s="1145"/>
      <c r="AN62" s="1145"/>
      <c r="AO62" s="1145"/>
      <c r="AP62" s="1145"/>
      <c r="AR62" s="47"/>
      <c r="AS62" s="1179"/>
      <c r="AT62" s="1180"/>
      <c r="AU62" s="1202">
        <f>⑧入力シート!B125</f>
        <v>88</v>
      </c>
      <c r="AV62" s="1203"/>
      <c r="AW62" s="1203"/>
      <c r="AX62" s="1203"/>
      <c r="AY62" s="1203"/>
      <c r="AZ62" s="1203"/>
      <c r="BA62" s="1203"/>
      <c r="BB62" s="1203"/>
      <c r="BC62" s="1203"/>
      <c r="BD62" s="1203"/>
      <c r="BE62" s="1203"/>
      <c r="BF62" s="1174"/>
      <c r="BG62" s="1174"/>
      <c r="BH62" s="1145"/>
      <c r="BI62" s="1145"/>
      <c r="BJ62" s="1145"/>
      <c r="BK62" s="1145"/>
      <c r="BL62" s="1145"/>
      <c r="BM62" s="1145"/>
      <c r="BN62" s="1145"/>
      <c r="BO62" s="1145"/>
      <c r="BP62" s="1145"/>
      <c r="BQ62" s="1145"/>
      <c r="BR62" s="1145"/>
      <c r="BS62" s="1145"/>
      <c r="BT62" s="1145"/>
      <c r="BU62" s="1145"/>
      <c r="BV62" s="1145"/>
      <c r="BW62" s="1145"/>
      <c r="BX62" s="1145"/>
      <c r="BY62" s="1145"/>
      <c r="BZ62" s="1145"/>
      <c r="CA62" s="1145"/>
      <c r="CB62" s="1145"/>
      <c r="CC62" s="1145"/>
      <c r="CD62" s="1145"/>
      <c r="CE62" s="1145"/>
      <c r="CF62" s="1145"/>
      <c r="CG62" s="1145"/>
      <c r="CH62" s="1145"/>
    </row>
    <row r="63" spans="1:87" ht="18" customHeight="1" x14ac:dyDescent="0.15">
      <c r="A63" s="1181"/>
      <c r="B63" s="1182"/>
      <c r="C63" s="1202"/>
      <c r="D63" s="1203"/>
      <c r="E63" s="1203"/>
      <c r="F63" s="1203"/>
      <c r="G63" s="1203"/>
      <c r="H63" s="1203"/>
      <c r="I63" s="1203"/>
      <c r="J63" s="1203"/>
      <c r="K63" s="1203"/>
      <c r="L63" s="1203"/>
      <c r="M63" s="1203"/>
      <c r="N63" s="1174"/>
      <c r="O63" s="1174"/>
      <c r="P63" s="1145"/>
      <c r="Q63" s="1145"/>
      <c r="R63" s="1145"/>
      <c r="S63" s="1145"/>
      <c r="T63" s="1145"/>
      <c r="U63" s="1145"/>
      <c r="V63" s="1145"/>
      <c r="W63" s="1145"/>
      <c r="X63" s="1145"/>
      <c r="Y63" s="1145"/>
      <c r="Z63" s="1145"/>
      <c r="AA63" s="1145"/>
      <c r="AB63" s="1145"/>
      <c r="AC63" s="1145"/>
      <c r="AD63" s="1145"/>
      <c r="AE63" s="1145"/>
      <c r="AF63" s="1145"/>
      <c r="AG63" s="1145"/>
      <c r="AH63" s="1145"/>
      <c r="AI63" s="1145"/>
      <c r="AJ63" s="1145"/>
      <c r="AK63" s="1145"/>
      <c r="AL63" s="1145"/>
      <c r="AM63" s="1145"/>
      <c r="AN63" s="1145"/>
      <c r="AO63" s="1145"/>
      <c r="AP63" s="1145"/>
      <c r="AR63" s="47"/>
      <c r="AS63" s="1181"/>
      <c r="AT63" s="1182"/>
      <c r="AU63" s="1202"/>
      <c r="AV63" s="1203"/>
      <c r="AW63" s="1203"/>
      <c r="AX63" s="1203"/>
      <c r="AY63" s="1203"/>
      <c r="AZ63" s="1203"/>
      <c r="BA63" s="1203"/>
      <c r="BB63" s="1203"/>
      <c r="BC63" s="1203"/>
      <c r="BD63" s="1203"/>
      <c r="BE63" s="1203"/>
      <c r="BF63" s="1174"/>
      <c r="BG63" s="1174"/>
      <c r="BH63" s="1145"/>
      <c r="BI63" s="1145"/>
      <c r="BJ63" s="1145"/>
      <c r="BK63" s="1145"/>
      <c r="BL63" s="1145"/>
      <c r="BM63" s="1145"/>
      <c r="BN63" s="1145"/>
      <c r="BO63" s="1145"/>
      <c r="BP63" s="1145"/>
      <c r="BQ63" s="1145"/>
      <c r="BR63" s="1145"/>
      <c r="BS63" s="1145"/>
      <c r="BT63" s="1145"/>
      <c r="BU63" s="1145"/>
      <c r="BV63" s="1145"/>
      <c r="BW63" s="1145"/>
      <c r="BX63" s="1145"/>
      <c r="BY63" s="1145"/>
      <c r="BZ63" s="1145"/>
      <c r="CA63" s="1145"/>
      <c r="CB63" s="1145"/>
      <c r="CC63" s="1145"/>
      <c r="CD63" s="1145"/>
      <c r="CE63" s="1145"/>
      <c r="CF63" s="1145"/>
      <c r="CG63" s="1145"/>
      <c r="CH63" s="1145"/>
    </row>
    <row r="64" spans="1:87" ht="18" customHeight="1" x14ac:dyDescent="0.15">
      <c r="A64" s="1177" t="s">
        <v>37</v>
      </c>
      <c r="B64" s="1178"/>
      <c r="C64" s="1199" t="str">
        <f>""&amp;⑧入力シート!C124</f>
        <v/>
      </c>
      <c r="D64" s="1200"/>
      <c r="E64" s="1200"/>
      <c r="F64" s="1200"/>
      <c r="G64" s="1200"/>
      <c r="H64" s="1200"/>
      <c r="I64" s="1200"/>
      <c r="J64" s="1200"/>
      <c r="K64" s="1200"/>
      <c r="L64" s="1200"/>
      <c r="M64" s="1201"/>
      <c r="N64" s="1179" t="s">
        <v>36</v>
      </c>
      <c r="O64" s="1180"/>
      <c r="P64" s="1193" t="s">
        <v>34</v>
      </c>
      <c r="Q64" s="1194"/>
      <c r="R64" s="1194"/>
      <c r="S64" s="1194"/>
      <c r="T64" s="1194"/>
      <c r="U64" s="1194"/>
      <c r="V64" s="1194"/>
      <c r="W64" s="1194"/>
      <c r="X64" s="1194"/>
      <c r="Y64" s="1194"/>
      <c r="Z64" s="1194"/>
      <c r="AA64" s="1194"/>
      <c r="AB64" s="1194"/>
      <c r="AC64" s="1194"/>
      <c r="AD64" s="1194"/>
      <c r="AE64" s="1194"/>
      <c r="AF64" s="1194"/>
      <c r="AG64" s="1194"/>
      <c r="AH64" s="1194"/>
      <c r="AI64" s="1194"/>
      <c r="AJ64" s="1194"/>
      <c r="AK64" s="1194"/>
      <c r="AL64" s="1194"/>
      <c r="AM64" s="1194"/>
      <c r="AN64" s="1194"/>
      <c r="AO64" s="1194"/>
      <c r="AP64" s="1195"/>
      <c r="AR64" s="47"/>
      <c r="AS64" s="1177" t="s">
        <v>37</v>
      </c>
      <c r="AT64" s="1178"/>
      <c r="AU64" s="1199" t="str">
        <f>""&amp;⑧入力シート!C125</f>
        <v/>
      </c>
      <c r="AV64" s="1200"/>
      <c r="AW64" s="1200"/>
      <c r="AX64" s="1200"/>
      <c r="AY64" s="1200"/>
      <c r="AZ64" s="1200"/>
      <c r="BA64" s="1200"/>
      <c r="BB64" s="1200"/>
      <c r="BC64" s="1200"/>
      <c r="BD64" s="1200"/>
      <c r="BE64" s="1201"/>
      <c r="BF64" s="1179" t="s">
        <v>36</v>
      </c>
      <c r="BG64" s="1180"/>
      <c r="BH64" s="1193" t="s">
        <v>34</v>
      </c>
      <c r="BI64" s="1194"/>
      <c r="BJ64" s="1194"/>
      <c r="BK64" s="1194"/>
      <c r="BL64" s="1194"/>
      <c r="BM64" s="1194"/>
      <c r="BN64" s="1194"/>
      <c r="BO64" s="1194"/>
      <c r="BP64" s="1194"/>
      <c r="BQ64" s="1194"/>
      <c r="BR64" s="1194"/>
      <c r="BS64" s="1194"/>
      <c r="BT64" s="1194"/>
      <c r="BU64" s="1194"/>
      <c r="BV64" s="1194"/>
      <c r="BW64" s="1194"/>
      <c r="BX64" s="1194"/>
      <c r="BY64" s="1194"/>
      <c r="BZ64" s="1194"/>
      <c r="CA64" s="1194"/>
      <c r="CB64" s="1194"/>
      <c r="CC64" s="1194"/>
      <c r="CD64" s="1194"/>
      <c r="CE64" s="1194"/>
      <c r="CF64" s="1194"/>
      <c r="CG64" s="1194"/>
      <c r="CH64" s="1195"/>
    </row>
    <row r="65" spans="1:86" ht="18" customHeight="1" x14ac:dyDescent="0.15">
      <c r="A65" s="1179"/>
      <c r="B65" s="1180"/>
      <c r="C65" s="1202"/>
      <c r="D65" s="1203"/>
      <c r="E65" s="1203"/>
      <c r="F65" s="1203"/>
      <c r="G65" s="1203"/>
      <c r="H65" s="1203"/>
      <c r="I65" s="1203"/>
      <c r="J65" s="1203"/>
      <c r="K65" s="1203"/>
      <c r="L65" s="1203"/>
      <c r="M65" s="1204"/>
      <c r="N65" s="1179"/>
      <c r="O65" s="1180"/>
      <c r="P65" s="1228" t="str">
        <f>'⑨応募者名簿(印刷用)'!BV29</f>
        <v xml:space="preserve"> </v>
      </c>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R65" s="47"/>
      <c r="AS65" s="1179"/>
      <c r="AT65" s="1180"/>
      <c r="AU65" s="1202"/>
      <c r="AV65" s="1203"/>
      <c r="AW65" s="1203"/>
      <c r="AX65" s="1203"/>
      <c r="AY65" s="1203"/>
      <c r="AZ65" s="1203"/>
      <c r="BA65" s="1203"/>
      <c r="BB65" s="1203"/>
      <c r="BC65" s="1203"/>
      <c r="BD65" s="1203"/>
      <c r="BE65" s="1204"/>
      <c r="BF65" s="1179"/>
      <c r="BG65" s="1180"/>
      <c r="BH65" s="1228" t="str">
        <f>'⑨応募者名簿(印刷用)'!BV30</f>
        <v xml:space="preserve"> </v>
      </c>
      <c r="BI65" s="1228"/>
      <c r="BJ65" s="1228"/>
      <c r="BK65" s="1228"/>
      <c r="BL65" s="1228"/>
      <c r="BM65" s="1228"/>
      <c r="BN65" s="1228"/>
      <c r="BO65" s="1228"/>
      <c r="BP65" s="1228"/>
      <c r="BQ65" s="1228"/>
      <c r="BR65" s="1228"/>
      <c r="BS65" s="1228"/>
      <c r="BT65" s="1228"/>
      <c r="BU65" s="1228"/>
      <c r="BV65" s="1228"/>
      <c r="BW65" s="1228"/>
      <c r="BX65" s="1228"/>
      <c r="BY65" s="1228"/>
      <c r="BZ65" s="1228"/>
      <c r="CA65" s="1228"/>
      <c r="CB65" s="1228"/>
      <c r="CC65" s="1228"/>
      <c r="CD65" s="1228"/>
      <c r="CE65" s="1228"/>
      <c r="CF65" s="1228"/>
      <c r="CG65" s="1228"/>
      <c r="CH65" s="1228"/>
    </row>
    <row r="66" spans="1:86" ht="18" customHeight="1" x14ac:dyDescent="0.15">
      <c r="A66" s="1179"/>
      <c r="B66" s="1180"/>
      <c r="C66" s="1202"/>
      <c r="D66" s="1203"/>
      <c r="E66" s="1203"/>
      <c r="F66" s="1203"/>
      <c r="G66" s="1203"/>
      <c r="H66" s="1203"/>
      <c r="I66" s="1203"/>
      <c r="J66" s="1203"/>
      <c r="K66" s="1203"/>
      <c r="L66" s="1203"/>
      <c r="M66" s="1204"/>
      <c r="N66" s="1181"/>
      <c r="O66" s="1182"/>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R66" s="47"/>
      <c r="AS66" s="1179"/>
      <c r="AT66" s="1180"/>
      <c r="AU66" s="1202"/>
      <c r="AV66" s="1203"/>
      <c r="AW66" s="1203"/>
      <c r="AX66" s="1203"/>
      <c r="AY66" s="1203"/>
      <c r="AZ66" s="1203"/>
      <c r="BA66" s="1203"/>
      <c r="BB66" s="1203"/>
      <c r="BC66" s="1203"/>
      <c r="BD66" s="1203"/>
      <c r="BE66" s="1204"/>
      <c r="BF66" s="1181"/>
      <c r="BG66" s="1182"/>
      <c r="BH66" s="1144"/>
      <c r="BI66" s="1144"/>
      <c r="BJ66" s="1144"/>
      <c r="BK66" s="1144"/>
      <c r="BL66" s="1144"/>
      <c r="BM66" s="1144"/>
      <c r="BN66" s="1144"/>
      <c r="BO66" s="1144"/>
      <c r="BP66" s="1144"/>
      <c r="BQ66" s="1144"/>
      <c r="BR66" s="1144"/>
      <c r="BS66" s="1144"/>
      <c r="BT66" s="1144"/>
      <c r="BU66" s="1144"/>
      <c r="BV66" s="1144"/>
      <c r="BW66" s="1144"/>
      <c r="BX66" s="1144"/>
      <c r="BY66" s="1144"/>
      <c r="BZ66" s="1144"/>
      <c r="CA66" s="1144"/>
      <c r="CB66" s="1144"/>
      <c r="CC66" s="1144"/>
      <c r="CD66" s="1144"/>
      <c r="CE66" s="1144"/>
      <c r="CF66" s="1144"/>
      <c r="CG66" s="1144"/>
      <c r="CH66" s="1144"/>
    </row>
    <row r="67" spans="1:86" ht="18" customHeight="1" x14ac:dyDescent="0.15">
      <c r="A67" s="1081" t="s">
        <v>43</v>
      </c>
      <c r="B67" s="1082"/>
      <c r="C67" s="1144" t="str">
        <f>'⑨応募者名簿(印刷用)'!BT29</f>
        <v/>
      </c>
      <c r="D67" s="1144"/>
      <c r="E67" s="1144"/>
      <c r="F67" s="1144"/>
      <c r="G67" s="1144"/>
      <c r="H67" s="1144"/>
      <c r="I67" s="1144"/>
      <c r="J67" s="1144"/>
      <c r="K67" s="1144"/>
      <c r="L67" s="1144"/>
      <c r="M67" s="1144"/>
      <c r="N67" s="1152" t="s">
        <v>23</v>
      </c>
      <c r="O67" s="1153"/>
      <c r="P67" s="1154" t="str">
        <f>""&amp;⑧入力シート!AL124</f>
        <v/>
      </c>
      <c r="Q67" s="1154"/>
      <c r="R67" s="1154"/>
      <c r="S67" s="1154"/>
      <c r="T67" s="1154"/>
      <c r="U67" s="1154"/>
      <c r="V67" s="1154"/>
      <c r="W67" s="1154"/>
      <c r="X67" s="1154"/>
      <c r="Y67" s="1115" t="s">
        <v>82</v>
      </c>
      <c r="Z67" s="1115"/>
      <c r="AA67" s="1115"/>
      <c r="AB67" s="1115"/>
      <c r="AC67" s="1115"/>
      <c r="AD67" s="1115"/>
      <c r="AE67" s="1115"/>
      <c r="AF67" s="1115"/>
      <c r="AG67" s="1115"/>
      <c r="AH67" s="1115"/>
      <c r="AI67" s="1115"/>
      <c r="AJ67" s="1115"/>
      <c r="AK67" s="1115"/>
      <c r="AL67" s="1115"/>
      <c r="AM67" s="1115"/>
      <c r="AN67" s="1115"/>
      <c r="AO67" s="1115"/>
      <c r="AP67" s="1190"/>
      <c r="AR67" s="47"/>
      <c r="AS67" s="1081" t="s">
        <v>43</v>
      </c>
      <c r="AT67" s="1082"/>
      <c r="AU67" s="1144" t="str">
        <f>'⑨応募者名簿(印刷用)'!BT30</f>
        <v/>
      </c>
      <c r="AV67" s="1144"/>
      <c r="AW67" s="1144"/>
      <c r="AX67" s="1144"/>
      <c r="AY67" s="1144"/>
      <c r="AZ67" s="1144"/>
      <c r="BA67" s="1144"/>
      <c r="BB67" s="1144"/>
      <c r="BC67" s="1144"/>
      <c r="BD67" s="1144"/>
      <c r="BE67" s="1144"/>
      <c r="BF67" s="1152" t="s">
        <v>23</v>
      </c>
      <c r="BG67" s="1153"/>
      <c r="BH67" s="1154" t="str">
        <f>""&amp;⑧入力シート!AL125</f>
        <v/>
      </c>
      <c r="BI67" s="1154"/>
      <c r="BJ67" s="1154"/>
      <c r="BK67" s="1154"/>
      <c r="BL67" s="1154"/>
      <c r="BM67" s="1154"/>
      <c r="BN67" s="1154"/>
      <c r="BO67" s="1154"/>
      <c r="BP67" s="1154"/>
      <c r="BQ67" s="1115" t="s">
        <v>82</v>
      </c>
      <c r="BR67" s="1115"/>
      <c r="BS67" s="1115"/>
      <c r="BT67" s="1115"/>
      <c r="BU67" s="1115"/>
      <c r="BV67" s="1115"/>
      <c r="BW67" s="1115"/>
      <c r="BX67" s="1115"/>
      <c r="BY67" s="1115"/>
      <c r="BZ67" s="1115"/>
      <c r="CA67" s="1115"/>
      <c r="CB67" s="1115"/>
      <c r="CC67" s="1115"/>
      <c r="CD67" s="1115"/>
      <c r="CE67" s="1115"/>
      <c r="CF67" s="1115"/>
      <c r="CG67" s="1115"/>
      <c r="CH67" s="1190"/>
    </row>
    <row r="68" spans="1:86" ht="18" customHeight="1" x14ac:dyDescent="0.15">
      <c r="A68" s="1081"/>
      <c r="B68" s="1082"/>
      <c r="C68" s="1144"/>
      <c r="D68" s="1144"/>
      <c r="E68" s="1144"/>
      <c r="F68" s="1144"/>
      <c r="G68" s="1144"/>
      <c r="H68" s="1144"/>
      <c r="I68" s="1144"/>
      <c r="J68" s="1144"/>
      <c r="K68" s="1144"/>
      <c r="L68" s="1144"/>
      <c r="M68" s="1144"/>
      <c r="N68" s="1152"/>
      <c r="O68" s="1153"/>
      <c r="P68" s="1154"/>
      <c r="Q68" s="1154"/>
      <c r="R68" s="1154"/>
      <c r="S68" s="1154"/>
      <c r="T68" s="1154"/>
      <c r="U68" s="1154"/>
      <c r="V68" s="1154"/>
      <c r="W68" s="1154"/>
      <c r="X68" s="1154"/>
      <c r="Y68" s="1191"/>
      <c r="Z68" s="1191"/>
      <c r="AA68" s="1191"/>
      <c r="AB68" s="1191"/>
      <c r="AC68" s="1191"/>
      <c r="AD68" s="1191"/>
      <c r="AE68" s="1191"/>
      <c r="AF68" s="1191"/>
      <c r="AG68" s="1191"/>
      <c r="AH68" s="1191"/>
      <c r="AI68" s="1191"/>
      <c r="AJ68" s="1191"/>
      <c r="AK68" s="1191"/>
      <c r="AL68" s="1191"/>
      <c r="AM68" s="1191"/>
      <c r="AN68" s="1191"/>
      <c r="AO68" s="1191"/>
      <c r="AP68" s="1192"/>
      <c r="AR68" s="47"/>
      <c r="AS68" s="1081"/>
      <c r="AT68" s="1082"/>
      <c r="AU68" s="1144"/>
      <c r="AV68" s="1144"/>
      <c r="AW68" s="1144"/>
      <c r="AX68" s="1144"/>
      <c r="AY68" s="1144"/>
      <c r="AZ68" s="1144"/>
      <c r="BA68" s="1144"/>
      <c r="BB68" s="1144"/>
      <c r="BC68" s="1144"/>
      <c r="BD68" s="1144"/>
      <c r="BE68" s="1144"/>
      <c r="BF68" s="1152"/>
      <c r="BG68" s="1153"/>
      <c r="BH68" s="1154"/>
      <c r="BI68" s="1154"/>
      <c r="BJ68" s="1154"/>
      <c r="BK68" s="1154"/>
      <c r="BL68" s="1154"/>
      <c r="BM68" s="1154"/>
      <c r="BN68" s="1154"/>
      <c r="BO68" s="1154"/>
      <c r="BP68" s="1154"/>
      <c r="BQ68" s="1191"/>
      <c r="BR68" s="1191"/>
      <c r="BS68" s="1191"/>
      <c r="BT68" s="1191"/>
      <c r="BU68" s="1191"/>
      <c r="BV68" s="1191"/>
      <c r="BW68" s="1191"/>
      <c r="BX68" s="1191"/>
      <c r="BY68" s="1191"/>
      <c r="BZ68" s="1191"/>
      <c r="CA68" s="1191"/>
      <c r="CB68" s="1191"/>
      <c r="CC68" s="1191"/>
      <c r="CD68" s="1191"/>
      <c r="CE68" s="1191"/>
      <c r="CF68" s="1191"/>
      <c r="CG68" s="1191"/>
      <c r="CH68" s="1192"/>
    </row>
    <row r="69" spans="1:86" ht="17.100000000000001" customHeight="1" x14ac:dyDescent="0.15">
      <c r="A69" s="1132" t="s">
        <v>64</v>
      </c>
      <c r="B69" s="1133"/>
      <c r="C69" s="1133"/>
      <c r="D69" s="1133"/>
      <c r="E69" s="1133"/>
      <c r="F69" s="1133"/>
      <c r="G69" s="1133"/>
      <c r="H69" s="1133"/>
      <c r="I69" s="1133"/>
      <c r="J69" s="1133"/>
      <c r="K69" s="1133"/>
      <c r="L69" s="1133"/>
      <c r="M69" s="1134"/>
      <c r="N69" s="1174" t="s">
        <v>22</v>
      </c>
      <c r="O69" s="1174"/>
      <c r="P69" s="1161" t="s">
        <v>17</v>
      </c>
      <c r="Q69" s="1162"/>
      <c r="R69" s="1163" t="str">
        <f>IF('⑨応募者名簿(印刷用)'!$BX$40="","",'⑨応募者名簿(印刷用)'!$BX$40)</f>
        <v>-</v>
      </c>
      <c r="S69" s="1163"/>
      <c r="T69" s="1163"/>
      <c r="U69" s="1163"/>
      <c r="V69" s="1163"/>
      <c r="W69" s="1163"/>
      <c r="X69" s="1163"/>
      <c r="Y69" s="1163"/>
      <c r="Z69" s="1163"/>
      <c r="AA69" s="1163"/>
      <c r="AB69" s="1163"/>
      <c r="AC69" s="1163"/>
      <c r="AD69" s="1163"/>
      <c r="AE69" s="1163"/>
      <c r="AF69" s="1163"/>
      <c r="AG69" s="1163"/>
      <c r="AH69" s="1163"/>
      <c r="AI69" s="1163"/>
      <c r="AJ69" s="1163"/>
      <c r="AK69" s="1163"/>
      <c r="AL69" s="1163"/>
      <c r="AM69" s="1163"/>
      <c r="AN69" s="1163"/>
      <c r="AO69" s="1163"/>
      <c r="AP69" s="1164"/>
      <c r="AR69" s="47"/>
      <c r="AS69" s="1132" t="s">
        <v>64</v>
      </c>
      <c r="AT69" s="1133"/>
      <c r="AU69" s="1133"/>
      <c r="AV69" s="1133"/>
      <c r="AW69" s="1133"/>
      <c r="AX69" s="1133"/>
      <c r="AY69" s="1133"/>
      <c r="AZ69" s="1133"/>
      <c r="BA69" s="1133"/>
      <c r="BB69" s="1133"/>
      <c r="BC69" s="1133"/>
      <c r="BD69" s="1133"/>
      <c r="BE69" s="1134"/>
      <c r="BF69" s="1174" t="s">
        <v>22</v>
      </c>
      <c r="BG69" s="1174"/>
      <c r="BH69" s="1161" t="s">
        <v>17</v>
      </c>
      <c r="BI69" s="1162"/>
      <c r="BJ69" s="1163" t="str">
        <f>IF('⑨応募者名簿(印刷用)'!$BX$40="","",'⑨応募者名簿(印刷用)'!$BX$40)</f>
        <v>-</v>
      </c>
      <c r="BK69" s="1163"/>
      <c r="BL69" s="1163"/>
      <c r="BM69" s="1163"/>
      <c r="BN69" s="1163"/>
      <c r="BO69" s="1163"/>
      <c r="BP69" s="1163"/>
      <c r="BQ69" s="1163"/>
      <c r="BR69" s="1163"/>
      <c r="BS69" s="1163"/>
      <c r="BT69" s="1163"/>
      <c r="BU69" s="1163"/>
      <c r="BV69" s="1163"/>
      <c r="BW69" s="1163"/>
      <c r="BX69" s="1163"/>
      <c r="BY69" s="1163"/>
      <c r="BZ69" s="1163"/>
      <c r="CA69" s="1163"/>
      <c r="CB69" s="1163"/>
      <c r="CC69" s="1163"/>
      <c r="CD69" s="1163"/>
      <c r="CE69" s="1163"/>
      <c r="CF69" s="1163"/>
      <c r="CG69" s="1163"/>
      <c r="CH69" s="1164"/>
    </row>
    <row r="70" spans="1:86" ht="17.100000000000001" customHeight="1" x14ac:dyDescent="0.15">
      <c r="A70" s="653" t="str">
        <f>'⑨応募者名簿(印刷用)'!$A$36</f>
        <v/>
      </c>
      <c r="B70" s="654"/>
      <c r="C70" s="654"/>
      <c r="D70" s="654"/>
      <c r="E70" s="654"/>
      <c r="F70" s="654"/>
      <c r="G70" s="654"/>
      <c r="H70" s="654"/>
      <c r="I70" s="99"/>
      <c r="J70" s="99"/>
      <c r="K70" s="99"/>
      <c r="L70" s="99"/>
      <c r="M70" s="100"/>
      <c r="N70" s="1174"/>
      <c r="O70" s="1174"/>
      <c r="P70" s="1165" t="str">
        <f>IF('⑨応募者名簿(印刷用)'!$BV$42="","",'⑨応募者名簿(印刷用)'!$BV$42)</f>
        <v xml:space="preserve"> </v>
      </c>
      <c r="Q70" s="1166"/>
      <c r="R70" s="1166"/>
      <c r="S70" s="1166"/>
      <c r="T70" s="1166"/>
      <c r="U70" s="1166"/>
      <c r="V70" s="1166"/>
      <c r="W70" s="1166"/>
      <c r="X70" s="1166"/>
      <c r="Y70" s="1166"/>
      <c r="Z70" s="1166"/>
      <c r="AA70" s="1166"/>
      <c r="AB70" s="1166"/>
      <c r="AC70" s="1166"/>
      <c r="AD70" s="1166"/>
      <c r="AE70" s="1166"/>
      <c r="AF70" s="1166"/>
      <c r="AG70" s="1166"/>
      <c r="AH70" s="1166"/>
      <c r="AI70" s="1166"/>
      <c r="AJ70" s="1166"/>
      <c r="AK70" s="1166"/>
      <c r="AL70" s="1166"/>
      <c r="AM70" s="1166"/>
      <c r="AN70" s="1166"/>
      <c r="AO70" s="1166"/>
      <c r="AP70" s="1167"/>
      <c r="AR70" s="47"/>
      <c r="AS70" s="653" t="str">
        <f>'⑨応募者名簿(印刷用)'!$A$36</f>
        <v/>
      </c>
      <c r="AT70" s="654"/>
      <c r="AU70" s="654"/>
      <c r="AV70" s="654"/>
      <c r="AW70" s="654"/>
      <c r="AX70" s="654"/>
      <c r="AY70" s="654"/>
      <c r="AZ70" s="654"/>
      <c r="BA70" s="99"/>
      <c r="BB70" s="99"/>
      <c r="BC70" s="99"/>
      <c r="BD70" s="99"/>
      <c r="BE70" s="100"/>
      <c r="BF70" s="1174"/>
      <c r="BG70" s="1174"/>
      <c r="BH70" s="1165" t="str">
        <f>IF('⑨応募者名簿(印刷用)'!$BV$42="","",'⑨応募者名簿(印刷用)'!$BV$42)</f>
        <v xml:space="preserve"> </v>
      </c>
      <c r="BI70" s="1166"/>
      <c r="BJ70" s="1166"/>
      <c r="BK70" s="1166"/>
      <c r="BL70" s="1166"/>
      <c r="BM70" s="1166"/>
      <c r="BN70" s="1166"/>
      <c r="BO70" s="1166"/>
      <c r="BP70" s="1166"/>
      <c r="BQ70" s="1166"/>
      <c r="BR70" s="1166"/>
      <c r="BS70" s="1166"/>
      <c r="BT70" s="1166"/>
      <c r="BU70" s="1166"/>
      <c r="BV70" s="1166"/>
      <c r="BW70" s="1166"/>
      <c r="BX70" s="1166"/>
      <c r="BY70" s="1166"/>
      <c r="BZ70" s="1166"/>
      <c r="CA70" s="1166"/>
      <c r="CB70" s="1166"/>
      <c r="CC70" s="1166"/>
      <c r="CD70" s="1166"/>
      <c r="CE70" s="1166"/>
      <c r="CF70" s="1166"/>
      <c r="CG70" s="1166"/>
      <c r="CH70" s="1167"/>
    </row>
    <row r="71" spans="1:86" ht="17.100000000000001" customHeight="1" x14ac:dyDescent="0.15">
      <c r="A71" s="653"/>
      <c r="B71" s="654"/>
      <c r="C71" s="654"/>
      <c r="D71" s="654"/>
      <c r="E71" s="654"/>
      <c r="F71" s="654"/>
      <c r="G71" s="654"/>
      <c r="H71" s="654"/>
      <c r="I71" s="99"/>
      <c r="J71" s="99"/>
      <c r="K71" s="99"/>
      <c r="L71" s="99"/>
      <c r="M71" s="100"/>
      <c r="N71" s="1174"/>
      <c r="O71" s="1174"/>
      <c r="P71" s="1165" t="str">
        <f>IF('⑨応募者名簿(印刷用)'!$BV$43="","",'⑨応募者名簿(印刷用)'!$BV$43)</f>
        <v xml:space="preserve"> </v>
      </c>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7"/>
      <c r="AR71" s="47"/>
      <c r="AS71" s="653"/>
      <c r="AT71" s="654"/>
      <c r="AU71" s="654"/>
      <c r="AV71" s="654"/>
      <c r="AW71" s="654"/>
      <c r="AX71" s="654"/>
      <c r="AY71" s="654"/>
      <c r="AZ71" s="654"/>
      <c r="BA71" s="99"/>
      <c r="BB71" s="99"/>
      <c r="BC71" s="99"/>
      <c r="BD71" s="99"/>
      <c r="BE71" s="100"/>
      <c r="BF71" s="1174"/>
      <c r="BG71" s="1174"/>
      <c r="BH71" s="1165" t="str">
        <f>IF('⑨応募者名簿(印刷用)'!$BV$43="","",'⑨応募者名簿(印刷用)'!$BV$43)</f>
        <v xml:space="preserve"> </v>
      </c>
      <c r="BI71" s="1166"/>
      <c r="BJ71" s="1166"/>
      <c r="BK71" s="1166"/>
      <c r="BL71" s="1166"/>
      <c r="BM71" s="1166"/>
      <c r="BN71" s="1166"/>
      <c r="BO71" s="1166"/>
      <c r="BP71" s="1166"/>
      <c r="BQ71" s="1166"/>
      <c r="BR71" s="1166"/>
      <c r="BS71" s="1166"/>
      <c r="BT71" s="1166"/>
      <c r="BU71" s="1166"/>
      <c r="BV71" s="1166"/>
      <c r="BW71" s="1166"/>
      <c r="BX71" s="1166"/>
      <c r="BY71" s="1166"/>
      <c r="BZ71" s="1166"/>
      <c r="CA71" s="1166"/>
      <c r="CB71" s="1166"/>
      <c r="CC71" s="1166"/>
      <c r="CD71" s="1166"/>
      <c r="CE71" s="1166"/>
      <c r="CF71" s="1166"/>
      <c r="CG71" s="1166"/>
      <c r="CH71" s="1167"/>
    </row>
    <row r="72" spans="1:86" ht="17.100000000000001" customHeight="1" x14ac:dyDescent="0.15">
      <c r="A72" s="653"/>
      <c r="B72" s="654"/>
      <c r="C72" s="654"/>
      <c r="D72" s="654"/>
      <c r="E72" s="654"/>
      <c r="F72" s="654"/>
      <c r="G72" s="654"/>
      <c r="H72" s="654"/>
      <c r="I72" s="99"/>
      <c r="J72" s="99"/>
      <c r="K72" s="99"/>
      <c r="L72" s="99"/>
      <c r="M72" s="100"/>
      <c r="N72" s="1174"/>
      <c r="O72" s="1174"/>
      <c r="P72" s="1168" t="str">
        <f>IF('⑨応募者名簿(印刷用)'!$BV$44="","",'⑨応募者名簿(印刷用)'!$BV$44)</f>
        <v xml:space="preserve"> </v>
      </c>
      <c r="Q72" s="1169"/>
      <c r="R72" s="1169"/>
      <c r="S72" s="1169"/>
      <c r="T72" s="1169"/>
      <c r="U72" s="1169"/>
      <c r="V72" s="1169"/>
      <c r="W72" s="1169"/>
      <c r="X72" s="1169"/>
      <c r="Y72" s="1169"/>
      <c r="Z72" s="1169"/>
      <c r="AA72" s="1169"/>
      <c r="AB72" s="1169"/>
      <c r="AC72" s="1169"/>
      <c r="AD72" s="1169"/>
      <c r="AE72" s="1169"/>
      <c r="AF72" s="1169"/>
      <c r="AG72" s="1169"/>
      <c r="AH72" s="1169"/>
      <c r="AI72" s="1169"/>
      <c r="AJ72" s="1169"/>
      <c r="AK72" s="1169"/>
      <c r="AL72" s="1169"/>
      <c r="AM72" s="1169"/>
      <c r="AN72" s="1169"/>
      <c r="AO72" s="1169"/>
      <c r="AP72" s="1170"/>
      <c r="AR72" s="47"/>
      <c r="AS72" s="653"/>
      <c r="AT72" s="654"/>
      <c r="AU72" s="654"/>
      <c r="AV72" s="654"/>
      <c r="AW72" s="654"/>
      <c r="AX72" s="654"/>
      <c r="AY72" s="654"/>
      <c r="AZ72" s="654"/>
      <c r="BA72" s="99"/>
      <c r="BB72" s="99"/>
      <c r="BC72" s="99"/>
      <c r="BD72" s="99"/>
      <c r="BE72" s="100"/>
      <c r="BF72" s="1174"/>
      <c r="BG72" s="1174"/>
      <c r="BH72" s="1168" t="str">
        <f>IF('⑨応募者名簿(印刷用)'!$BV$44="","",'⑨応募者名簿(印刷用)'!$BV$44)</f>
        <v xml:space="preserve"> </v>
      </c>
      <c r="BI72" s="1169"/>
      <c r="BJ72" s="1169"/>
      <c r="BK72" s="1169"/>
      <c r="BL72" s="1169"/>
      <c r="BM72" s="1169"/>
      <c r="BN72" s="1169"/>
      <c r="BO72" s="1169"/>
      <c r="BP72" s="1169"/>
      <c r="BQ72" s="1169"/>
      <c r="BR72" s="1169"/>
      <c r="BS72" s="1169"/>
      <c r="BT72" s="1169"/>
      <c r="BU72" s="1169"/>
      <c r="BV72" s="1169"/>
      <c r="BW72" s="1169"/>
      <c r="BX72" s="1169"/>
      <c r="BY72" s="1169"/>
      <c r="BZ72" s="1169"/>
      <c r="CA72" s="1169"/>
      <c r="CB72" s="1169"/>
      <c r="CC72" s="1169"/>
      <c r="CD72" s="1169"/>
      <c r="CE72" s="1169"/>
      <c r="CF72" s="1169"/>
      <c r="CG72" s="1169"/>
      <c r="CH72" s="1170"/>
    </row>
    <row r="73" spans="1:86" ht="17.100000000000001" customHeight="1" x14ac:dyDescent="0.15">
      <c r="A73" s="653"/>
      <c r="B73" s="654"/>
      <c r="C73" s="654"/>
      <c r="D73" s="654"/>
      <c r="E73" s="654"/>
      <c r="F73" s="654"/>
      <c r="G73" s="654"/>
      <c r="H73" s="654"/>
      <c r="I73" s="99"/>
      <c r="J73" s="99"/>
      <c r="K73" s="99"/>
      <c r="L73" s="99"/>
      <c r="M73" s="100"/>
      <c r="N73" s="1177" t="s">
        <v>33</v>
      </c>
      <c r="O73" s="1178"/>
      <c r="P73" s="1183" t="s">
        <v>24</v>
      </c>
      <c r="Q73" s="1175"/>
      <c r="R73" s="1175"/>
      <c r="S73" s="1175"/>
      <c r="T73" s="1175" t="str">
        <f>""&amp;⑧入力シート!$D$21</f>
        <v/>
      </c>
      <c r="U73" s="1175"/>
      <c r="V73" s="1175"/>
      <c r="W73" s="1175"/>
      <c r="X73" s="1175"/>
      <c r="Y73" s="1175"/>
      <c r="Z73" s="1175"/>
      <c r="AA73" s="1175"/>
      <c r="AB73" s="1175"/>
      <c r="AC73" s="1175"/>
      <c r="AD73" s="1175"/>
      <c r="AE73" s="1175"/>
      <c r="AF73" s="1175"/>
      <c r="AG73" s="1175"/>
      <c r="AH73" s="1175"/>
      <c r="AI73" s="1175"/>
      <c r="AJ73" s="1175"/>
      <c r="AK73" s="1175"/>
      <c r="AL73" s="1175"/>
      <c r="AM73" s="1175"/>
      <c r="AN73" s="1175"/>
      <c r="AO73" s="1175"/>
      <c r="AP73" s="1176"/>
      <c r="AR73" s="47"/>
      <c r="AS73" s="653"/>
      <c r="AT73" s="654"/>
      <c r="AU73" s="654"/>
      <c r="AV73" s="654"/>
      <c r="AW73" s="654"/>
      <c r="AX73" s="654"/>
      <c r="AY73" s="654"/>
      <c r="AZ73" s="654"/>
      <c r="BA73" s="99"/>
      <c r="BB73" s="99"/>
      <c r="BC73" s="99"/>
      <c r="BD73" s="99"/>
      <c r="BE73" s="100"/>
      <c r="BF73" s="1177" t="s">
        <v>33</v>
      </c>
      <c r="BG73" s="1178"/>
      <c r="BH73" s="1183" t="s">
        <v>24</v>
      </c>
      <c r="BI73" s="1175"/>
      <c r="BJ73" s="1175"/>
      <c r="BK73" s="1175"/>
      <c r="BL73" s="1175" t="str">
        <f>""&amp;⑧入力シート!$D$21</f>
        <v/>
      </c>
      <c r="BM73" s="1175"/>
      <c r="BN73" s="1175"/>
      <c r="BO73" s="1175"/>
      <c r="BP73" s="1175"/>
      <c r="BQ73" s="1175"/>
      <c r="BR73" s="1175"/>
      <c r="BS73" s="1175"/>
      <c r="BT73" s="1175"/>
      <c r="BU73" s="1175"/>
      <c r="BV73" s="1175"/>
      <c r="BW73" s="1175"/>
      <c r="BX73" s="1175"/>
      <c r="BY73" s="1175"/>
      <c r="BZ73" s="1175"/>
      <c r="CA73" s="1175"/>
      <c r="CB73" s="1175"/>
      <c r="CC73" s="1175"/>
      <c r="CD73" s="1175"/>
      <c r="CE73" s="1175"/>
      <c r="CF73" s="1175"/>
      <c r="CG73" s="1175"/>
      <c r="CH73" s="1176"/>
    </row>
    <row r="74" spans="1:86" ht="17.100000000000001" customHeight="1" x14ac:dyDescent="0.15">
      <c r="A74" s="101"/>
      <c r="B74" s="99"/>
      <c r="C74" s="99"/>
      <c r="D74" s="99"/>
      <c r="E74" s="99"/>
      <c r="F74" s="99"/>
      <c r="G74" s="99"/>
      <c r="H74" s="99"/>
      <c r="I74" s="99"/>
      <c r="J74" s="99"/>
      <c r="K74" s="99"/>
      <c r="L74" s="99"/>
      <c r="M74" s="100"/>
      <c r="N74" s="1179"/>
      <c r="O74" s="1180"/>
      <c r="P74" s="1029" t="str">
        <f>"　"&amp;⑧入力シート!$D$22</f>
        <v>　</v>
      </c>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1"/>
      <c r="AR74" s="47"/>
      <c r="AS74" s="101"/>
      <c r="AT74" s="99"/>
      <c r="AU74" s="99"/>
      <c r="AV74" s="99"/>
      <c r="AW74" s="99"/>
      <c r="AX74" s="99"/>
      <c r="AY74" s="99"/>
      <c r="AZ74" s="99"/>
      <c r="BA74" s="99"/>
      <c r="BB74" s="99"/>
      <c r="BC74" s="99"/>
      <c r="BD74" s="99"/>
      <c r="BE74" s="100"/>
      <c r="BF74" s="1179"/>
      <c r="BG74" s="1180"/>
      <c r="BH74" s="1029" t="str">
        <f>"　"&amp;⑧入力シート!$D$22</f>
        <v>　</v>
      </c>
      <c r="BI74" s="1030"/>
      <c r="BJ74" s="1030"/>
      <c r="BK74" s="1030"/>
      <c r="BL74" s="1030"/>
      <c r="BM74" s="1030"/>
      <c r="BN74" s="1030"/>
      <c r="BO74" s="1030"/>
      <c r="BP74" s="1030"/>
      <c r="BQ74" s="1030"/>
      <c r="BR74" s="1030"/>
      <c r="BS74" s="1030"/>
      <c r="BT74" s="1030"/>
      <c r="BU74" s="1030"/>
      <c r="BV74" s="1030"/>
      <c r="BW74" s="1030"/>
      <c r="BX74" s="1030"/>
      <c r="BY74" s="1030"/>
      <c r="BZ74" s="1030"/>
      <c r="CA74" s="1030"/>
      <c r="CB74" s="1030"/>
      <c r="CC74" s="1030"/>
      <c r="CD74" s="1030"/>
      <c r="CE74" s="1030"/>
      <c r="CF74" s="1030"/>
      <c r="CG74" s="1030"/>
      <c r="CH74" s="1031"/>
    </row>
    <row r="75" spans="1:86" ht="17.100000000000001" customHeight="1" x14ac:dyDescent="0.15">
      <c r="A75" s="101"/>
      <c r="B75" s="99"/>
      <c r="C75" s="99"/>
      <c r="D75" s="99"/>
      <c r="E75" s="99"/>
      <c r="F75" s="99"/>
      <c r="G75" s="99"/>
      <c r="H75" s="99"/>
      <c r="I75" s="99"/>
      <c r="J75" s="99"/>
      <c r="K75" s="99"/>
      <c r="L75" s="99"/>
      <c r="M75" s="100"/>
      <c r="N75" s="1179"/>
      <c r="O75" s="1180"/>
      <c r="P75" s="1032" t="str">
        <f>"　"&amp;⑧入力シート!$D$23</f>
        <v>　</v>
      </c>
      <c r="Q75" s="1033"/>
      <c r="R75" s="1033"/>
      <c r="S75" s="1033"/>
      <c r="T75" s="1033"/>
      <c r="U75" s="1033"/>
      <c r="V75" s="1033"/>
      <c r="W75" s="1033"/>
      <c r="X75" s="1033"/>
      <c r="Y75" s="1033"/>
      <c r="Z75" s="1033"/>
      <c r="AA75" s="1033"/>
      <c r="AB75" s="1033"/>
      <c r="AC75" s="1033"/>
      <c r="AD75" s="1033"/>
      <c r="AE75" s="1033"/>
      <c r="AF75" s="1033"/>
      <c r="AG75" s="1033"/>
      <c r="AH75" s="1033"/>
      <c r="AI75" s="1033"/>
      <c r="AJ75" s="1033"/>
      <c r="AK75" s="1033"/>
      <c r="AL75" s="1033"/>
      <c r="AM75" s="1033"/>
      <c r="AN75" s="1033"/>
      <c r="AO75" s="1033"/>
      <c r="AP75" s="1034"/>
      <c r="AR75" s="47"/>
      <c r="AS75" s="101"/>
      <c r="AT75" s="99"/>
      <c r="AU75" s="99"/>
      <c r="AV75" s="99"/>
      <c r="AW75" s="99"/>
      <c r="AX75" s="99"/>
      <c r="AY75" s="99"/>
      <c r="AZ75" s="99"/>
      <c r="BA75" s="99"/>
      <c r="BB75" s="99"/>
      <c r="BC75" s="99"/>
      <c r="BD75" s="99"/>
      <c r="BE75" s="100"/>
      <c r="BF75" s="1179"/>
      <c r="BG75" s="1180"/>
      <c r="BH75" s="1032" t="str">
        <f>"　"&amp;⑧入力シート!$D$23</f>
        <v>　</v>
      </c>
      <c r="BI75" s="1033"/>
      <c r="BJ75" s="1033"/>
      <c r="BK75" s="1033"/>
      <c r="BL75" s="1033"/>
      <c r="BM75" s="1033"/>
      <c r="BN75" s="1033"/>
      <c r="BO75" s="1033"/>
      <c r="BP75" s="1033"/>
      <c r="BQ75" s="1033"/>
      <c r="BR75" s="1033"/>
      <c r="BS75" s="1033"/>
      <c r="BT75" s="1033"/>
      <c r="BU75" s="1033"/>
      <c r="BV75" s="1033"/>
      <c r="BW75" s="1033"/>
      <c r="BX75" s="1033"/>
      <c r="BY75" s="1033"/>
      <c r="BZ75" s="1033"/>
      <c r="CA75" s="1033"/>
      <c r="CB75" s="1033"/>
      <c r="CC75" s="1033"/>
      <c r="CD75" s="1033"/>
      <c r="CE75" s="1033"/>
      <c r="CF75" s="1033"/>
      <c r="CG75" s="1033"/>
      <c r="CH75" s="1034"/>
    </row>
    <row r="76" spans="1:86" ht="17.100000000000001" customHeight="1" x14ac:dyDescent="0.15">
      <c r="A76" s="102"/>
      <c r="B76" s="103"/>
      <c r="C76" s="103"/>
      <c r="D76" s="103"/>
      <c r="E76" s="103"/>
      <c r="F76" s="103"/>
      <c r="G76" s="103"/>
      <c r="H76" s="103"/>
      <c r="I76" s="103"/>
      <c r="J76" s="103"/>
      <c r="K76" s="103"/>
      <c r="L76" s="103"/>
      <c r="M76" s="104"/>
      <c r="N76" s="1179"/>
      <c r="O76" s="1180"/>
      <c r="P76" s="1032"/>
      <c r="Q76" s="1033"/>
      <c r="R76" s="1033"/>
      <c r="S76" s="1033"/>
      <c r="T76" s="1033"/>
      <c r="U76" s="1033"/>
      <c r="V76" s="1033"/>
      <c r="W76" s="1033"/>
      <c r="X76" s="1033"/>
      <c r="Y76" s="1033"/>
      <c r="Z76" s="1033"/>
      <c r="AA76" s="1033"/>
      <c r="AB76" s="1033"/>
      <c r="AC76" s="1033"/>
      <c r="AD76" s="1033"/>
      <c r="AE76" s="1033"/>
      <c r="AF76" s="1033"/>
      <c r="AG76" s="1033"/>
      <c r="AH76" s="1033"/>
      <c r="AI76" s="1033"/>
      <c r="AJ76" s="1033"/>
      <c r="AK76" s="1033"/>
      <c r="AL76" s="1033"/>
      <c r="AM76" s="1033"/>
      <c r="AN76" s="1033"/>
      <c r="AO76" s="1033"/>
      <c r="AP76" s="1034"/>
      <c r="AR76" s="47"/>
      <c r="AS76" s="102"/>
      <c r="AT76" s="103"/>
      <c r="AU76" s="103"/>
      <c r="AV76" s="103"/>
      <c r="AW76" s="103"/>
      <c r="AX76" s="103"/>
      <c r="AY76" s="103"/>
      <c r="AZ76" s="103"/>
      <c r="BA76" s="103"/>
      <c r="BB76" s="103"/>
      <c r="BC76" s="103"/>
      <c r="BD76" s="103"/>
      <c r="BE76" s="104"/>
      <c r="BF76" s="1179"/>
      <c r="BG76" s="1180"/>
      <c r="BH76" s="1032"/>
      <c r="BI76" s="1033"/>
      <c r="BJ76" s="1033"/>
      <c r="BK76" s="1033"/>
      <c r="BL76" s="1033"/>
      <c r="BM76" s="1033"/>
      <c r="BN76" s="1033"/>
      <c r="BO76" s="1033"/>
      <c r="BP76" s="1033"/>
      <c r="BQ76" s="1033"/>
      <c r="BR76" s="1033"/>
      <c r="BS76" s="1033"/>
      <c r="BT76" s="1033"/>
      <c r="BU76" s="1033"/>
      <c r="BV76" s="1033"/>
      <c r="BW76" s="1033"/>
      <c r="BX76" s="1033"/>
      <c r="BY76" s="1033"/>
      <c r="BZ76" s="1033"/>
      <c r="CA76" s="1033"/>
      <c r="CB76" s="1033"/>
      <c r="CC76" s="1033"/>
      <c r="CD76" s="1033"/>
      <c r="CE76" s="1033"/>
      <c r="CF76" s="1033"/>
      <c r="CG76" s="1033"/>
      <c r="CH76" s="1034"/>
    </row>
    <row r="77" spans="1:86" ht="18" customHeight="1" x14ac:dyDescent="0.15">
      <c r="A77" s="1177" t="s">
        <v>38</v>
      </c>
      <c r="B77" s="1178"/>
      <c r="C77" s="1183" t="s">
        <v>32</v>
      </c>
      <c r="D77" s="1175"/>
      <c r="E77" s="1175"/>
      <c r="F77" s="1175"/>
      <c r="G77" s="1175"/>
      <c r="H77" s="1175"/>
      <c r="I77" s="1175"/>
      <c r="J77" s="1175"/>
      <c r="K77" s="1175"/>
      <c r="L77" s="1175"/>
      <c r="M77" s="1175"/>
      <c r="N77" s="1174" t="s">
        <v>35</v>
      </c>
      <c r="O77" s="1174"/>
      <c r="P77" s="1145" t="str">
        <f>""&amp;⑧入力シート!Q126</f>
        <v/>
      </c>
      <c r="Q77" s="1145"/>
      <c r="R77" s="1145"/>
      <c r="S77" s="1145"/>
      <c r="T77" s="1145"/>
      <c r="U77" s="1145"/>
      <c r="V77" s="1145"/>
      <c r="W77" s="1145"/>
      <c r="X77" s="1145"/>
      <c r="Y77" s="1145"/>
      <c r="Z77" s="1145"/>
      <c r="AA77" s="1145"/>
      <c r="AB77" s="1145"/>
      <c r="AC77" s="1145"/>
      <c r="AD77" s="1145"/>
      <c r="AE77" s="1145"/>
      <c r="AF77" s="1145"/>
      <c r="AG77" s="1145"/>
      <c r="AH77" s="1145"/>
      <c r="AI77" s="1145"/>
      <c r="AJ77" s="1145"/>
      <c r="AK77" s="1145"/>
      <c r="AL77" s="1145"/>
      <c r="AM77" s="1145"/>
      <c r="AN77" s="1145"/>
      <c r="AO77" s="1145"/>
      <c r="AP77" s="1145"/>
      <c r="AR77" s="47"/>
      <c r="AS77" s="1177" t="s">
        <v>38</v>
      </c>
      <c r="AT77" s="1178"/>
      <c r="AU77" s="1183" t="s">
        <v>32</v>
      </c>
      <c r="AV77" s="1175"/>
      <c r="AW77" s="1175"/>
      <c r="AX77" s="1175"/>
      <c r="AY77" s="1175"/>
      <c r="AZ77" s="1175"/>
      <c r="BA77" s="1175"/>
      <c r="BB77" s="1175"/>
      <c r="BC77" s="1175"/>
      <c r="BD77" s="1175"/>
      <c r="BE77" s="1175"/>
      <c r="BF77" s="1174" t="s">
        <v>35</v>
      </c>
      <c r="BG77" s="1174"/>
      <c r="BH77" s="1145" t="str">
        <f>""&amp;⑧入力シート!Q127</f>
        <v/>
      </c>
      <c r="BI77" s="1145"/>
      <c r="BJ77" s="1145"/>
      <c r="BK77" s="1145"/>
      <c r="BL77" s="1145"/>
      <c r="BM77" s="1145"/>
      <c r="BN77" s="1145"/>
      <c r="BO77" s="1145"/>
      <c r="BP77" s="1145"/>
      <c r="BQ77" s="1145"/>
      <c r="BR77" s="1145"/>
      <c r="BS77" s="1145"/>
      <c r="BT77" s="1145"/>
      <c r="BU77" s="1145"/>
      <c r="BV77" s="1145"/>
      <c r="BW77" s="1145"/>
      <c r="BX77" s="1145"/>
      <c r="BY77" s="1145"/>
      <c r="BZ77" s="1145"/>
      <c r="CA77" s="1145"/>
      <c r="CB77" s="1145"/>
      <c r="CC77" s="1145"/>
      <c r="CD77" s="1145"/>
      <c r="CE77" s="1145"/>
      <c r="CF77" s="1145"/>
      <c r="CG77" s="1145"/>
      <c r="CH77" s="1145"/>
    </row>
    <row r="78" spans="1:86" ht="18" customHeight="1" x14ac:dyDescent="0.15">
      <c r="A78" s="1179"/>
      <c r="B78" s="1180"/>
      <c r="C78" s="1202">
        <f>⑧入力シート!B126</f>
        <v>89</v>
      </c>
      <c r="D78" s="1203"/>
      <c r="E78" s="1203"/>
      <c r="F78" s="1203"/>
      <c r="G78" s="1203"/>
      <c r="H78" s="1203"/>
      <c r="I78" s="1203"/>
      <c r="J78" s="1203"/>
      <c r="K78" s="1203"/>
      <c r="L78" s="1203"/>
      <c r="M78" s="1203"/>
      <c r="N78" s="1174"/>
      <c r="O78" s="1174"/>
      <c r="P78" s="1145"/>
      <c r="Q78" s="1145"/>
      <c r="R78" s="1145"/>
      <c r="S78" s="1145"/>
      <c r="T78" s="1145"/>
      <c r="U78" s="1145"/>
      <c r="V78" s="1145"/>
      <c r="W78" s="1145"/>
      <c r="X78" s="1145"/>
      <c r="Y78" s="1145"/>
      <c r="Z78" s="1145"/>
      <c r="AA78" s="1145"/>
      <c r="AB78" s="1145"/>
      <c r="AC78" s="1145"/>
      <c r="AD78" s="1145"/>
      <c r="AE78" s="1145"/>
      <c r="AF78" s="1145"/>
      <c r="AG78" s="1145"/>
      <c r="AH78" s="1145"/>
      <c r="AI78" s="1145"/>
      <c r="AJ78" s="1145"/>
      <c r="AK78" s="1145"/>
      <c r="AL78" s="1145"/>
      <c r="AM78" s="1145"/>
      <c r="AN78" s="1145"/>
      <c r="AO78" s="1145"/>
      <c r="AP78" s="1145"/>
      <c r="AR78" s="47"/>
      <c r="AS78" s="1179"/>
      <c r="AT78" s="1180"/>
      <c r="AU78" s="1202">
        <f>⑧入力シート!B127</f>
        <v>90</v>
      </c>
      <c r="AV78" s="1203"/>
      <c r="AW78" s="1203"/>
      <c r="AX78" s="1203"/>
      <c r="AY78" s="1203"/>
      <c r="AZ78" s="1203"/>
      <c r="BA78" s="1203"/>
      <c r="BB78" s="1203"/>
      <c r="BC78" s="1203"/>
      <c r="BD78" s="1203"/>
      <c r="BE78" s="1203"/>
      <c r="BF78" s="1174"/>
      <c r="BG78" s="1174"/>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c r="CB78" s="1145"/>
      <c r="CC78" s="1145"/>
      <c r="CD78" s="1145"/>
      <c r="CE78" s="1145"/>
      <c r="CF78" s="1145"/>
      <c r="CG78" s="1145"/>
      <c r="CH78" s="1145"/>
    </row>
    <row r="79" spans="1:86" ht="18" customHeight="1" x14ac:dyDescent="0.15">
      <c r="A79" s="1181"/>
      <c r="B79" s="1182"/>
      <c r="C79" s="1202"/>
      <c r="D79" s="1203"/>
      <c r="E79" s="1203"/>
      <c r="F79" s="1203"/>
      <c r="G79" s="1203"/>
      <c r="H79" s="1203"/>
      <c r="I79" s="1203"/>
      <c r="J79" s="1203"/>
      <c r="K79" s="1203"/>
      <c r="L79" s="1203"/>
      <c r="M79" s="1203"/>
      <c r="N79" s="1174"/>
      <c r="O79" s="1174"/>
      <c r="P79" s="1145"/>
      <c r="Q79" s="1145"/>
      <c r="R79" s="1145"/>
      <c r="S79" s="1145"/>
      <c r="T79" s="1145"/>
      <c r="U79" s="1145"/>
      <c r="V79" s="1145"/>
      <c r="W79" s="1145"/>
      <c r="X79" s="1145"/>
      <c r="Y79" s="1145"/>
      <c r="Z79" s="1145"/>
      <c r="AA79" s="1145"/>
      <c r="AB79" s="1145"/>
      <c r="AC79" s="1145"/>
      <c r="AD79" s="1145"/>
      <c r="AE79" s="1145"/>
      <c r="AF79" s="1145"/>
      <c r="AG79" s="1145"/>
      <c r="AH79" s="1145"/>
      <c r="AI79" s="1145"/>
      <c r="AJ79" s="1145"/>
      <c r="AK79" s="1145"/>
      <c r="AL79" s="1145"/>
      <c r="AM79" s="1145"/>
      <c r="AN79" s="1145"/>
      <c r="AO79" s="1145"/>
      <c r="AP79" s="1145"/>
      <c r="AR79" s="47"/>
      <c r="AS79" s="1181"/>
      <c r="AT79" s="1182"/>
      <c r="AU79" s="1202"/>
      <c r="AV79" s="1203"/>
      <c r="AW79" s="1203"/>
      <c r="AX79" s="1203"/>
      <c r="AY79" s="1203"/>
      <c r="AZ79" s="1203"/>
      <c r="BA79" s="1203"/>
      <c r="BB79" s="1203"/>
      <c r="BC79" s="1203"/>
      <c r="BD79" s="1203"/>
      <c r="BE79" s="1203"/>
      <c r="BF79" s="1174"/>
      <c r="BG79" s="1174"/>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c r="CB79" s="1145"/>
      <c r="CC79" s="1145"/>
      <c r="CD79" s="1145"/>
      <c r="CE79" s="1145"/>
      <c r="CF79" s="1145"/>
      <c r="CG79" s="1145"/>
      <c r="CH79" s="1145"/>
    </row>
    <row r="80" spans="1:86" ht="18" customHeight="1" x14ac:dyDescent="0.15">
      <c r="A80" s="1177" t="s">
        <v>37</v>
      </c>
      <c r="B80" s="1178"/>
      <c r="C80" s="1199" t="str">
        <f>""&amp;⑧入力シート!C126</f>
        <v/>
      </c>
      <c r="D80" s="1200"/>
      <c r="E80" s="1200"/>
      <c r="F80" s="1200"/>
      <c r="G80" s="1200"/>
      <c r="H80" s="1200"/>
      <c r="I80" s="1200"/>
      <c r="J80" s="1200"/>
      <c r="K80" s="1200"/>
      <c r="L80" s="1200"/>
      <c r="M80" s="1201"/>
      <c r="N80" s="1179" t="s">
        <v>36</v>
      </c>
      <c r="O80" s="1180"/>
      <c r="P80" s="1193" t="s">
        <v>34</v>
      </c>
      <c r="Q80" s="1194"/>
      <c r="R80" s="1194"/>
      <c r="S80" s="1194"/>
      <c r="T80" s="1194"/>
      <c r="U80" s="1194"/>
      <c r="V80" s="1194"/>
      <c r="W80" s="1194"/>
      <c r="X80" s="1194"/>
      <c r="Y80" s="1194"/>
      <c r="Z80" s="1194"/>
      <c r="AA80" s="1194"/>
      <c r="AB80" s="1194"/>
      <c r="AC80" s="1194"/>
      <c r="AD80" s="1194"/>
      <c r="AE80" s="1194"/>
      <c r="AF80" s="1194"/>
      <c r="AG80" s="1194"/>
      <c r="AH80" s="1194"/>
      <c r="AI80" s="1194"/>
      <c r="AJ80" s="1194"/>
      <c r="AK80" s="1194"/>
      <c r="AL80" s="1194"/>
      <c r="AM80" s="1194"/>
      <c r="AN80" s="1194"/>
      <c r="AO80" s="1194"/>
      <c r="AP80" s="1195"/>
      <c r="AR80" s="47"/>
      <c r="AS80" s="1177" t="s">
        <v>37</v>
      </c>
      <c r="AT80" s="1178"/>
      <c r="AU80" s="1199" t="str">
        <f>""&amp;⑧入力シート!C127</f>
        <v/>
      </c>
      <c r="AV80" s="1200"/>
      <c r="AW80" s="1200"/>
      <c r="AX80" s="1200"/>
      <c r="AY80" s="1200"/>
      <c r="AZ80" s="1200"/>
      <c r="BA80" s="1200"/>
      <c r="BB80" s="1200"/>
      <c r="BC80" s="1200"/>
      <c r="BD80" s="1200"/>
      <c r="BE80" s="1201"/>
      <c r="BF80" s="1179" t="s">
        <v>36</v>
      </c>
      <c r="BG80" s="1180"/>
      <c r="BH80" s="1193" t="s">
        <v>34</v>
      </c>
      <c r="BI80" s="1194"/>
      <c r="BJ80" s="1194"/>
      <c r="BK80" s="1194"/>
      <c r="BL80" s="1194"/>
      <c r="BM80" s="1194"/>
      <c r="BN80" s="1194"/>
      <c r="BO80" s="1194"/>
      <c r="BP80" s="1194"/>
      <c r="BQ80" s="1194"/>
      <c r="BR80" s="1194"/>
      <c r="BS80" s="1194"/>
      <c r="BT80" s="1194"/>
      <c r="BU80" s="1194"/>
      <c r="BV80" s="1194"/>
      <c r="BW80" s="1194"/>
      <c r="BX80" s="1194"/>
      <c r="BY80" s="1194"/>
      <c r="BZ80" s="1194"/>
      <c r="CA80" s="1194"/>
      <c r="CB80" s="1194"/>
      <c r="CC80" s="1194"/>
      <c r="CD80" s="1194"/>
      <c r="CE80" s="1194"/>
      <c r="CF80" s="1194"/>
      <c r="CG80" s="1194"/>
      <c r="CH80" s="1195"/>
    </row>
    <row r="81" spans="1:87" ht="18" customHeight="1" x14ac:dyDescent="0.15">
      <c r="A81" s="1179"/>
      <c r="B81" s="1180"/>
      <c r="C81" s="1202"/>
      <c r="D81" s="1203"/>
      <c r="E81" s="1203"/>
      <c r="F81" s="1203"/>
      <c r="G81" s="1203"/>
      <c r="H81" s="1203"/>
      <c r="I81" s="1203"/>
      <c r="J81" s="1203"/>
      <c r="K81" s="1203"/>
      <c r="L81" s="1203"/>
      <c r="M81" s="1204"/>
      <c r="N81" s="1179"/>
      <c r="O81" s="1180"/>
      <c r="P81" s="1228" t="str">
        <f>'⑨応募者名簿(印刷用)'!BV31</f>
        <v xml:space="preserve"> </v>
      </c>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R81" s="47"/>
      <c r="AS81" s="1179"/>
      <c r="AT81" s="1180"/>
      <c r="AU81" s="1202"/>
      <c r="AV81" s="1203"/>
      <c r="AW81" s="1203"/>
      <c r="AX81" s="1203"/>
      <c r="AY81" s="1203"/>
      <c r="AZ81" s="1203"/>
      <c r="BA81" s="1203"/>
      <c r="BB81" s="1203"/>
      <c r="BC81" s="1203"/>
      <c r="BD81" s="1203"/>
      <c r="BE81" s="1204"/>
      <c r="BF81" s="1179"/>
      <c r="BG81" s="1180"/>
      <c r="BH81" s="1228" t="str">
        <f>'⑨応募者名簿(印刷用)'!BV32</f>
        <v xml:space="preserve"> </v>
      </c>
      <c r="BI81" s="1228"/>
      <c r="BJ81" s="1228"/>
      <c r="BK81" s="1228"/>
      <c r="BL81" s="1228"/>
      <c r="BM81" s="1228"/>
      <c r="BN81" s="1228"/>
      <c r="BO81" s="1228"/>
      <c r="BP81" s="1228"/>
      <c r="BQ81" s="1228"/>
      <c r="BR81" s="1228"/>
      <c r="BS81" s="1228"/>
      <c r="BT81" s="1228"/>
      <c r="BU81" s="1228"/>
      <c r="BV81" s="1228"/>
      <c r="BW81" s="1228"/>
      <c r="BX81" s="1228"/>
      <c r="BY81" s="1228"/>
      <c r="BZ81" s="1228"/>
      <c r="CA81" s="1228"/>
      <c r="CB81" s="1228"/>
      <c r="CC81" s="1228"/>
      <c r="CD81" s="1228"/>
      <c r="CE81" s="1228"/>
      <c r="CF81" s="1228"/>
      <c r="CG81" s="1228"/>
      <c r="CH81" s="1228"/>
    </row>
    <row r="82" spans="1:87" ht="18" customHeight="1" x14ac:dyDescent="0.15">
      <c r="A82" s="1179"/>
      <c r="B82" s="1180"/>
      <c r="C82" s="1202"/>
      <c r="D82" s="1203"/>
      <c r="E82" s="1203"/>
      <c r="F82" s="1203"/>
      <c r="G82" s="1203"/>
      <c r="H82" s="1203"/>
      <c r="I82" s="1203"/>
      <c r="J82" s="1203"/>
      <c r="K82" s="1203"/>
      <c r="L82" s="1203"/>
      <c r="M82" s="1204"/>
      <c r="N82" s="1181"/>
      <c r="O82" s="1182"/>
      <c r="P82" s="1144"/>
      <c r="Q82" s="1144"/>
      <c r="R82" s="1144"/>
      <c r="S82" s="1144"/>
      <c r="T82" s="1144"/>
      <c r="U82" s="1144"/>
      <c r="V82" s="1144"/>
      <c r="W82" s="1144"/>
      <c r="X82" s="1144"/>
      <c r="Y82" s="1144"/>
      <c r="Z82" s="1144"/>
      <c r="AA82" s="1144"/>
      <c r="AB82" s="1144"/>
      <c r="AC82" s="1144"/>
      <c r="AD82" s="1144"/>
      <c r="AE82" s="1144"/>
      <c r="AF82" s="1144"/>
      <c r="AG82" s="1144"/>
      <c r="AH82" s="1144"/>
      <c r="AI82" s="1144"/>
      <c r="AJ82" s="1144"/>
      <c r="AK82" s="1144"/>
      <c r="AL82" s="1144"/>
      <c r="AM82" s="1144"/>
      <c r="AN82" s="1144"/>
      <c r="AO82" s="1144"/>
      <c r="AP82" s="1144"/>
      <c r="AR82" s="47"/>
      <c r="AS82" s="1179"/>
      <c r="AT82" s="1180"/>
      <c r="AU82" s="1202"/>
      <c r="AV82" s="1203"/>
      <c r="AW82" s="1203"/>
      <c r="AX82" s="1203"/>
      <c r="AY82" s="1203"/>
      <c r="AZ82" s="1203"/>
      <c r="BA82" s="1203"/>
      <c r="BB82" s="1203"/>
      <c r="BC82" s="1203"/>
      <c r="BD82" s="1203"/>
      <c r="BE82" s="1204"/>
      <c r="BF82" s="1181"/>
      <c r="BG82" s="1182"/>
      <c r="BH82" s="1144"/>
      <c r="BI82" s="1144"/>
      <c r="BJ82" s="1144"/>
      <c r="BK82" s="1144"/>
      <c r="BL82" s="1144"/>
      <c r="BM82" s="1144"/>
      <c r="BN82" s="1144"/>
      <c r="BO82" s="1144"/>
      <c r="BP82" s="1144"/>
      <c r="BQ82" s="1144"/>
      <c r="BR82" s="1144"/>
      <c r="BS82" s="1144"/>
      <c r="BT82" s="1144"/>
      <c r="BU82" s="1144"/>
      <c r="BV82" s="1144"/>
      <c r="BW82" s="1144"/>
      <c r="BX82" s="1144"/>
      <c r="BY82" s="1144"/>
      <c r="BZ82" s="1144"/>
      <c r="CA82" s="1144"/>
      <c r="CB82" s="1144"/>
      <c r="CC82" s="1144"/>
      <c r="CD82" s="1144"/>
      <c r="CE82" s="1144"/>
      <c r="CF82" s="1144"/>
      <c r="CG82" s="1144"/>
      <c r="CH82" s="1144"/>
    </row>
    <row r="83" spans="1:87" ht="18" customHeight="1" x14ac:dyDescent="0.15">
      <c r="A83" s="1057" t="s">
        <v>43</v>
      </c>
      <c r="B83" s="1058"/>
      <c r="C83" s="1144" t="str">
        <f>'⑨応募者名簿(印刷用)'!BT31</f>
        <v/>
      </c>
      <c r="D83" s="1144"/>
      <c r="E83" s="1144"/>
      <c r="F83" s="1144"/>
      <c r="G83" s="1144"/>
      <c r="H83" s="1144"/>
      <c r="I83" s="1144"/>
      <c r="J83" s="1144"/>
      <c r="K83" s="1144"/>
      <c r="L83" s="1144"/>
      <c r="M83" s="1144"/>
      <c r="N83" s="1152" t="s">
        <v>23</v>
      </c>
      <c r="O83" s="1153"/>
      <c r="P83" s="1154">
        <f>⑧入力シート!AL126</f>
        <v>0</v>
      </c>
      <c r="Q83" s="1154"/>
      <c r="R83" s="1154"/>
      <c r="S83" s="1154"/>
      <c r="T83" s="1154"/>
      <c r="U83" s="1154"/>
      <c r="V83" s="1154"/>
      <c r="W83" s="1154"/>
      <c r="X83" s="1154"/>
      <c r="Y83" s="1115" t="s">
        <v>82</v>
      </c>
      <c r="Z83" s="1115"/>
      <c r="AA83" s="1115"/>
      <c r="AB83" s="1115"/>
      <c r="AC83" s="1115"/>
      <c r="AD83" s="1115"/>
      <c r="AE83" s="1115"/>
      <c r="AF83" s="1115"/>
      <c r="AG83" s="1115"/>
      <c r="AH83" s="1115"/>
      <c r="AI83" s="1115"/>
      <c r="AJ83" s="1115"/>
      <c r="AK83" s="1115"/>
      <c r="AL83" s="1115"/>
      <c r="AM83" s="1115"/>
      <c r="AN83" s="1115"/>
      <c r="AO83" s="1115"/>
      <c r="AP83" s="1190"/>
      <c r="AR83" s="47"/>
      <c r="AS83" s="1057" t="s">
        <v>43</v>
      </c>
      <c r="AT83" s="1058"/>
      <c r="AU83" s="1144" t="str">
        <f>'⑨応募者名簿(印刷用)'!BT32</f>
        <v/>
      </c>
      <c r="AV83" s="1144"/>
      <c r="AW83" s="1144"/>
      <c r="AX83" s="1144"/>
      <c r="AY83" s="1144"/>
      <c r="AZ83" s="1144"/>
      <c r="BA83" s="1144"/>
      <c r="BB83" s="1144"/>
      <c r="BC83" s="1144"/>
      <c r="BD83" s="1144"/>
      <c r="BE83" s="1144"/>
      <c r="BF83" s="1152" t="s">
        <v>23</v>
      </c>
      <c r="BG83" s="1153"/>
      <c r="BH83" s="1154" t="str">
        <f>""&amp;⑧入力シート!AL127</f>
        <v/>
      </c>
      <c r="BI83" s="1154"/>
      <c r="BJ83" s="1154"/>
      <c r="BK83" s="1154"/>
      <c r="BL83" s="1154"/>
      <c r="BM83" s="1154"/>
      <c r="BN83" s="1154"/>
      <c r="BO83" s="1154"/>
      <c r="BP83" s="1154"/>
      <c r="BQ83" s="1115" t="s">
        <v>82</v>
      </c>
      <c r="BR83" s="1115"/>
      <c r="BS83" s="1115"/>
      <c r="BT83" s="1115"/>
      <c r="BU83" s="1115"/>
      <c r="BV83" s="1115"/>
      <c r="BW83" s="1115"/>
      <c r="BX83" s="1115"/>
      <c r="BY83" s="1115"/>
      <c r="BZ83" s="1115"/>
      <c r="CA83" s="1115"/>
      <c r="CB83" s="1115"/>
      <c r="CC83" s="1115"/>
      <c r="CD83" s="1115"/>
      <c r="CE83" s="1115"/>
      <c r="CF83" s="1115"/>
      <c r="CG83" s="1115"/>
      <c r="CH83" s="1190"/>
    </row>
    <row r="84" spans="1:87" ht="18" customHeight="1" x14ac:dyDescent="0.15">
      <c r="A84" s="1059"/>
      <c r="B84" s="1060"/>
      <c r="C84" s="1144"/>
      <c r="D84" s="1144"/>
      <c r="E84" s="1144"/>
      <c r="F84" s="1144"/>
      <c r="G84" s="1144"/>
      <c r="H84" s="1144"/>
      <c r="I84" s="1144"/>
      <c r="J84" s="1144"/>
      <c r="K84" s="1144"/>
      <c r="L84" s="1144"/>
      <c r="M84" s="1144"/>
      <c r="N84" s="1152"/>
      <c r="O84" s="1153"/>
      <c r="P84" s="1154"/>
      <c r="Q84" s="1154"/>
      <c r="R84" s="1154"/>
      <c r="S84" s="1154"/>
      <c r="T84" s="1154"/>
      <c r="U84" s="1154"/>
      <c r="V84" s="1154"/>
      <c r="W84" s="1154"/>
      <c r="X84" s="1154"/>
      <c r="Y84" s="1191"/>
      <c r="Z84" s="1191"/>
      <c r="AA84" s="1191"/>
      <c r="AB84" s="1191"/>
      <c r="AC84" s="1191"/>
      <c r="AD84" s="1191"/>
      <c r="AE84" s="1191"/>
      <c r="AF84" s="1191"/>
      <c r="AG84" s="1191"/>
      <c r="AH84" s="1191"/>
      <c r="AI84" s="1191"/>
      <c r="AJ84" s="1191"/>
      <c r="AK84" s="1191"/>
      <c r="AL84" s="1191"/>
      <c r="AM84" s="1191"/>
      <c r="AN84" s="1191"/>
      <c r="AO84" s="1191"/>
      <c r="AP84" s="1192"/>
      <c r="AR84" s="47"/>
      <c r="AS84" s="1059"/>
      <c r="AT84" s="1060"/>
      <c r="AU84" s="1144"/>
      <c r="AV84" s="1144"/>
      <c r="AW84" s="1144"/>
      <c r="AX84" s="1144"/>
      <c r="AY84" s="1144"/>
      <c r="AZ84" s="1144"/>
      <c r="BA84" s="1144"/>
      <c r="BB84" s="1144"/>
      <c r="BC84" s="1144"/>
      <c r="BD84" s="1144"/>
      <c r="BE84" s="1144"/>
      <c r="BF84" s="1152"/>
      <c r="BG84" s="1153"/>
      <c r="BH84" s="1154"/>
      <c r="BI84" s="1154"/>
      <c r="BJ84" s="1154"/>
      <c r="BK84" s="1154"/>
      <c r="BL84" s="1154"/>
      <c r="BM84" s="1154"/>
      <c r="BN84" s="1154"/>
      <c r="BO84" s="1154"/>
      <c r="BP84" s="1154"/>
      <c r="BQ84" s="1191"/>
      <c r="BR84" s="1191"/>
      <c r="BS84" s="1191"/>
      <c r="BT84" s="1191"/>
      <c r="BU84" s="1191"/>
      <c r="BV84" s="1191"/>
      <c r="BW84" s="1191"/>
      <c r="BX84" s="1191"/>
      <c r="BY84" s="1191"/>
      <c r="BZ84" s="1191"/>
      <c r="CA84" s="1191"/>
      <c r="CB84" s="1191"/>
      <c r="CC84" s="1191"/>
      <c r="CD84" s="1191"/>
      <c r="CE84" s="1191"/>
      <c r="CF84" s="1191"/>
      <c r="CG84" s="1191"/>
      <c r="CH84" s="1192"/>
    </row>
    <row r="85" spans="1:87" ht="15" customHeight="1" x14ac:dyDescent="0.15">
      <c r="A85" s="105"/>
      <c r="B85" s="105"/>
      <c r="C85" s="106"/>
      <c r="D85" s="106"/>
      <c r="E85" s="106"/>
      <c r="F85" s="106"/>
      <c r="G85" s="106"/>
      <c r="H85" s="106"/>
      <c r="I85" s="106"/>
      <c r="J85" s="106"/>
      <c r="K85" s="106"/>
      <c r="L85" s="106"/>
      <c r="M85" s="106"/>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R85" s="47"/>
      <c r="AS85" s="105"/>
      <c r="AT85" s="105"/>
      <c r="AU85" s="106"/>
      <c r="AV85" s="106"/>
      <c r="AW85" s="106"/>
      <c r="AX85" s="106"/>
      <c r="AY85" s="106"/>
      <c r="AZ85" s="106"/>
      <c r="BA85" s="106"/>
      <c r="BB85" s="106"/>
      <c r="BC85" s="106"/>
      <c r="BD85" s="106"/>
      <c r="BE85" s="106"/>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32" t="s">
        <v>64</v>
      </c>
      <c r="B87" s="1133"/>
      <c r="C87" s="1133"/>
      <c r="D87" s="1133"/>
      <c r="E87" s="1133"/>
      <c r="F87" s="1133"/>
      <c r="G87" s="1133"/>
      <c r="H87" s="1133"/>
      <c r="I87" s="1133"/>
      <c r="J87" s="1133"/>
      <c r="K87" s="1133"/>
      <c r="L87" s="1133"/>
      <c r="M87" s="1134"/>
      <c r="N87" s="1174" t="s">
        <v>22</v>
      </c>
      <c r="O87" s="1174"/>
      <c r="P87" s="1161" t="s">
        <v>17</v>
      </c>
      <c r="Q87" s="1162"/>
      <c r="R87" s="1163" t="str">
        <f>IF('⑨応募者名簿(印刷用)'!$BX$40="","",'⑨応募者名簿(印刷用)'!$BX$40)</f>
        <v>-</v>
      </c>
      <c r="S87" s="1163"/>
      <c r="T87" s="1163"/>
      <c r="U87" s="1163"/>
      <c r="V87" s="1163"/>
      <c r="W87" s="1163"/>
      <c r="X87" s="1163"/>
      <c r="Y87" s="1163"/>
      <c r="Z87" s="1163"/>
      <c r="AA87" s="1163"/>
      <c r="AB87" s="1163"/>
      <c r="AC87" s="1163"/>
      <c r="AD87" s="1163"/>
      <c r="AE87" s="1163"/>
      <c r="AF87" s="1163"/>
      <c r="AG87" s="1163"/>
      <c r="AH87" s="1163"/>
      <c r="AI87" s="1163"/>
      <c r="AJ87" s="1163"/>
      <c r="AK87" s="1163"/>
      <c r="AL87" s="1163"/>
      <c r="AM87" s="1163"/>
      <c r="AN87" s="1163"/>
      <c r="AO87" s="1163"/>
      <c r="AP87" s="1164"/>
      <c r="AR87" s="47"/>
      <c r="AS87" s="1132" t="s">
        <v>64</v>
      </c>
      <c r="AT87" s="1133"/>
      <c r="AU87" s="1133"/>
      <c r="AV87" s="1133"/>
      <c r="AW87" s="1133"/>
      <c r="AX87" s="1133"/>
      <c r="AY87" s="1133"/>
      <c r="AZ87" s="1133"/>
      <c r="BA87" s="1133"/>
      <c r="BB87" s="1133"/>
      <c r="BC87" s="1133"/>
      <c r="BD87" s="1133"/>
      <c r="BE87" s="1134"/>
      <c r="BF87" s="1174" t="s">
        <v>22</v>
      </c>
      <c r="BG87" s="1174"/>
      <c r="BH87" s="1161" t="s">
        <v>17</v>
      </c>
      <c r="BI87" s="1162"/>
      <c r="BJ87" s="1163" t="str">
        <f>IF('⑨応募者名簿(印刷用)'!$BX$40="","",'⑨応募者名簿(印刷用)'!$BX$40)</f>
        <v>-</v>
      </c>
      <c r="BK87" s="1163"/>
      <c r="BL87" s="1163"/>
      <c r="BM87" s="1163"/>
      <c r="BN87" s="1163"/>
      <c r="BO87" s="1163"/>
      <c r="BP87" s="1163"/>
      <c r="BQ87" s="1163"/>
      <c r="BR87" s="1163"/>
      <c r="BS87" s="1163"/>
      <c r="BT87" s="1163"/>
      <c r="BU87" s="1163"/>
      <c r="BV87" s="1163"/>
      <c r="BW87" s="1163"/>
      <c r="BX87" s="1163"/>
      <c r="BY87" s="1163"/>
      <c r="BZ87" s="1163"/>
      <c r="CA87" s="1163"/>
      <c r="CB87" s="1163"/>
      <c r="CC87" s="1163"/>
      <c r="CD87" s="1163"/>
      <c r="CE87" s="1163"/>
      <c r="CF87" s="1163"/>
      <c r="CG87" s="1163"/>
      <c r="CH87" s="1164"/>
    </row>
    <row r="88" spans="1:87" ht="17.100000000000001" customHeight="1" x14ac:dyDescent="0.15">
      <c r="A88" s="653" t="str">
        <f>'⑨応募者名簿(印刷用)'!$A$36</f>
        <v/>
      </c>
      <c r="B88" s="654"/>
      <c r="C88" s="654"/>
      <c r="D88" s="654"/>
      <c r="E88" s="654"/>
      <c r="F88" s="654"/>
      <c r="G88" s="654"/>
      <c r="H88" s="654"/>
      <c r="I88" s="99"/>
      <c r="J88" s="99"/>
      <c r="K88" s="99"/>
      <c r="L88" s="99"/>
      <c r="M88" s="100"/>
      <c r="N88" s="1174"/>
      <c r="O88" s="1174"/>
      <c r="P88" s="1165" t="str">
        <f>IF('⑨応募者名簿(印刷用)'!$BV$42="","",'⑨応募者名簿(印刷用)'!$BV$42)</f>
        <v xml:space="preserve"> </v>
      </c>
      <c r="Q88" s="1166"/>
      <c r="R88" s="1166"/>
      <c r="S88" s="1166"/>
      <c r="T88" s="1166"/>
      <c r="U88" s="1166"/>
      <c r="V88" s="1166"/>
      <c r="W88" s="1166"/>
      <c r="X88" s="1166"/>
      <c r="Y88" s="1166"/>
      <c r="Z88" s="1166"/>
      <c r="AA88" s="1166"/>
      <c r="AB88" s="1166"/>
      <c r="AC88" s="1166"/>
      <c r="AD88" s="1166"/>
      <c r="AE88" s="1166"/>
      <c r="AF88" s="1166"/>
      <c r="AG88" s="1166"/>
      <c r="AH88" s="1166"/>
      <c r="AI88" s="1166"/>
      <c r="AJ88" s="1166"/>
      <c r="AK88" s="1166"/>
      <c r="AL88" s="1166"/>
      <c r="AM88" s="1166"/>
      <c r="AN88" s="1166"/>
      <c r="AO88" s="1166"/>
      <c r="AP88" s="1167"/>
      <c r="AR88" s="47"/>
      <c r="AS88" s="653" t="str">
        <f>'⑨応募者名簿(印刷用)'!$A$36</f>
        <v/>
      </c>
      <c r="AT88" s="654"/>
      <c r="AU88" s="654"/>
      <c r="AV88" s="654"/>
      <c r="AW88" s="654"/>
      <c r="AX88" s="654"/>
      <c r="AY88" s="654"/>
      <c r="AZ88" s="654"/>
      <c r="BA88" s="99"/>
      <c r="BB88" s="99"/>
      <c r="BC88" s="99"/>
      <c r="BD88" s="99"/>
      <c r="BE88" s="100"/>
      <c r="BF88" s="1174"/>
      <c r="BG88" s="1174"/>
      <c r="BH88" s="1165" t="str">
        <f>IF('⑨応募者名簿(印刷用)'!$BV$42="","",'⑨応募者名簿(印刷用)'!$BV$42)</f>
        <v xml:space="preserve"> </v>
      </c>
      <c r="BI88" s="1166"/>
      <c r="BJ88" s="1166"/>
      <c r="BK88" s="1166"/>
      <c r="BL88" s="1166"/>
      <c r="BM88" s="1166"/>
      <c r="BN88" s="1166"/>
      <c r="BO88" s="1166"/>
      <c r="BP88" s="1166"/>
      <c r="BQ88" s="1166"/>
      <c r="BR88" s="1166"/>
      <c r="BS88" s="1166"/>
      <c r="BT88" s="1166"/>
      <c r="BU88" s="1166"/>
      <c r="BV88" s="1166"/>
      <c r="BW88" s="1166"/>
      <c r="BX88" s="1166"/>
      <c r="BY88" s="1166"/>
      <c r="BZ88" s="1166"/>
      <c r="CA88" s="1166"/>
      <c r="CB88" s="1166"/>
      <c r="CC88" s="1166"/>
      <c r="CD88" s="1166"/>
      <c r="CE88" s="1166"/>
      <c r="CF88" s="1166"/>
      <c r="CG88" s="1166"/>
      <c r="CH88" s="1167"/>
    </row>
    <row r="89" spans="1:87" ht="17.100000000000001" customHeight="1" x14ac:dyDescent="0.15">
      <c r="A89" s="653"/>
      <c r="B89" s="654"/>
      <c r="C89" s="654"/>
      <c r="D89" s="654"/>
      <c r="E89" s="654"/>
      <c r="F89" s="654"/>
      <c r="G89" s="654"/>
      <c r="H89" s="654"/>
      <c r="I89" s="99"/>
      <c r="J89" s="99"/>
      <c r="K89" s="99"/>
      <c r="L89" s="99"/>
      <c r="M89" s="100"/>
      <c r="N89" s="1174"/>
      <c r="O89" s="1174"/>
      <c r="P89" s="1165" t="str">
        <f>IF('⑨応募者名簿(印刷用)'!$BV$43="","",'⑨応募者名簿(印刷用)'!$BV$43)</f>
        <v xml:space="preserve"> </v>
      </c>
      <c r="Q89" s="1166"/>
      <c r="R89" s="1166"/>
      <c r="S89" s="1166"/>
      <c r="T89" s="1166"/>
      <c r="U89" s="1166"/>
      <c r="V89" s="1166"/>
      <c r="W89" s="1166"/>
      <c r="X89" s="1166"/>
      <c r="Y89" s="1166"/>
      <c r="Z89" s="1166"/>
      <c r="AA89" s="1166"/>
      <c r="AB89" s="1166"/>
      <c r="AC89" s="1166"/>
      <c r="AD89" s="1166"/>
      <c r="AE89" s="1166"/>
      <c r="AF89" s="1166"/>
      <c r="AG89" s="1166"/>
      <c r="AH89" s="1166"/>
      <c r="AI89" s="1166"/>
      <c r="AJ89" s="1166"/>
      <c r="AK89" s="1166"/>
      <c r="AL89" s="1166"/>
      <c r="AM89" s="1166"/>
      <c r="AN89" s="1166"/>
      <c r="AO89" s="1166"/>
      <c r="AP89" s="1167"/>
      <c r="AR89" s="47"/>
      <c r="AS89" s="653"/>
      <c r="AT89" s="654"/>
      <c r="AU89" s="654"/>
      <c r="AV89" s="654"/>
      <c r="AW89" s="654"/>
      <c r="AX89" s="654"/>
      <c r="AY89" s="654"/>
      <c r="AZ89" s="654"/>
      <c r="BA89" s="99"/>
      <c r="BB89" s="99"/>
      <c r="BC89" s="99"/>
      <c r="BD89" s="99"/>
      <c r="BE89" s="100"/>
      <c r="BF89" s="1174"/>
      <c r="BG89" s="1174"/>
      <c r="BH89" s="1165" t="str">
        <f>IF('⑨応募者名簿(印刷用)'!$BV$43="","",'⑨応募者名簿(印刷用)'!$BV$43)</f>
        <v xml:space="preserve"> </v>
      </c>
      <c r="BI89" s="1166"/>
      <c r="BJ89" s="1166"/>
      <c r="BK89" s="1166"/>
      <c r="BL89" s="1166"/>
      <c r="BM89" s="1166"/>
      <c r="BN89" s="1166"/>
      <c r="BO89" s="1166"/>
      <c r="BP89" s="1166"/>
      <c r="BQ89" s="1166"/>
      <c r="BR89" s="1166"/>
      <c r="BS89" s="1166"/>
      <c r="BT89" s="1166"/>
      <c r="BU89" s="1166"/>
      <c r="BV89" s="1166"/>
      <c r="BW89" s="1166"/>
      <c r="BX89" s="1166"/>
      <c r="BY89" s="1166"/>
      <c r="BZ89" s="1166"/>
      <c r="CA89" s="1166"/>
      <c r="CB89" s="1166"/>
      <c r="CC89" s="1166"/>
      <c r="CD89" s="1166"/>
      <c r="CE89" s="1166"/>
      <c r="CF89" s="1166"/>
      <c r="CG89" s="1166"/>
      <c r="CH89" s="1167"/>
    </row>
    <row r="90" spans="1:87" ht="17.100000000000001" customHeight="1" x14ac:dyDescent="0.15">
      <c r="A90" s="653"/>
      <c r="B90" s="654"/>
      <c r="C90" s="654"/>
      <c r="D90" s="654"/>
      <c r="E90" s="654"/>
      <c r="F90" s="654"/>
      <c r="G90" s="654"/>
      <c r="H90" s="654"/>
      <c r="I90" s="99"/>
      <c r="J90" s="99"/>
      <c r="K90" s="99"/>
      <c r="L90" s="99"/>
      <c r="M90" s="100"/>
      <c r="N90" s="1174"/>
      <c r="O90" s="1174"/>
      <c r="P90" s="1168" t="str">
        <f>IF('⑨応募者名簿(印刷用)'!$BV$44="","",'⑨応募者名簿(印刷用)'!$BV$44)</f>
        <v xml:space="preserve"> </v>
      </c>
      <c r="Q90" s="1169"/>
      <c r="R90" s="1169"/>
      <c r="S90" s="1169"/>
      <c r="T90" s="1169"/>
      <c r="U90" s="1169"/>
      <c r="V90" s="1169"/>
      <c r="W90" s="1169"/>
      <c r="X90" s="1169"/>
      <c r="Y90" s="1169"/>
      <c r="Z90" s="1169"/>
      <c r="AA90" s="1169"/>
      <c r="AB90" s="1169"/>
      <c r="AC90" s="1169"/>
      <c r="AD90" s="1169"/>
      <c r="AE90" s="1169"/>
      <c r="AF90" s="1169"/>
      <c r="AG90" s="1169"/>
      <c r="AH90" s="1169"/>
      <c r="AI90" s="1169"/>
      <c r="AJ90" s="1169"/>
      <c r="AK90" s="1169"/>
      <c r="AL90" s="1169"/>
      <c r="AM90" s="1169"/>
      <c r="AN90" s="1169"/>
      <c r="AO90" s="1169"/>
      <c r="AP90" s="1170"/>
      <c r="AR90" s="47"/>
      <c r="AS90" s="653"/>
      <c r="AT90" s="654"/>
      <c r="AU90" s="654"/>
      <c r="AV90" s="654"/>
      <c r="AW90" s="654"/>
      <c r="AX90" s="654"/>
      <c r="AY90" s="654"/>
      <c r="AZ90" s="654"/>
      <c r="BA90" s="99"/>
      <c r="BB90" s="99"/>
      <c r="BC90" s="99"/>
      <c r="BD90" s="99"/>
      <c r="BE90" s="100"/>
      <c r="BF90" s="1174"/>
      <c r="BG90" s="1174"/>
      <c r="BH90" s="1168" t="str">
        <f>IF('⑨応募者名簿(印刷用)'!$BV$44="","",'⑨応募者名簿(印刷用)'!$BV$44)</f>
        <v xml:space="preserve"> </v>
      </c>
      <c r="BI90" s="1169"/>
      <c r="BJ90" s="1169"/>
      <c r="BK90" s="1169"/>
      <c r="BL90" s="1169"/>
      <c r="BM90" s="1169"/>
      <c r="BN90" s="1169"/>
      <c r="BO90" s="1169"/>
      <c r="BP90" s="1169"/>
      <c r="BQ90" s="1169"/>
      <c r="BR90" s="1169"/>
      <c r="BS90" s="1169"/>
      <c r="BT90" s="1169"/>
      <c r="BU90" s="1169"/>
      <c r="BV90" s="1169"/>
      <c r="BW90" s="1169"/>
      <c r="BX90" s="1169"/>
      <c r="BY90" s="1169"/>
      <c r="BZ90" s="1169"/>
      <c r="CA90" s="1169"/>
      <c r="CB90" s="1169"/>
      <c r="CC90" s="1169"/>
      <c r="CD90" s="1169"/>
      <c r="CE90" s="1169"/>
      <c r="CF90" s="1169"/>
      <c r="CG90" s="1169"/>
      <c r="CH90" s="1170"/>
    </row>
    <row r="91" spans="1:87" ht="17.100000000000001" customHeight="1" x14ac:dyDescent="0.15">
      <c r="A91" s="653"/>
      <c r="B91" s="654"/>
      <c r="C91" s="654"/>
      <c r="D91" s="654"/>
      <c r="E91" s="654"/>
      <c r="F91" s="654"/>
      <c r="G91" s="654"/>
      <c r="H91" s="654"/>
      <c r="I91" s="99"/>
      <c r="J91" s="99"/>
      <c r="K91" s="99"/>
      <c r="L91" s="99"/>
      <c r="M91" s="100"/>
      <c r="N91" s="1177" t="s">
        <v>33</v>
      </c>
      <c r="O91" s="1178"/>
      <c r="P91" s="1183" t="s">
        <v>24</v>
      </c>
      <c r="Q91" s="1175"/>
      <c r="R91" s="1175"/>
      <c r="S91" s="1175"/>
      <c r="T91" s="1175" t="str">
        <f>""&amp;⑧入力シート!$D$21</f>
        <v/>
      </c>
      <c r="U91" s="1175"/>
      <c r="V91" s="1175"/>
      <c r="W91" s="1175"/>
      <c r="X91" s="1175"/>
      <c r="Y91" s="1175"/>
      <c r="Z91" s="1175"/>
      <c r="AA91" s="1175"/>
      <c r="AB91" s="1175"/>
      <c r="AC91" s="1175"/>
      <c r="AD91" s="1175"/>
      <c r="AE91" s="1175"/>
      <c r="AF91" s="1175"/>
      <c r="AG91" s="1175"/>
      <c r="AH91" s="1175"/>
      <c r="AI91" s="1175"/>
      <c r="AJ91" s="1175"/>
      <c r="AK91" s="1175"/>
      <c r="AL91" s="1175"/>
      <c r="AM91" s="1175"/>
      <c r="AN91" s="1175"/>
      <c r="AO91" s="1175"/>
      <c r="AP91" s="1176"/>
      <c r="AR91" s="47"/>
      <c r="AS91" s="653"/>
      <c r="AT91" s="654"/>
      <c r="AU91" s="654"/>
      <c r="AV91" s="654"/>
      <c r="AW91" s="654"/>
      <c r="AX91" s="654"/>
      <c r="AY91" s="654"/>
      <c r="AZ91" s="654"/>
      <c r="BA91" s="99"/>
      <c r="BB91" s="99"/>
      <c r="BC91" s="99"/>
      <c r="BD91" s="99"/>
      <c r="BE91" s="100"/>
      <c r="BF91" s="1177" t="s">
        <v>33</v>
      </c>
      <c r="BG91" s="1178"/>
      <c r="BH91" s="1183" t="s">
        <v>24</v>
      </c>
      <c r="BI91" s="1175"/>
      <c r="BJ91" s="1175"/>
      <c r="BK91" s="1175"/>
      <c r="BL91" s="1175" t="str">
        <f>""&amp;⑧入力シート!$D$21</f>
        <v/>
      </c>
      <c r="BM91" s="1175"/>
      <c r="BN91" s="1175"/>
      <c r="BO91" s="1175"/>
      <c r="BP91" s="1175"/>
      <c r="BQ91" s="1175"/>
      <c r="BR91" s="1175"/>
      <c r="BS91" s="1175"/>
      <c r="BT91" s="1175"/>
      <c r="BU91" s="1175"/>
      <c r="BV91" s="1175"/>
      <c r="BW91" s="1175"/>
      <c r="BX91" s="1175"/>
      <c r="BY91" s="1175"/>
      <c r="BZ91" s="1175"/>
      <c r="CA91" s="1175"/>
      <c r="CB91" s="1175"/>
      <c r="CC91" s="1175"/>
      <c r="CD91" s="1175"/>
      <c r="CE91" s="1175"/>
      <c r="CF91" s="1175"/>
      <c r="CG91" s="1175"/>
      <c r="CH91" s="1176"/>
    </row>
    <row r="92" spans="1:87" ht="17.100000000000001" customHeight="1" x14ac:dyDescent="0.15">
      <c r="A92" s="101"/>
      <c r="B92" s="99"/>
      <c r="C92" s="99"/>
      <c r="D92" s="99"/>
      <c r="E92" s="99"/>
      <c r="F92" s="99"/>
      <c r="G92" s="99"/>
      <c r="H92" s="99"/>
      <c r="I92" s="99"/>
      <c r="J92" s="99"/>
      <c r="K92" s="99"/>
      <c r="L92" s="99"/>
      <c r="M92" s="100"/>
      <c r="N92" s="1179"/>
      <c r="O92" s="1180"/>
      <c r="P92" s="1029" t="str">
        <f>"　"&amp;⑧入力シート!$D$22</f>
        <v>　</v>
      </c>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1"/>
      <c r="AR92" s="47"/>
      <c r="AS92" s="101"/>
      <c r="AT92" s="99"/>
      <c r="AU92" s="99"/>
      <c r="AV92" s="99"/>
      <c r="AW92" s="99"/>
      <c r="AX92" s="99"/>
      <c r="AY92" s="99"/>
      <c r="AZ92" s="99"/>
      <c r="BA92" s="99"/>
      <c r="BB92" s="99"/>
      <c r="BC92" s="99"/>
      <c r="BD92" s="99"/>
      <c r="BE92" s="100"/>
      <c r="BF92" s="1179"/>
      <c r="BG92" s="1180"/>
      <c r="BH92" s="1029" t="str">
        <f>"　"&amp;⑧入力シート!$D$22</f>
        <v>　</v>
      </c>
      <c r="BI92" s="1030"/>
      <c r="BJ92" s="1030"/>
      <c r="BK92" s="1030"/>
      <c r="BL92" s="1030"/>
      <c r="BM92" s="1030"/>
      <c r="BN92" s="1030"/>
      <c r="BO92" s="1030"/>
      <c r="BP92" s="1030"/>
      <c r="BQ92" s="1030"/>
      <c r="BR92" s="1030"/>
      <c r="BS92" s="1030"/>
      <c r="BT92" s="1030"/>
      <c r="BU92" s="1030"/>
      <c r="BV92" s="1030"/>
      <c r="BW92" s="1030"/>
      <c r="BX92" s="1030"/>
      <c r="BY92" s="1030"/>
      <c r="BZ92" s="1030"/>
      <c r="CA92" s="1030"/>
      <c r="CB92" s="1030"/>
      <c r="CC92" s="1030"/>
      <c r="CD92" s="1030"/>
      <c r="CE92" s="1030"/>
      <c r="CF92" s="1030"/>
      <c r="CG92" s="1030"/>
      <c r="CH92" s="1031"/>
    </row>
    <row r="93" spans="1:87" ht="17.100000000000001" customHeight="1" x14ac:dyDescent="0.15">
      <c r="A93" s="101"/>
      <c r="B93" s="99"/>
      <c r="C93" s="99"/>
      <c r="D93" s="99"/>
      <c r="E93" s="99"/>
      <c r="F93" s="99"/>
      <c r="G93" s="99"/>
      <c r="H93" s="99"/>
      <c r="I93" s="99"/>
      <c r="J93" s="99"/>
      <c r="K93" s="99"/>
      <c r="L93" s="99"/>
      <c r="M93" s="100"/>
      <c r="N93" s="1179"/>
      <c r="O93" s="1180"/>
      <c r="P93" s="1032" t="str">
        <f>"　"&amp;⑧入力シート!$D$23</f>
        <v>　</v>
      </c>
      <c r="Q93" s="1033"/>
      <c r="R93" s="1033"/>
      <c r="S93" s="1033"/>
      <c r="T93" s="1033"/>
      <c r="U93" s="1033"/>
      <c r="V93" s="1033"/>
      <c r="W93" s="1033"/>
      <c r="X93" s="1033"/>
      <c r="Y93" s="1033"/>
      <c r="Z93" s="1033"/>
      <c r="AA93" s="1033"/>
      <c r="AB93" s="1033"/>
      <c r="AC93" s="1033"/>
      <c r="AD93" s="1033"/>
      <c r="AE93" s="1033"/>
      <c r="AF93" s="1033"/>
      <c r="AG93" s="1033"/>
      <c r="AH93" s="1033"/>
      <c r="AI93" s="1033"/>
      <c r="AJ93" s="1033"/>
      <c r="AK93" s="1033"/>
      <c r="AL93" s="1033"/>
      <c r="AM93" s="1033"/>
      <c r="AN93" s="1033"/>
      <c r="AO93" s="1033"/>
      <c r="AP93" s="1034"/>
      <c r="AR93" s="47"/>
      <c r="AS93" s="101"/>
      <c r="AT93" s="99"/>
      <c r="AU93" s="99"/>
      <c r="AV93" s="99"/>
      <c r="AW93" s="99"/>
      <c r="AX93" s="99"/>
      <c r="AY93" s="99"/>
      <c r="AZ93" s="99"/>
      <c r="BA93" s="99"/>
      <c r="BB93" s="99"/>
      <c r="BC93" s="99"/>
      <c r="BD93" s="99"/>
      <c r="BE93" s="100"/>
      <c r="BF93" s="1179"/>
      <c r="BG93" s="1180"/>
      <c r="BH93" s="1032" t="str">
        <f>"　"&amp;⑧入力シート!$D$23</f>
        <v>　</v>
      </c>
      <c r="BI93" s="1033"/>
      <c r="BJ93" s="1033"/>
      <c r="BK93" s="1033"/>
      <c r="BL93" s="1033"/>
      <c r="BM93" s="1033"/>
      <c r="BN93" s="1033"/>
      <c r="BO93" s="1033"/>
      <c r="BP93" s="1033"/>
      <c r="BQ93" s="1033"/>
      <c r="BR93" s="1033"/>
      <c r="BS93" s="1033"/>
      <c r="BT93" s="1033"/>
      <c r="BU93" s="1033"/>
      <c r="BV93" s="1033"/>
      <c r="BW93" s="1033"/>
      <c r="BX93" s="1033"/>
      <c r="BY93" s="1033"/>
      <c r="BZ93" s="1033"/>
      <c r="CA93" s="1033"/>
      <c r="CB93" s="1033"/>
      <c r="CC93" s="1033"/>
      <c r="CD93" s="1033"/>
      <c r="CE93" s="1033"/>
      <c r="CF93" s="1033"/>
      <c r="CG93" s="1033"/>
      <c r="CH93" s="1034"/>
    </row>
    <row r="94" spans="1:87" ht="17.100000000000001" customHeight="1" x14ac:dyDescent="0.15">
      <c r="A94" s="102"/>
      <c r="B94" s="103"/>
      <c r="C94" s="103"/>
      <c r="D94" s="103"/>
      <c r="E94" s="103"/>
      <c r="F94" s="103"/>
      <c r="G94" s="103"/>
      <c r="H94" s="103"/>
      <c r="I94" s="103"/>
      <c r="J94" s="103"/>
      <c r="K94" s="103"/>
      <c r="L94" s="103"/>
      <c r="M94" s="104"/>
      <c r="N94" s="1179"/>
      <c r="O94" s="1180"/>
      <c r="P94" s="1032"/>
      <c r="Q94" s="1033"/>
      <c r="R94" s="1033"/>
      <c r="S94" s="1033"/>
      <c r="T94" s="1033"/>
      <c r="U94" s="1033"/>
      <c r="V94" s="1033"/>
      <c r="W94" s="1033"/>
      <c r="X94" s="1033"/>
      <c r="Y94" s="1033"/>
      <c r="Z94" s="1033"/>
      <c r="AA94" s="1033"/>
      <c r="AB94" s="1033"/>
      <c r="AC94" s="1033"/>
      <c r="AD94" s="1033"/>
      <c r="AE94" s="1033"/>
      <c r="AF94" s="1033"/>
      <c r="AG94" s="1033"/>
      <c r="AH94" s="1033"/>
      <c r="AI94" s="1033"/>
      <c r="AJ94" s="1033"/>
      <c r="AK94" s="1033"/>
      <c r="AL94" s="1033"/>
      <c r="AM94" s="1033"/>
      <c r="AN94" s="1033"/>
      <c r="AO94" s="1033"/>
      <c r="AP94" s="1034"/>
      <c r="AR94" s="47"/>
      <c r="AS94" s="102"/>
      <c r="AT94" s="103"/>
      <c r="AU94" s="103"/>
      <c r="AV94" s="103"/>
      <c r="AW94" s="103"/>
      <c r="AX94" s="103"/>
      <c r="AY94" s="103"/>
      <c r="AZ94" s="103"/>
      <c r="BA94" s="103"/>
      <c r="BB94" s="103"/>
      <c r="BC94" s="103"/>
      <c r="BD94" s="103"/>
      <c r="BE94" s="104"/>
      <c r="BF94" s="1179"/>
      <c r="BG94" s="1180"/>
      <c r="BH94" s="1032"/>
      <c r="BI94" s="1033"/>
      <c r="BJ94" s="1033"/>
      <c r="BK94" s="1033"/>
      <c r="BL94" s="1033"/>
      <c r="BM94" s="1033"/>
      <c r="BN94" s="1033"/>
      <c r="BO94" s="1033"/>
      <c r="BP94" s="1033"/>
      <c r="BQ94" s="1033"/>
      <c r="BR94" s="1033"/>
      <c r="BS94" s="1033"/>
      <c r="BT94" s="1033"/>
      <c r="BU94" s="1033"/>
      <c r="BV94" s="1033"/>
      <c r="BW94" s="1033"/>
      <c r="BX94" s="1033"/>
      <c r="BY94" s="1033"/>
      <c r="BZ94" s="1033"/>
      <c r="CA94" s="1033"/>
      <c r="CB94" s="1033"/>
      <c r="CC94" s="1033"/>
      <c r="CD94" s="1033"/>
      <c r="CE94" s="1033"/>
      <c r="CF94" s="1033"/>
      <c r="CG94" s="1033"/>
      <c r="CH94" s="1034"/>
    </row>
    <row r="95" spans="1:87" ht="18" customHeight="1" x14ac:dyDescent="0.15">
      <c r="A95" s="1177" t="s">
        <v>38</v>
      </c>
      <c r="B95" s="1178"/>
      <c r="C95" s="1183" t="s">
        <v>32</v>
      </c>
      <c r="D95" s="1175"/>
      <c r="E95" s="1175"/>
      <c r="F95" s="1175"/>
      <c r="G95" s="1175"/>
      <c r="H95" s="1175"/>
      <c r="I95" s="1175"/>
      <c r="J95" s="1175"/>
      <c r="K95" s="1175"/>
      <c r="L95" s="1175"/>
      <c r="M95" s="1175"/>
      <c r="N95" s="1174" t="s">
        <v>35</v>
      </c>
      <c r="O95" s="1174"/>
      <c r="P95" s="1145" t="str">
        <f>""&amp;⑧入力シート!Q128</f>
        <v/>
      </c>
      <c r="Q95" s="1145"/>
      <c r="R95" s="1145"/>
      <c r="S95" s="1145"/>
      <c r="T95" s="1145"/>
      <c r="U95" s="1145"/>
      <c r="V95" s="1145"/>
      <c r="W95" s="1145"/>
      <c r="X95" s="1145"/>
      <c r="Y95" s="1145"/>
      <c r="Z95" s="1145"/>
      <c r="AA95" s="1145"/>
      <c r="AB95" s="1145"/>
      <c r="AC95" s="1145"/>
      <c r="AD95" s="1145"/>
      <c r="AE95" s="1145"/>
      <c r="AF95" s="1145"/>
      <c r="AG95" s="1145"/>
      <c r="AH95" s="1145"/>
      <c r="AI95" s="1145"/>
      <c r="AJ95" s="1145"/>
      <c r="AK95" s="1145"/>
      <c r="AL95" s="1145"/>
      <c r="AM95" s="1145"/>
      <c r="AN95" s="1145"/>
      <c r="AO95" s="1145"/>
      <c r="AP95" s="1145"/>
      <c r="AR95" s="47"/>
      <c r="AS95" s="1177" t="s">
        <v>38</v>
      </c>
      <c r="AT95" s="1178"/>
      <c r="AU95" s="1183" t="s">
        <v>32</v>
      </c>
      <c r="AV95" s="1175"/>
      <c r="AW95" s="1175"/>
      <c r="AX95" s="1175"/>
      <c r="AY95" s="1175"/>
      <c r="AZ95" s="1175"/>
      <c r="BA95" s="1175"/>
      <c r="BB95" s="1175"/>
      <c r="BC95" s="1175"/>
      <c r="BD95" s="1175"/>
      <c r="BE95" s="1175"/>
      <c r="BF95" s="1174" t="s">
        <v>35</v>
      </c>
      <c r="BG95" s="1174"/>
      <c r="BH95" s="1145" t="str">
        <f>""&amp;⑧入力シート!Q129</f>
        <v/>
      </c>
      <c r="BI95" s="1145"/>
      <c r="BJ95" s="1145"/>
      <c r="BK95" s="1145"/>
      <c r="BL95" s="1145"/>
      <c r="BM95" s="1145"/>
      <c r="BN95" s="1145"/>
      <c r="BO95" s="1145"/>
      <c r="BP95" s="1145"/>
      <c r="BQ95" s="1145"/>
      <c r="BR95" s="1145"/>
      <c r="BS95" s="1145"/>
      <c r="BT95" s="1145"/>
      <c r="BU95" s="1145"/>
      <c r="BV95" s="1145"/>
      <c r="BW95" s="1145"/>
      <c r="BX95" s="1145"/>
      <c r="BY95" s="1145"/>
      <c r="BZ95" s="1145"/>
      <c r="CA95" s="1145"/>
      <c r="CB95" s="1145"/>
      <c r="CC95" s="1145"/>
      <c r="CD95" s="1145"/>
      <c r="CE95" s="1145"/>
      <c r="CF95" s="1145"/>
      <c r="CG95" s="1145"/>
      <c r="CH95" s="1145"/>
    </row>
    <row r="96" spans="1:87" ht="18" customHeight="1" x14ac:dyDescent="0.15">
      <c r="A96" s="1179"/>
      <c r="B96" s="1180"/>
      <c r="C96" s="1202">
        <f>⑧入力シート!B128</f>
        <v>91</v>
      </c>
      <c r="D96" s="1203"/>
      <c r="E96" s="1203"/>
      <c r="F96" s="1203"/>
      <c r="G96" s="1203"/>
      <c r="H96" s="1203"/>
      <c r="I96" s="1203"/>
      <c r="J96" s="1203"/>
      <c r="K96" s="1203"/>
      <c r="L96" s="1203"/>
      <c r="M96" s="1203"/>
      <c r="N96" s="1174"/>
      <c r="O96" s="1174"/>
      <c r="P96" s="1145"/>
      <c r="Q96" s="1145"/>
      <c r="R96" s="1145"/>
      <c r="S96" s="1145"/>
      <c r="T96" s="1145"/>
      <c r="U96" s="1145"/>
      <c r="V96" s="1145"/>
      <c r="W96" s="1145"/>
      <c r="X96" s="1145"/>
      <c r="Y96" s="1145"/>
      <c r="Z96" s="1145"/>
      <c r="AA96" s="1145"/>
      <c r="AB96" s="1145"/>
      <c r="AC96" s="1145"/>
      <c r="AD96" s="1145"/>
      <c r="AE96" s="1145"/>
      <c r="AF96" s="1145"/>
      <c r="AG96" s="1145"/>
      <c r="AH96" s="1145"/>
      <c r="AI96" s="1145"/>
      <c r="AJ96" s="1145"/>
      <c r="AK96" s="1145"/>
      <c r="AL96" s="1145"/>
      <c r="AM96" s="1145"/>
      <c r="AN96" s="1145"/>
      <c r="AO96" s="1145"/>
      <c r="AP96" s="1145"/>
      <c r="AR96" s="47"/>
      <c r="AS96" s="1179"/>
      <c r="AT96" s="1180"/>
      <c r="AU96" s="1202">
        <f>⑧入力シート!B129</f>
        <v>92</v>
      </c>
      <c r="AV96" s="1203"/>
      <c r="AW96" s="1203"/>
      <c r="AX96" s="1203"/>
      <c r="AY96" s="1203"/>
      <c r="AZ96" s="1203"/>
      <c r="BA96" s="1203"/>
      <c r="BB96" s="1203"/>
      <c r="BC96" s="1203"/>
      <c r="BD96" s="1203"/>
      <c r="BE96" s="1203"/>
      <c r="BF96" s="1174"/>
      <c r="BG96" s="1174"/>
      <c r="BH96" s="1145"/>
      <c r="BI96" s="1145"/>
      <c r="BJ96" s="1145"/>
      <c r="BK96" s="1145"/>
      <c r="BL96" s="1145"/>
      <c r="BM96" s="1145"/>
      <c r="BN96" s="1145"/>
      <c r="BO96" s="1145"/>
      <c r="BP96" s="1145"/>
      <c r="BQ96" s="1145"/>
      <c r="BR96" s="1145"/>
      <c r="BS96" s="1145"/>
      <c r="BT96" s="1145"/>
      <c r="BU96" s="1145"/>
      <c r="BV96" s="1145"/>
      <c r="BW96" s="1145"/>
      <c r="BX96" s="1145"/>
      <c r="BY96" s="1145"/>
      <c r="BZ96" s="1145"/>
      <c r="CA96" s="1145"/>
      <c r="CB96" s="1145"/>
      <c r="CC96" s="1145"/>
      <c r="CD96" s="1145"/>
      <c r="CE96" s="1145"/>
      <c r="CF96" s="1145"/>
      <c r="CG96" s="1145"/>
      <c r="CH96" s="1145"/>
    </row>
    <row r="97" spans="1:86" ht="18" customHeight="1" x14ac:dyDescent="0.15">
      <c r="A97" s="1181"/>
      <c r="B97" s="1182"/>
      <c r="C97" s="1202"/>
      <c r="D97" s="1203"/>
      <c r="E97" s="1203"/>
      <c r="F97" s="1203"/>
      <c r="G97" s="1203"/>
      <c r="H97" s="1203"/>
      <c r="I97" s="1203"/>
      <c r="J97" s="1203"/>
      <c r="K97" s="1203"/>
      <c r="L97" s="1203"/>
      <c r="M97" s="1203"/>
      <c r="N97" s="1174"/>
      <c r="O97" s="1174"/>
      <c r="P97" s="1145"/>
      <c r="Q97" s="1145"/>
      <c r="R97" s="1145"/>
      <c r="S97" s="1145"/>
      <c r="T97" s="1145"/>
      <c r="U97" s="1145"/>
      <c r="V97" s="1145"/>
      <c r="W97" s="1145"/>
      <c r="X97" s="1145"/>
      <c r="Y97" s="1145"/>
      <c r="Z97" s="1145"/>
      <c r="AA97" s="1145"/>
      <c r="AB97" s="1145"/>
      <c r="AC97" s="1145"/>
      <c r="AD97" s="1145"/>
      <c r="AE97" s="1145"/>
      <c r="AF97" s="1145"/>
      <c r="AG97" s="1145"/>
      <c r="AH97" s="1145"/>
      <c r="AI97" s="1145"/>
      <c r="AJ97" s="1145"/>
      <c r="AK97" s="1145"/>
      <c r="AL97" s="1145"/>
      <c r="AM97" s="1145"/>
      <c r="AN97" s="1145"/>
      <c r="AO97" s="1145"/>
      <c r="AP97" s="1145"/>
      <c r="AR97" s="47"/>
      <c r="AS97" s="1181"/>
      <c r="AT97" s="1182"/>
      <c r="AU97" s="1202"/>
      <c r="AV97" s="1203"/>
      <c r="AW97" s="1203"/>
      <c r="AX97" s="1203"/>
      <c r="AY97" s="1203"/>
      <c r="AZ97" s="1203"/>
      <c r="BA97" s="1203"/>
      <c r="BB97" s="1203"/>
      <c r="BC97" s="1203"/>
      <c r="BD97" s="1203"/>
      <c r="BE97" s="1203"/>
      <c r="BF97" s="1174"/>
      <c r="BG97" s="1174"/>
      <c r="BH97" s="1145"/>
      <c r="BI97" s="1145"/>
      <c r="BJ97" s="1145"/>
      <c r="BK97" s="1145"/>
      <c r="BL97" s="1145"/>
      <c r="BM97" s="1145"/>
      <c r="BN97" s="1145"/>
      <c r="BO97" s="1145"/>
      <c r="BP97" s="1145"/>
      <c r="BQ97" s="1145"/>
      <c r="BR97" s="1145"/>
      <c r="BS97" s="1145"/>
      <c r="BT97" s="1145"/>
      <c r="BU97" s="1145"/>
      <c r="BV97" s="1145"/>
      <c r="BW97" s="1145"/>
      <c r="BX97" s="1145"/>
      <c r="BY97" s="1145"/>
      <c r="BZ97" s="1145"/>
      <c r="CA97" s="1145"/>
      <c r="CB97" s="1145"/>
      <c r="CC97" s="1145"/>
      <c r="CD97" s="1145"/>
      <c r="CE97" s="1145"/>
      <c r="CF97" s="1145"/>
      <c r="CG97" s="1145"/>
      <c r="CH97" s="1145"/>
    </row>
    <row r="98" spans="1:86" ht="18" customHeight="1" x14ac:dyDescent="0.15">
      <c r="A98" s="1177" t="s">
        <v>37</v>
      </c>
      <c r="B98" s="1178"/>
      <c r="C98" s="1199" t="str">
        <f>""&amp;⑧入力シート!C128</f>
        <v/>
      </c>
      <c r="D98" s="1200"/>
      <c r="E98" s="1200"/>
      <c r="F98" s="1200"/>
      <c r="G98" s="1200"/>
      <c r="H98" s="1200"/>
      <c r="I98" s="1200"/>
      <c r="J98" s="1200"/>
      <c r="K98" s="1200"/>
      <c r="L98" s="1200"/>
      <c r="M98" s="1201"/>
      <c r="N98" s="1179" t="s">
        <v>36</v>
      </c>
      <c r="O98" s="1180"/>
      <c r="P98" s="1193" t="s">
        <v>34</v>
      </c>
      <c r="Q98" s="1194"/>
      <c r="R98" s="1194"/>
      <c r="S98" s="1194"/>
      <c r="T98" s="1194"/>
      <c r="U98" s="1194"/>
      <c r="V98" s="1194"/>
      <c r="W98" s="1194"/>
      <c r="X98" s="1194"/>
      <c r="Y98" s="1194"/>
      <c r="Z98" s="1194"/>
      <c r="AA98" s="1194"/>
      <c r="AB98" s="1194"/>
      <c r="AC98" s="1194"/>
      <c r="AD98" s="1194"/>
      <c r="AE98" s="1194"/>
      <c r="AF98" s="1194"/>
      <c r="AG98" s="1194"/>
      <c r="AH98" s="1194"/>
      <c r="AI98" s="1194"/>
      <c r="AJ98" s="1194"/>
      <c r="AK98" s="1194"/>
      <c r="AL98" s="1194"/>
      <c r="AM98" s="1194"/>
      <c r="AN98" s="1194"/>
      <c r="AO98" s="1194"/>
      <c r="AP98" s="1195"/>
      <c r="AR98" s="47"/>
      <c r="AS98" s="1177" t="s">
        <v>37</v>
      </c>
      <c r="AT98" s="1178"/>
      <c r="AU98" s="1199" t="str">
        <f>""&amp;⑧入力シート!C129</f>
        <v/>
      </c>
      <c r="AV98" s="1200"/>
      <c r="AW98" s="1200"/>
      <c r="AX98" s="1200"/>
      <c r="AY98" s="1200"/>
      <c r="AZ98" s="1200"/>
      <c r="BA98" s="1200"/>
      <c r="BB98" s="1200"/>
      <c r="BC98" s="1200"/>
      <c r="BD98" s="1200"/>
      <c r="BE98" s="1201"/>
      <c r="BF98" s="1179" t="s">
        <v>36</v>
      </c>
      <c r="BG98" s="1180"/>
      <c r="BH98" s="1193" t="s">
        <v>34</v>
      </c>
      <c r="BI98" s="1194"/>
      <c r="BJ98" s="1194"/>
      <c r="BK98" s="1194"/>
      <c r="BL98" s="1194"/>
      <c r="BM98" s="1194"/>
      <c r="BN98" s="1194"/>
      <c r="BO98" s="1194"/>
      <c r="BP98" s="1194"/>
      <c r="BQ98" s="1194"/>
      <c r="BR98" s="1194"/>
      <c r="BS98" s="1194"/>
      <c r="BT98" s="1194"/>
      <c r="BU98" s="1194"/>
      <c r="BV98" s="1194"/>
      <c r="BW98" s="1194"/>
      <c r="BX98" s="1194"/>
      <c r="BY98" s="1194"/>
      <c r="BZ98" s="1194"/>
      <c r="CA98" s="1194"/>
      <c r="CB98" s="1194"/>
      <c r="CC98" s="1194"/>
      <c r="CD98" s="1194"/>
      <c r="CE98" s="1194"/>
      <c r="CF98" s="1194"/>
      <c r="CG98" s="1194"/>
      <c r="CH98" s="1195"/>
    </row>
    <row r="99" spans="1:86" ht="18" customHeight="1" x14ac:dyDescent="0.15">
      <c r="A99" s="1179"/>
      <c r="B99" s="1180"/>
      <c r="C99" s="1202"/>
      <c r="D99" s="1203"/>
      <c r="E99" s="1203"/>
      <c r="F99" s="1203"/>
      <c r="G99" s="1203"/>
      <c r="H99" s="1203"/>
      <c r="I99" s="1203"/>
      <c r="J99" s="1203"/>
      <c r="K99" s="1203"/>
      <c r="L99" s="1203"/>
      <c r="M99" s="1204"/>
      <c r="N99" s="1179"/>
      <c r="O99" s="1180"/>
      <c r="P99" s="1228" t="str">
        <f>'⑨応募者名簿(印刷用)'!CY3</f>
        <v xml:space="preserve"> </v>
      </c>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R99" s="47"/>
      <c r="AS99" s="1179"/>
      <c r="AT99" s="1180"/>
      <c r="AU99" s="1202"/>
      <c r="AV99" s="1203"/>
      <c r="AW99" s="1203"/>
      <c r="AX99" s="1203"/>
      <c r="AY99" s="1203"/>
      <c r="AZ99" s="1203"/>
      <c r="BA99" s="1203"/>
      <c r="BB99" s="1203"/>
      <c r="BC99" s="1203"/>
      <c r="BD99" s="1203"/>
      <c r="BE99" s="1204"/>
      <c r="BF99" s="1179"/>
      <c r="BG99" s="1180"/>
      <c r="BH99" s="1228" t="str">
        <f>'⑨応募者名簿(印刷用)'!CY4</f>
        <v xml:space="preserve"> </v>
      </c>
      <c r="BI99" s="1228"/>
      <c r="BJ99" s="1228"/>
      <c r="BK99" s="1228"/>
      <c r="BL99" s="1228"/>
      <c r="BM99" s="1228"/>
      <c r="BN99" s="1228"/>
      <c r="BO99" s="1228"/>
      <c r="BP99" s="1228"/>
      <c r="BQ99" s="1228"/>
      <c r="BR99" s="1228"/>
      <c r="BS99" s="1228"/>
      <c r="BT99" s="1228"/>
      <c r="BU99" s="1228"/>
      <c r="BV99" s="1228"/>
      <c r="BW99" s="1228"/>
      <c r="BX99" s="1228"/>
      <c r="BY99" s="1228"/>
      <c r="BZ99" s="1228"/>
      <c r="CA99" s="1228"/>
      <c r="CB99" s="1228"/>
      <c r="CC99" s="1228"/>
      <c r="CD99" s="1228"/>
      <c r="CE99" s="1228"/>
      <c r="CF99" s="1228"/>
      <c r="CG99" s="1228"/>
      <c r="CH99" s="1228"/>
    </row>
    <row r="100" spans="1:86" ht="18" customHeight="1" x14ac:dyDescent="0.15">
      <c r="A100" s="1179"/>
      <c r="B100" s="1180"/>
      <c r="C100" s="1202"/>
      <c r="D100" s="1203"/>
      <c r="E100" s="1203"/>
      <c r="F100" s="1203"/>
      <c r="G100" s="1203"/>
      <c r="H100" s="1203"/>
      <c r="I100" s="1203"/>
      <c r="J100" s="1203"/>
      <c r="K100" s="1203"/>
      <c r="L100" s="1203"/>
      <c r="M100" s="1204"/>
      <c r="N100" s="1181"/>
      <c r="O100" s="1182"/>
      <c r="P100" s="1144"/>
      <c r="Q100" s="1144"/>
      <c r="R100" s="1144"/>
      <c r="S100" s="1144"/>
      <c r="T100" s="1144"/>
      <c r="U100" s="1144"/>
      <c r="V100" s="1144"/>
      <c r="W100" s="1144"/>
      <c r="X100" s="1144"/>
      <c r="Y100" s="1144"/>
      <c r="Z100" s="1144"/>
      <c r="AA100" s="1144"/>
      <c r="AB100" s="1144"/>
      <c r="AC100" s="1144"/>
      <c r="AD100" s="1144"/>
      <c r="AE100" s="1144"/>
      <c r="AF100" s="1144"/>
      <c r="AG100" s="1144"/>
      <c r="AH100" s="1144"/>
      <c r="AI100" s="1144"/>
      <c r="AJ100" s="1144"/>
      <c r="AK100" s="1144"/>
      <c r="AL100" s="1144"/>
      <c r="AM100" s="1144"/>
      <c r="AN100" s="1144"/>
      <c r="AO100" s="1144"/>
      <c r="AP100" s="1144"/>
      <c r="AR100" s="47"/>
      <c r="AS100" s="1179"/>
      <c r="AT100" s="1180"/>
      <c r="AU100" s="1202"/>
      <c r="AV100" s="1203"/>
      <c r="AW100" s="1203"/>
      <c r="AX100" s="1203"/>
      <c r="AY100" s="1203"/>
      <c r="AZ100" s="1203"/>
      <c r="BA100" s="1203"/>
      <c r="BB100" s="1203"/>
      <c r="BC100" s="1203"/>
      <c r="BD100" s="1203"/>
      <c r="BE100" s="1204"/>
      <c r="BF100" s="1181"/>
      <c r="BG100" s="1182"/>
      <c r="BH100" s="1144"/>
      <c r="BI100" s="1144"/>
      <c r="BJ100" s="1144"/>
      <c r="BK100" s="1144"/>
      <c r="BL100" s="1144"/>
      <c r="BM100" s="1144"/>
      <c r="BN100" s="1144"/>
      <c r="BO100" s="1144"/>
      <c r="BP100" s="1144"/>
      <c r="BQ100" s="1144"/>
      <c r="BR100" s="1144"/>
      <c r="BS100" s="1144"/>
      <c r="BT100" s="1144"/>
      <c r="BU100" s="1144"/>
      <c r="BV100" s="1144"/>
      <c r="BW100" s="1144"/>
      <c r="BX100" s="1144"/>
      <c r="BY100" s="1144"/>
      <c r="BZ100" s="1144"/>
      <c r="CA100" s="1144"/>
      <c r="CB100" s="1144"/>
      <c r="CC100" s="1144"/>
      <c r="CD100" s="1144"/>
      <c r="CE100" s="1144"/>
      <c r="CF100" s="1144"/>
      <c r="CG100" s="1144"/>
      <c r="CH100" s="1144"/>
    </row>
    <row r="101" spans="1:86" ht="18" customHeight="1" x14ac:dyDescent="0.15">
      <c r="A101" s="1081" t="s">
        <v>43</v>
      </c>
      <c r="B101" s="1082"/>
      <c r="C101" s="1144" t="str">
        <f>'⑨応募者名簿(印刷用)'!CW3</f>
        <v/>
      </c>
      <c r="D101" s="1144"/>
      <c r="E101" s="1144"/>
      <c r="F101" s="1144"/>
      <c r="G101" s="1144"/>
      <c r="H101" s="1144"/>
      <c r="I101" s="1144"/>
      <c r="J101" s="1144"/>
      <c r="K101" s="1144"/>
      <c r="L101" s="1144"/>
      <c r="M101" s="1144"/>
      <c r="N101" s="1152" t="s">
        <v>23</v>
      </c>
      <c r="O101" s="1153"/>
      <c r="P101" s="1154" t="str">
        <f>""&amp;⑧入力シート!AL128</f>
        <v/>
      </c>
      <c r="Q101" s="1154"/>
      <c r="R101" s="1154"/>
      <c r="S101" s="1154"/>
      <c r="T101" s="1154"/>
      <c r="U101" s="1154"/>
      <c r="V101" s="1154"/>
      <c r="W101" s="1154"/>
      <c r="X101" s="1154"/>
      <c r="Y101" s="1115" t="s">
        <v>82</v>
      </c>
      <c r="Z101" s="1115"/>
      <c r="AA101" s="1115"/>
      <c r="AB101" s="1115"/>
      <c r="AC101" s="1115"/>
      <c r="AD101" s="1115"/>
      <c r="AE101" s="1115"/>
      <c r="AF101" s="1115"/>
      <c r="AG101" s="1115"/>
      <c r="AH101" s="1115"/>
      <c r="AI101" s="1115"/>
      <c r="AJ101" s="1115"/>
      <c r="AK101" s="1115"/>
      <c r="AL101" s="1115"/>
      <c r="AM101" s="1115"/>
      <c r="AN101" s="1115"/>
      <c r="AO101" s="1115"/>
      <c r="AP101" s="1190"/>
      <c r="AR101" s="47"/>
      <c r="AS101" s="1081" t="s">
        <v>43</v>
      </c>
      <c r="AT101" s="1082"/>
      <c r="AU101" s="1144" t="str">
        <f>'⑨応募者名簿(印刷用)'!CW4</f>
        <v/>
      </c>
      <c r="AV101" s="1144"/>
      <c r="AW101" s="1144"/>
      <c r="AX101" s="1144"/>
      <c r="AY101" s="1144"/>
      <c r="AZ101" s="1144"/>
      <c r="BA101" s="1144"/>
      <c r="BB101" s="1144"/>
      <c r="BC101" s="1144"/>
      <c r="BD101" s="1144"/>
      <c r="BE101" s="1144"/>
      <c r="BF101" s="1152" t="s">
        <v>23</v>
      </c>
      <c r="BG101" s="1153"/>
      <c r="BH101" s="1154" t="str">
        <f>""&amp;⑧入力シート!AL129</f>
        <v/>
      </c>
      <c r="BI101" s="1154"/>
      <c r="BJ101" s="1154"/>
      <c r="BK101" s="1154"/>
      <c r="BL101" s="1154"/>
      <c r="BM101" s="1154"/>
      <c r="BN101" s="1154"/>
      <c r="BO101" s="1154"/>
      <c r="BP101" s="1154"/>
      <c r="BQ101" s="1115" t="s">
        <v>82</v>
      </c>
      <c r="BR101" s="1115"/>
      <c r="BS101" s="1115"/>
      <c r="BT101" s="1115"/>
      <c r="BU101" s="1115"/>
      <c r="BV101" s="1115"/>
      <c r="BW101" s="1115"/>
      <c r="BX101" s="1115"/>
      <c r="BY101" s="1115"/>
      <c r="BZ101" s="1115"/>
      <c r="CA101" s="1115"/>
      <c r="CB101" s="1115"/>
      <c r="CC101" s="1115"/>
      <c r="CD101" s="1115"/>
      <c r="CE101" s="1115"/>
      <c r="CF101" s="1115"/>
      <c r="CG101" s="1115"/>
      <c r="CH101" s="1190"/>
    </row>
    <row r="102" spans="1:86" ht="18" customHeight="1" x14ac:dyDescent="0.15">
      <c r="A102" s="1081"/>
      <c r="B102" s="1082"/>
      <c r="C102" s="1144"/>
      <c r="D102" s="1144"/>
      <c r="E102" s="1144"/>
      <c r="F102" s="1144"/>
      <c r="G102" s="1144"/>
      <c r="H102" s="1144"/>
      <c r="I102" s="1144"/>
      <c r="J102" s="1144"/>
      <c r="K102" s="1144"/>
      <c r="L102" s="1144"/>
      <c r="M102" s="1144"/>
      <c r="N102" s="1152"/>
      <c r="O102" s="1153"/>
      <c r="P102" s="1154"/>
      <c r="Q102" s="1154"/>
      <c r="R102" s="1154"/>
      <c r="S102" s="1154"/>
      <c r="T102" s="1154"/>
      <c r="U102" s="1154"/>
      <c r="V102" s="1154"/>
      <c r="W102" s="1154"/>
      <c r="X102" s="1154"/>
      <c r="Y102" s="1191"/>
      <c r="Z102" s="1191"/>
      <c r="AA102" s="1191"/>
      <c r="AB102" s="1191"/>
      <c r="AC102" s="1191"/>
      <c r="AD102" s="1191"/>
      <c r="AE102" s="1191"/>
      <c r="AF102" s="1191"/>
      <c r="AG102" s="1191"/>
      <c r="AH102" s="1191"/>
      <c r="AI102" s="1191"/>
      <c r="AJ102" s="1191"/>
      <c r="AK102" s="1191"/>
      <c r="AL102" s="1191"/>
      <c r="AM102" s="1191"/>
      <c r="AN102" s="1191"/>
      <c r="AO102" s="1191"/>
      <c r="AP102" s="1192"/>
      <c r="AR102" s="47"/>
      <c r="AS102" s="1081"/>
      <c r="AT102" s="1082"/>
      <c r="AU102" s="1144"/>
      <c r="AV102" s="1144"/>
      <c r="AW102" s="1144"/>
      <c r="AX102" s="1144"/>
      <c r="AY102" s="1144"/>
      <c r="AZ102" s="1144"/>
      <c r="BA102" s="1144"/>
      <c r="BB102" s="1144"/>
      <c r="BC102" s="1144"/>
      <c r="BD102" s="1144"/>
      <c r="BE102" s="1144"/>
      <c r="BF102" s="1152"/>
      <c r="BG102" s="1153"/>
      <c r="BH102" s="1154"/>
      <c r="BI102" s="1154"/>
      <c r="BJ102" s="1154"/>
      <c r="BK102" s="1154"/>
      <c r="BL102" s="1154"/>
      <c r="BM102" s="1154"/>
      <c r="BN102" s="1154"/>
      <c r="BO102" s="1154"/>
      <c r="BP102" s="1154"/>
      <c r="BQ102" s="1191"/>
      <c r="BR102" s="1191"/>
      <c r="BS102" s="1191"/>
      <c r="BT102" s="1191"/>
      <c r="BU102" s="1191"/>
      <c r="BV102" s="1191"/>
      <c r="BW102" s="1191"/>
      <c r="BX102" s="1191"/>
      <c r="BY102" s="1191"/>
      <c r="BZ102" s="1191"/>
      <c r="CA102" s="1191"/>
      <c r="CB102" s="1191"/>
      <c r="CC102" s="1191"/>
      <c r="CD102" s="1191"/>
      <c r="CE102" s="1191"/>
      <c r="CF102" s="1191"/>
      <c r="CG102" s="1191"/>
      <c r="CH102" s="1192"/>
    </row>
    <row r="103" spans="1:86" ht="17.100000000000001" customHeight="1" x14ac:dyDescent="0.15">
      <c r="A103" s="1132" t="s">
        <v>64</v>
      </c>
      <c r="B103" s="1133"/>
      <c r="C103" s="1133"/>
      <c r="D103" s="1133"/>
      <c r="E103" s="1133"/>
      <c r="F103" s="1133"/>
      <c r="G103" s="1133"/>
      <c r="H103" s="1133"/>
      <c r="I103" s="1133"/>
      <c r="J103" s="1133"/>
      <c r="K103" s="1133"/>
      <c r="L103" s="1133"/>
      <c r="M103" s="1134"/>
      <c r="N103" s="1174" t="s">
        <v>22</v>
      </c>
      <c r="O103" s="1174"/>
      <c r="P103" s="1161" t="s">
        <v>17</v>
      </c>
      <c r="Q103" s="1162"/>
      <c r="R103" s="1163" t="str">
        <f>IF('⑨応募者名簿(印刷用)'!$BX$40="","",'⑨応募者名簿(印刷用)'!$BX$40)</f>
        <v>-</v>
      </c>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4"/>
      <c r="AR103" s="47"/>
      <c r="AS103" s="1132" t="s">
        <v>64</v>
      </c>
      <c r="AT103" s="1133"/>
      <c r="AU103" s="1133"/>
      <c r="AV103" s="1133"/>
      <c r="AW103" s="1133"/>
      <c r="AX103" s="1133"/>
      <c r="AY103" s="1133"/>
      <c r="AZ103" s="1133"/>
      <c r="BA103" s="1133"/>
      <c r="BB103" s="1133"/>
      <c r="BC103" s="1133"/>
      <c r="BD103" s="1133"/>
      <c r="BE103" s="1134"/>
      <c r="BF103" s="1174" t="s">
        <v>22</v>
      </c>
      <c r="BG103" s="1174"/>
      <c r="BH103" s="1161" t="s">
        <v>17</v>
      </c>
      <c r="BI103" s="1162"/>
      <c r="BJ103" s="1163" t="str">
        <f>IF('⑨応募者名簿(印刷用)'!$BX$40="","",'⑨応募者名簿(印刷用)'!$BX$40)</f>
        <v>-</v>
      </c>
      <c r="BK103" s="1163"/>
      <c r="BL103" s="1163"/>
      <c r="BM103" s="1163"/>
      <c r="BN103" s="1163"/>
      <c r="BO103" s="1163"/>
      <c r="BP103" s="1163"/>
      <c r="BQ103" s="1163"/>
      <c r="BR103" s="1163"/>
      <c r="BS103" s="1163"/>
      <c r="BT103" s="1163"/>
      <c r="BU103" s="1163"/>
      <c r="BV103" s="1163"/>
      <c r="BW103" s="1163"/>
      <c r="BX103" s="1163"/>
      <c r="BY103" s="1163"/>
      <c r="BZ103" s="1163"/>
      <c r="CA103" s="1163"/>
      <c r="CB103" s="1163"/>
      <c r="CC103" s="1163"/>
      <c r="CD103" s="1163"/>
      <c r="CE103" s="1163"/>
      <c r="CF103" s="1163"/>
      <c r="CG103" s="1163"/>
      <c r="CH103" s="1164"/>
    </row>
    <row r="104" spans="1:86" ht="17.100000000000001" customHeight="1" x14ac:dyDescent="0.15">
      <c r="A104" s="653" t="str">
        <f>'⑨応募者名簿(印刷用)'!$A$36</f>
        <v/>
      </c>
      <c r="B104" s="654"/>
      <c r="C104" s="654"/>
      <c r="D104" s="654"/>
      <c r="E104" s="654"/>
      <c r="F104" s="654"/>
      <c r="G104" s="654"/>
      <c r="H104" s="654"/>
      <c r="I104" s="99"/>
      <c r="J104" s="99"/>
      <c r="K104" s="99"/>
      <c r="L104" s="99"/>
      <c r="M104" s="100"/>
      <c r="N104" s="1174"/>
      <c r="O104" s="1174"/>
      <c r="P104" s="1165" t="str">
        <f>IF('⑨応募者名簿(印刷用)'!$BV$42="","",'⑨応募者名簿(印刷用)'!$BV$42)</f>
        <v xml:space="preserve"> </v>
      </c>
      <c r="Q104" s="1166"/>
      <c r="R104" s="1166"/>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1166"/>
      <c r="AM104" s="1166"/>
      <c r="AN104" s="1166"/>
      <c r="AO104" s="1166"/>
      <c r="AP104" s="1167"/>
      <c r="AR104" s="47"/>
      <c r="AS104" s="653" t="str">
        <f>'⑨応募者名簿(印刷用)'!$A$36</f>
        <v/>
      </c>
      <c r="AT104" s="654"/>
      <c r="AU104" s="654"/>
      <c r="AV104" s="654"/>
      <c r="AW104" s="654"/>
      <c r="AX104" s="654"/>
      <c r="AY104" s="654"/>
      <c r="AZ104" s="654"/>
      <c r="BA104" s="99"/>
      <c r="BB104" s="99"/>
      <c r="BC104" s="99"/>
      <c r="BD104" s="99"/>
      <c r="BE104" s="100"/>
      <c r="BF104" s="1174"/>
      <c r="BG104" s="1174"/>
      <c r="BH104" s="1165" t="str">
        <f>IF('⑨応募者名簿(印刷用)'!$BV$42="","",'⑨応募者名簿(印刷用)'!$BV$42)</f>
        <v xml:space="preserve"> </v>
      </c>
      <c r="BI104" s="1166"/>
      <c r="BJ104" s="1166"/>
      <c r="BK104" s="1166"/>
      <c r="BL104" s="1166"/>
      <c r="BM104" s="1166"/>
      <c r="BN104" s="1166"/>
      <c r="BO104" s="1166"/>
      <c r="BP104" s="1166"/>
      <c r="BQ104" s="1166"/>
      <c r="BR104" s="1166"/>
      <c r="BS104" s="1166"/>
      <c r="BT104" s="1166"/>
      <c r="BU104" s="1166"/>
      <c r="BV104" s="1166"/>
      <c r="BW104" s="1166"/>
      <c r="BX104" s="1166"/>
      <c r="BY104" s="1166"/>
      <c r="BZ104" s="1166"/>
      <c r="CA104" s="1166"/>
      <c r="CB104" s="1166"/>
      <c r="CC104" s="1166"/>
      <c r="CD104" s="1166"/>
      <c r="CE104" s="1166"/>
      <c r="CF104" s="1166"/>
      <c r="CG104" s="1166"/>
      <c r="CH104" s="1167"/>
    </row>
    <row r="105" spans="1:86" ht="17.100000000000001" customHeight="1" x14ac:dyDescent="0.15">
      <c r="A105" s="653"/>
      <c r="B105" s="654"/>
      <c r="C105" s="654"/>
      <c r="D105" s="654"/>
      <c r="E105" s="654"/>
      <c r="F105" s="654"/>
      <c r="G105" s="654"/>
      <c r="H105" s="654"/>
      <c r="I105" s="99"/>
      <c r="J105" s="99"/>
      <c r="K105" s="99"/>
      <c r="L105" s="99"/>
      <c r="M105" s="100"/>
      <c r="N105" s="1174"/>
      <c r="O105" s="1174"/>
      <c r="P105" s="1165" t="str">
        <f>IF('⑨応募者名簿(印刷用)'!$BV$43="","",'⑨応募者名簿(印刷用)'!$BV$43)</f>
        <v xml:space="preserve"> </v>
      </c>
      <c r="Q105" s="1166"/>
      <c r="R105" s="1166"/>
      <c r="S105" s="1166"/>
      <c r="T105" s="1166"/>
      <c r="U105" s="1166"/>
      <c r="V105" s="1166"/>
      <c r="W105" s="1166"/>
      <c r="X105" s="1166"/>
      <c r="Y105" s="1166"/>
      <c r="Z105" s="1166"/>
      <c r="AA105" s="1166"/>
      <c r="AB105" s="1166"/>
      <c r="AC105" s="1166"/>
      <c r="AD105" s="1166"/>
      <c r="AE105" s="1166"/>
      <c r="AF105" s="1166"/>
      <c r="AG105" s="1166"/>
      <c r="AH105" s="1166"/>
      <c r="AI105" s="1166"/>
      <c r="AJ105" s="1166"/>
      <c r="AK105" s="1166"/>
      <c r="AL105" s="1166"/>
      <c r="AM105" s="1166"/>
      <c r="AN105" s="1166"/>
      <c r="AO105" s="1166"/>
      <c r="AP105" s="1167"/>
      <c r="AR105" s="47"/>
      <c r="AS105" s="653"/>
      <c r="AT105" s="654"/>
      <c r="AU105" s="654"/>
      <c r="AV105" s="654"/>
      <c r="AW105" s="654"/>
      <c r="AX105" s="654"/>
      <c r="AY105" s="654"/>
      <c r="AZ105" s="654"/>
      <c r="BA105" s="99"/>
      <c r="BB105" s="99"/>
      <c r="BC105" s="99"/>
      <c r="BD105" s="99"/>
      <c r="BE105" s="100"/>
      <c r="BF105" s="1174"/>
      <c r="BG105" s="1174"/>
      <c r="BH105" s="1165" t="str">
        <f>IF('⑨応募者名簿(印刷用)'!$BV$43="","",'⑨応募者名簿(印刷用)'!$BV$43)</f>
        <v xml:space="preserve"> </v>
      </c>
      <c r="BI105" s="1166"/>
      <c r="BJ105" s="1166"/>
      <c r="BK105" s="1166"/>
      <c r="BL105" s="1166"/>
      <c r="BM105" s="1166"/>
      <c r="BN105" s="1166"/>
      <c r="BO105" s="1166"/>
      <c r="BP105" s="1166"/>
      <c r="BQ105" s="1166"/>
      <c r="BR105" s="1166"/>
      <c r="BS105" s="1166"/>
      <c r="BT105" s="1166"/>
      <c r="BU105" s="1166"/>
      <c r="BV105" s="1166"/>
      <c r="BW105" s="1166"/>
      <c r="BX105" s="1166"/>
      <c r="BY105" s="1166"/>
      <c r="BZ105" s="1166"/>
      <c r="CA105" s="1166"/>
      <c r="CB105" s="1166"/>
      <c r="CC105" s="1166"/>
      <c r="CD105" s="1166"/>
      <c r="CE105" s="1166"/>
      <c r="CF105" s="1166"/>
      <c r="CG105" s="1166"/>
      <c r="CH105" s="1167"/>
    </row>
    <row r="106" spans="1:86" ht="17.100000000000001" customHeight="1" x14ac:dyDescent="0.15">
      <c r="A106" s="653"/>
      <c r="B106" s="654"/>
      <c r="C106" s="654"/>
      <c r="D106" s="654"/>
      <c r="E106" s="654"/>
      <c r="F106" s="654"/>
      <c r="G106" s="654"/>
      <c r="H106" s="654"/>
      <c r="I106" s="99"/>
      <c r="J106" s="99"/>
      <c r="K106" s="99"/>
      <c r="L106" s="99"/>
      <c r="M106" s="100"/>
      <c r="N106" s="1174"/>
      <c r="O106" s="1174"/>
      <c r="P106" s="1168" t="str">
        <f>IF('⑨応募者名簿(印刷用)'!$BV$44="","",'⑨応募者名簿(印刷用)'!$BV$44)</f>
        <v xml:space="preserve"> </v>
      </c>
      <c r="Q106" s="1169"/>
      <c r="R106" s="1169"/>
      <c r="S106" s="1169"/>
      <c r="T106" s="1169"/>
      <c r="U106" s="1169"/>
      <c r="V106" s="1169"/>
      <c r="W106" s="1169"/>
      <c r="X106" s="1169"/>
      <c r="Y106" s="1169"/>
      <c r="Z106" s="1169"/>
      <c r="AA106" s="1169"/>
      <c r="AB106" s="1169"/>
      <c r="AC106" s="1169"/>
      <c r="AD106" s="1169"/>
      <c r="AE106" s="1169"/>
      <c r="AF106" s="1169"/>
      <c r="AG106" s="1169"/>
      <c r="AH106" s="1169"/>
      <c r="AI106" s="1169"/>
      <c r="AJ106" s="1169"/>
      <c r="AK106" s="1169"/>
      <c r="AL106" s="1169"/>
      <c r="AM106" s="1169"/>
      <c r="AN106" s="1169"/>
      <c r="AO106" s="1169"/>
      <c r="AP106" s="1170"/>
      <c r="AR106" s="47"/>
      <c r="AS106" s="653"/>
      <c r="AT106" s="654"/>
      <c r="AU106" s="654"/>
      <c r="AV106" s="654"/>
      <c r="AW106" s="654"/>
      <c r="AX106" s="654"/>
      <c r="AY106" s="654"/>
      <c r="AZ106" s="654"/>
      <c r="BA106" s="99"/>
      <c r="BB106" s="99"/>
      <c r="BC106" s="99"/>
      <c r="BD106" s="99"/>
      <c r="BE106" s="100"/>
      <c r="BF106" s="1174"/>
      <c r="BG106" s="1174"/>
      <c r="BH106" s="1168" t="str">
        <f>IF('⑨応募者名簿(印刷用)'!$BV$44="","",'⑨応募者名簿(印刷用)'!$BV$44)</f>
        <v xml:space="preserve"> </v>
      </c>
      <c r="BI106" s="1169"/>
      <c r="BJ106" s="1169"/>
      <c r="BK106" s="1169"/>
      <c r="BL106" s="1169"/>
      <c r="BM106" s="1169"/>
      <c r="BN106" s="1169"/>
      <c r="BO106" s="1169"/>
      <c r="BP106" s="1169"/>
      <c r="BQ106" s="1169"/>
      <c r="BR106" s="1169"/>
      <c r="BS106" s="1169"/>
      <c r="BT106" s="1169"/>
      <c r="BU106" s="1169"/>
      <c r="BV106" s="1169"/>
      <c r="BW106" s="1169"/>
      <c r="BX106" s="1169"/>
      <c r="BY106" s="1169"/>
      <c r="BZ106" s="1169"/>
      <c r="CA106" s="1169"/>
      <c r="CB106" s="1169"/>
      <c r="CC106" s="1169"/>
      <c r="CD106" s="1169"/>
      <c r="CE106" s="1169"/>
      <c r="CF106" s="1169"/>
      <c r="CG106" s="1169"/>
      <c r="CH106" s="1170"/>
    </row>
    <row r="107" spans="1:86" ht="17.100000000000001" customHeight="1" x14ac:dyDescent="0.15">
      <c r="A107" s="653"/>
      <c r="B107" s="654"/>
      <c r="C107" s="654"/>
      <c r="D107" s="654"/>
      <c r="E107" s="654"/>
      <c r="F107" s="654"/>
      <c r="G107" s="654"/>
      <c r="H107" s="654"/>
      <c r="I107" s="99"/>
      <c r="J107" s="99"/>
      <c r="K107" s="99"/>
      <c r="L107" s="99"/>
      <c r="M107" s="100"/>
      <c r="N107" s="1177" t="s">
        <v>33</v>
      </c>
      <c r="O107" s="1178"/>
      <c r="P107" s="1183" t="s">
        <v>24</v>
      </c>
      <c r="Q107" s="1175"/>
      <c r="R107" s="1175"/>
      <c r="S107" s="1175"/>
      <c r="T107" s="1175" t="str">
        <f>""&amp;⑧入力シート!$D$21</f>
        <v/>
      </c>
      <c r="U107" s="1175"/>
      <c r="V107" s="1175"/>
      <c r="W107" s="1175"/>
      <c r="X107" s="1175"/>
      <c r="Y107" s="1175"/>
      <c r="Z107" s="1175"/>
      <c r="AA107" s="1175"/>
      <c r="AB107" s="1175"/>
      <c r="AC107" s="1175"/>
      <c r="AD107" s="1175"/>
      <c r="AE107" s="1175"/>
      <c r="AF107" s="1175"/>
      <c r="AG107" s="1175"/>
      <c r="AH107" s="1175"/>
      <c r="AI107" s="1175"/>
      <c r="AJ107" s="1175"/>
      <c r="AK107" s="1175"/>
      <c r="AL107" s="1175"/>
      <c r="AM107" s="1175"/>
      <c r="AN107" s="1175"/>
      <c r="AO107" s="1175"/>
      <c r="AP107" s="1176"/>
      <c r="AR107" s="47"/>
      <c r="AS107" s="653"/>
      <c r="AT107" s="654"/>
      <c r="AU107" s="654"/>
      <c r="AV107" s="654"/>
      <c r="AW107" s="654"/>
      <c r="AX107" s="654"/>
      <c r="AY107" s="654"/>
      <c r="AZ107" s="654"/>
      <c r="BA107" s="99"/>
      <c r="BB107" s="99"/>
      <c r="BC107" s="99"/>
      <c r="BD107" s="99"/>
      <c r="BE107" s="100"/>
      <c r="BF107" s="1177" t="s">
        <v>33</v>
      </c>
      <c r="BG107" s="1178"/>
      <c r="BH107" s="1183" t="s">
        <v>24</v>
      </c>
      <c r="BI107" s="1175"/>
      <c r="BJ107" s="1175"/>
      <c r="BK107" s="1175"/>
      <c r="BL107" s="1175" t="str">
        <f>""&amp;⑧入力シート!$D$21</f>
        <v/>
      </c>
      <c r="BM107" s="1175"/>
      <c r="BN107" s="1175"/>
      <c r="BO107" s="1175"/>
      <c r="BP107" s="1175"/>
      <c r="BQ107" s="1175"/>
      <c r="BR107" s="1175"/>
      <c r="BS107" s="1175"/>
      <c r="BT107" s="1175"/>
      <c r="BU107" s="1175"/>
      <c r="BV107" s="1175"/>
      <c r="BW107" s="1175"/>
      <c r="BX107" s="1175"/>
      <c r="BY107" s="1175"/>
      <c r="BZ107" s="1175"/>
      <c r="CA107" s="1175"/>
      <c r="CB107" s="1175"/>
      <c r="CC107" s="1175"/>
      <c r="CD107" s="1175"/>
      <c r="CE107" s="1175"/>
      <c r="CF107" s="1175"/>
      <c r="CG107" s="1175"/>
      <c r="CH107" s="1176"/>
    </row>
    <row r="108" spans="1:86" ht="17.100000000000001" customHeight="1" x14ac:dyDescent="0.15">
      <c r="A108" s="101"/>
      <c r="B108" s="99"/>
      <c r="C108" s="99"/>
      <c r="D108" s="99"/>
      <c r="E108" s="99"/>
      <c r="F108" s="99"/>
      <c r="G108" s="99"/>
      <c r="H108" s="99"/>
      <c r="I108" s="99"/>
      <c r="J108" s="99"/>
      <c r="K108" s="99"/>
      <c r="L108" s="99"/>
      <c r="M108" s="100"/>
      <c r="N108" s="1179"/>
      <c r="O108" s="1180"/>
      <c r="P108" s="1029" t="str">
        <f>"　"&amp;⑧入力シート!$D$22</f>
        <v>　</v>
      </c>
      <c r="Q108" s="1030"/>
      <c r="R108" s="1030"/>
      <c r="S108" s="1030"/>
      <c r="T108" s="1030"/>
      <c r="U108" s="1030"/>
      <c r="V108" s="1030"/>
      <c r="W108" s="1030"/>
      <c r="X108" s="1030"/>
      <c r="Y108" s="1030"/>
      <c r="Z108" s="1030"/>
      <c r="AA108" s="1030"/>
      <c r="AB108" s="1030"/>
      <c r="AC108" s="1030"/>
      <c r="AD108" s="1030"/>
      <c r="AE108" s="1030"/>
      <c r="AF108" s="1030"/>
      <c r="AG108" s="1030"/>
      <c r="AH108" s="1030"/>
      <c r="AI108" s="1030"/>
      <c r="AJ108" s="1030"/>
      <c r="AK108" s="1030"/>
      <c r="AL108" s="1030"/>
      <c r="AM108" s="1030"/>
      <c r="AN108" s="1030"/>
      <c r="AO108" s="1030"/>
      <c r="AP108" s="1031"/>
      <c r="AR108" s="47"/>
      <c r="AS108" s="101"/>
      <c r="AT108" s="99"/>
      <c r="AU108" s="99"/>
      <c r="AV108" s="99"/>
      <c r="AW108" s="99"/>
      <c r="AX108" s="99"/>
      <c r="AY108" s="99"/>
      <c r="AZ108" s="99"/>
      <c r="BA108" s="99"/>
      <c r="BB108" s="99"/>
      <c r="BC108" s="99"/>
      <c r="BD108" s="99"/>
      <c r="BE108" s="100"/>
      <c r="BF108" s="1179"/>
      <c r="BG108" s="1180"/>
      <c r="BH108" s="1029" t="str">
        <f>"　"&amp;⑧入力シート!$D$22</f>
        <v>　</v>
      </c>
      <c r="BI108" s="1030"/>
      <c r="BJ108" s="1030"/>
      <c r="BK108" s="1030"/>
      <c r="BL108" s="1030"/>
      <c r="BM108" s="1030"/>
      <c r="BN108" s="1030"/>
      <c r="BO108" s="1030"/>
      <c r="BP108" s="1030"/>
      <c r="BQ108" s="1030"/>
      <c r="BR108" s="1030"/>
      <c r="BS108" s="1030"/>
      <c r="BT108" s="1030"/>
      <c r="BU108" s="1030"/>
      <c r="BV108" s="1030"/>
      <c r="BW108" s="1030"/>
      <c r="BX108" s="1030"/>
      <c r="BY108" s="1030"/>
      <c r="BZ108" s="1030"/>
      <c r="CA108" s="1030"/>
      <c r="CB108" s="1030"/>
      <c r="CC108" s="1030"/>
      <c r="CD108" s="1030"/>
      <c r="CE108" s="1030"/>
      <c r="CF108" s="1030"/>
      <c r="CG108" s="1030"/>
      <c r="CH108" s="1031"/>
    </row>
    <row r="109" spans="1:86" ht="17.100000000000001" customHeight="1" x14ac:dyDescent="0.15">
      <c r="A109" s="101"/>
      <c r="B109" s="99"/>
      <c r="C109" s="99"/>
      <c r="D109" s="99"/>
      <c r="E109" s="99"/>
      <c r="F109" s="99"/>
      <c r="G109" s="99"/>
      <c r="H109" s="99"/>
      <c r="I109" s="99"/>
      <c r="J109" s="99"/>
      <c r="K109" s="99"/>
      <c r="L109" s="99"/>
      <c r="M109" s="100"/>
      <c r="N109" s="1179"/>
      <c r="O109" s="1180"/>
      <c r="P109" s="1032" t="str">
        <f>"　"&amp;⑧入力シート!$D$23</f>
        <v>　</v>
      </c>
      <c r="Q109" s="1033"/>
      <c r="R109" s="1033"/>
      <c r="S109" s="1033"/>
      <c r="T109" s="1033"/>
      <c r="U109" s="1033"/>
      <c r="V109" s="1033"/>
      <c r="W109" s="1033"/>
      <c r="X109" s="1033"/>
      <c r="Y109" s="1033"/>
      <c r="Z109" s="1033"/>
      <c r="AA109" s="1033"/>
      <c r="AB109" s="1033"/>
      <c r="AC109" s="1033"/>
      <c r="AD109" s="1033"/>
      <c r="AE109" s="1033"/>
      <c r="AF109" s="1033"/>
      <c r="AG109" s="1033"/>
      <c r="AH109" s="1033"/>
      <c r="AI109" s="1033"/>
      <c r="AJ109" s="1033"/>
      <c r="AK109" s="1033"/>
      <c r="AL109" s="1033"/>
      <c r="AM109" s="1033"/>
      <c r="AN109" s="1033"/>
      <c r="AO109" s="1033"/>
      <c r="AP109" s="1034"/>
      <c r="AR109" s="47"/>
      <c r="AS109" s="101"/>
      <c r="AT109" s="99"/>
      <c r="AU109" s="99"/>
      <c r="AV109" s="99"/>
      <c r="AW109" s="99"/>
      <c r="AX109" s="99"/>
      <c r="AY109" s="99"/>
      <c r="AZ109" s="99"/>
      <c r="BA109" s="99"/>
      <c r="BB109" s="99"/>
      <c r="BC109" s="99"/>
      <c r="BD109" s="99"/>
      <c r="BE109" s="100"/>
      <c r="BF109" s="1179"/>
      <c r="BG109" s="1180"/>
      <c r="BH109" s="1032" t="str">
        <f>"　"&amp;⑧入力シート!$D$23</f>
        <v>　</v>
      </c>
      <c r="BI109" s="1033"/>
      <c r="BJ109" s="1033"/>
      <c r="BK109" s="1033"/>
      <c r="BL109" s="1033"/>
      <c r="BM109" s="1033"/>
      <c r="BN109" s="1033"/>
      <c r="BO109" s="1033"/>
      <c r="BP109" s="1033"/>
      <c r="BQ109" s="1033"/>
      <c r="BR109" s="1033"/>
      <c r="BS109" s="1033"/>
      <c r="BT109" s="1033"/>
      <c r="BU109" s="1033"/>
      <c r="BV109" s="1033"/>
      <c r="BW109" s="1033"/>
      <c r="BX109" s="1033"/>
      <c r="BY109" s="1033"/>
      <c r="BZ109" s="1033"/>
      <c r="CA109" s="1033"/>
      <c r="CB109" s="1033"/>
      <c r="CC109" s="1033"/>
      <c r="CD109" s="1033"/>
      <c r="CE109" s="1033"/>
      <c r="CF109" s="1033"/>
      <c r="CG109" s="1033"/>
      <c r="CH109" s="1034"/>
    </row>
    <row r="110" spans="1:86" ht="17.100000000000001" customHeight="1" x14ac:dyDescent="0.15">
      <c r="A110" s="102"/>
      <c r="B110" s="103"/>
      <c r="C110" s="103"/>
      <c r="D110" s="103"/>
      <c r="E110" s="103"/>
      <c r="F110" s="103"/>
      <c r="G110" s="103"/>
      <c r="H110" s="103"/>
      <c r="I110" s="103"/>
      <c r="J110" s="103"/>
      <c r="K110" s="103"/>
      <c r="L110" s="103"/>
      <c r="M110" s="104"/>
      <c r="N110" s="1179"/>
      <c r="O110" s="1180"/>
      <c r="P110" s="1032"/>
      <c r="Q110" s="1033"/>
      <c r="R110" s="1033"/>
      <c r="S110" s="1033"/>
      <c r="T110" s="1033"/>
      <c r="U110" s="1033"/>
      <c r="V110" s="1033"/>
      <c r="W110" s="1033"/>
      <c r="X110" s="1033"/>
      <c r="Y110" s="1033"/>
      <c r="Z110" s="1033"/>
      <c r="AA110" s="1033"/>
      <c r="AB110" s="1033"/>
      <c r="AC110" s="1033"/>
      <c r="AD110" s="1033"/>
      <c r="AE110" s="1033"/>
      <c r="AF110" s="1033"/>
      <c r="AG110" s="1033"/>
      <c r="AH110" s="1033"/>
      <c r="AI110" s="1033"/>
      <c r="AJ110" s="1033"/>
      <c r="AK110" s="1033"/>
      <c r="AL110" s="1033"/>
      <c r="AM110" s="1033"/>
      <c r="AN110" s="1033"/>
      <c r="AO110" s="1033"/>
      <c r="AP110" s="1034"/>
      <c r="AR110" s="47"/>
      <c r="AS110" s="102"/>
      <c r="AT110" s="103"/>
      <c r="AU110" s="103"/>
      <c r="AV110" s="103"/>
      <c r="AW110" s="103"/>
      <c r="AX110" s="103"/>
      <c r="AY110" s="103"/>
      <c r="AZ110" s="103"/>
      <c r="BA110" s="103"/>
      <c r="BB110" s="103"/>
      <c r="BC110" s="103"/>
      <c r="BD110" s="103"/>
      <c r="BE110" s="104"/>
      <c r="BF110" s="1179"/>
      <c r="BG110" s="1180"/>
      <c r="BH110" s="1032"/>
      <c r="BI110" s="1033"/>
      <c r="BJ110" s="1033"/>
      <c r="BK110" s="1033"/>
      <c r="BL110" s="1033"/>
      <c r="BM110" s="1033"/>
      <c r="BN110" s="1033"/>
      <c r="BO110" s="1033"/>
      <c r="BP110" s="1033"/>
      <c r="BQ110" s="1033"/>
      <c r="BR110" s="1033"/>
      <c r="BS110" s="1033"/>
      <c r="BT110" s="1033"/>
      <c r="BU110" s="1033"/>
      <c r="BV110" s="1033"/>
      <c r="BW110" s="1033"/>
      <c r="BX110" s="1033"/>
      <c r="BY110" s="1033"/>
      <c r="BZ110" s="1033"/>
      <c r="CA110" s="1033"/>
      <c r="CB110" s="1033"/>
      <c r="CC110" s="1033"/>
      <c r="CD110" s="1033"/>
      <c r="CE110" s="1033"/>
      <c r="CF110" s="1033"/>
      <c r="CG110" s="1033"/>
      <c r="CH110" s="1034"/>
    </row>
    <row r="111" spans="1:86" ht="18" customHeight="1" x14ac:dyDescent="0.15">
      <c r="A111" s="1177" t="s">
        <v>38</v>
      </c>
      <c r="B111" s="1178"/>
      <c r="C111" s="1183" t="s">
        <v>32</v>
      </c>
      <c r="D111" s="1175"/>
      <c r="E111" s="1175"/>
      <c r="F111" s="1175"/>
      <c r="G111" s="1175"/>
      <c r="H111" s="1175"/>
      <c r="I111" s="1175"/>
      <c r="J111" s="1175"/>
      <c r="K111" s="1175"/>
      <c r="L111" s="1175"/>
      <c r="M111" s="1175"/>
      <c r="N111" s="1174" t="s">
        <v>35</v>
      </c>
      <c r="O111" s="1174"/>
      <c r="P111" s="1145" t="str">
        <f>""&amp;⑧入力シート!Q130</f>
        <v/>
      </c>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R111" s="47"/>
      <c r="AS111" s="1177" t="s">
        <v>38</v>
      </c>
      <c r="AT111" s="1178"/>
      <c r="AU111" s="1183" t="s">
        <v>32</v>
      </c>
      <c r="AV111" s="1175"/>
      <c r="AW111" s="1175"/>
      <c r="AX111" s="1175"/>
      <c r="AY111" s="1175"/>
      <c r="AZ111" s="1175"/>
      <c r="BA111" s="1175"/>
      <c r="BB111" s="1175"/>
      <c r="BC111" s="1175"/>
      <c r="BD111" s="1175"/>
      <c r="BE111" s="1175"/>
      <c r="BF111" s="1174" t="s">
        <v>35</v>
      </c>
      <c r="BG111" s="1174"/>
      <c r="BH111" s="1145" t="str">
        <f>""&amp;⑧入力シート!Q131</f>
        <v/>
      </c>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D111" s="1145"/>
      <c r="CE111" s="1145"/>
      <c r="CF111" s="1145"/>
      <c r="CG111" s="1145"/>
      <c r="CH111" s="1145"/>
    </row>
    <row r="112" spans="1:86" ht="18" customHeight="1" x14ac:dyDescent="0.15">
      <c r="A112" s="1179"/>
      <c r="B112" s="1180"/>
      <c r="C112" s="1202">
        <f>⑧入力シート!B130</f>
        <v>93</v>
      </c>
      <c r="D112" s="1203"/>
      <c r="E112" s="1203"/>
      <c r="F112" s="1203"/>
      <c r="G112" s="1203"/>
      <c r="H112" s="1203"/>
      <c r="I112" s="1203"/>
      <c r="J112" s="1203"/>
      <c r="K112" s="1203"/>
      <c r="L112" s="1203"/>
      <c r="M112" s="1203"/>
      <c r="N112" s="1174"/>
      <c r="O112" s="1174"/>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R112" s="47"/>
      <c r="AS112" s="1179"/>
      <c r="AT112" s="1180"/>
      <c r="AU112" s="1202">
        <f>⑧入力シート!B131</f>
        <v>94</v>
      </c>
      <c r="AV112" s="1203"/>
      <c r="AW112" s="1203"/>
      <c r="AX112" s="1203"/>
      <c r="AY112" s="1203"/>
      <c r="AZ112" s="1203"/>
      <c r="BA112" s="1203"/>
      <c r="BB112" s="1203"/>
      <c r="BC112" s="1203"/>
      <c r="BD112" s="1203"/>
      <c r="BE112" s="1203"/>
      <c r="BF112" s="1174"/>
      <c r="BG112" s="1174"/>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c r="CB112" s="1145"/>
      <c r="CC112" s="1145"/>
      <c r="CD112" s="1145"/>
      <c r="CE112" s="1145"/>
      <c r="CF112" s="1145"/>
      <c r="CG112" s="1145"/>
      <c r="CH112" s="1145"/>
    </row>
    <row r="113" spans="1:87" ht="18" customHeight="1" x14ac:dyDescent="0.15">
      <c r="A113" s="1181"/>
      <c r="B113" s="1182"/>
      <c r="C113" s="1202"/>
      <c r="D113" s="1203"/>
      <c r="E113" s="1203"/>
      <c r="F113" s="1203"/>
      <c r="G113" s="1203"/>
      <c r="H113" s="1203"/>
      <c r="I113" s="1203"/>
      <c r="J113" s="1203"/>
      <c r="K113" s="1203"/>
      <c r="L113" s="1203"/>
      <c r="M113" s="1203"/>
      <c r="N113" s="1174"/>
      <c r="O113" s="1174"/>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R113" s="47"/>
      <c r="AS113" s="1181"/>
      <c r="AT113" s="1182"/>
      <c r="AU113" s="1202"/>
      <c r="AV113" s="1203"/>
      <c r="AW113" s="1203"/>
      <c r="AX113" s="1203"/>
      <c r="AY113" s="1203"/>
      <c r="AZ113" s="1203"/>
      <c r="BA113" s="1203"/>
      <c r="BB113" s="1203"/>
      <c r="BC113" s="1203"/>
      <c r="BD113" s="1203"/>
      <c r="BE113" s="1203"/>
      <c r="BF113" s="1174"/>
      <c r="BG113" s="1174"/>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c r="CB113" s="1145"/>
      <c r="CC113" s="1145"/>
      <c r="CD113" s="1145"/>
      <c r="CE113" s="1145"/>
      <c r="CF113" s="1145"/>
      <c r="CG113" s="1145"/>
      <c r="CH113" s="1145"/>
    </row>
    <row r="114" spans="1:87" ht="18" customHeight="1" x14ac:dyDescent="0.15">
      <c r="A114" s="1177" t="s">
        <v>37</v>
      </c>
      <c r="B114" s="1178"/>
      <c r="C114" s="1199" t="str">
        <f>""&amp;⑧入力シート!C130</f>
        <v/>
      </c>
      <c r="D114" s="1200"/>
      <c r="E114" s="1200"/>
      <c r="F114" s="1200"/>
      <c r="G114" s="1200"/>
      <c r="H114" s="1200"/>
      <c r="I114" s="1200"/>
      <c r="J114" s="1200"/>
      <c r="K114" s="1200"/>
      <c r="L114" s="1200"/>
      <c r="M114" s="1201"/>
      <c r="N114" s="1179" t="s">
        <v>36</v>
      </c>
      <c r="O114" s="1180"/>
      <c r="P114" s="1193" t="s">
        <v>34</v>
      </c>
      <c r="Q114" s="1194"/>
      <c r="R114" s="1194"/>
      <c r="S114" s="1194"/>
      <c r="T114" s="1194"/>
      <c r="U114" s="1194"/>
      <c r="V114" s="1194"/>
      <c r="W114" s="1194"/>
      <c r="X114" s="1194"/>
      <c r="Y114" s="1194"/>
      <c r="Z114" s="1194"/>
      <c r="AA114" s="1194"/>
      <c r="AB114" s="1194"/>
      <c r="AC114" s="1194"/>
      <c r="AD114" s="1194"/>
      <c r="AE114" s="1194"/>
      <c r="AF114" s="1194"/>
      <c r="AG114" s="1194"/>
      <c r="AH114" s="1194"/>
      <c r="AI114" s="1194"/>
      <c r="AJ114" s="1194"/>
      <c r="AK114" s="1194"/>
      <c r="AL114" s="1194"/>
      <c r="AM114" s="1194"/>
      <c r="AN114" s="1194"/>
      <c r="AO114" s="1194"/>
      <c r="AP114" s="1195"/>
      <c r="AR114" s="47"/>
      <c r="AS114" s="1177" t="s">
        <v>37</v>
      </c>
      <c r="AT114" s="1178"/>
      <c r="AU114" s="1199" t="str">
        <f>""&amp;⑧入力シート!C131</f>
        <v/>
      </c>
      <c r="AV114" s="1200"/>
      <c r="AW114" s="1200"/>
      <c r="AX114" s="1200"/>
      <c r="AY114" s="1200"/>
      <c r="AZ114" s="1200"/>
      <c r="BA114" s="1200"/>
      <c r="BB114" s="1200"/>
      <c r="BC114" s="1200"/>
      <c r="BD114" s="1200"/>
      <c r="BE114" s="1201"/>
      <c r="BF114" s="1179" t="s">
        <v>36</v>
      </c>
      <c r="BG114" s="1180"/>
      <c r="BH114" s="1193" t="s">
        <v>34</v>
      </c>
      <c r="BI114" s="1194"/>
      <c r="BJ114" s="1194"/>
      <c r="BK114" s="1194"/>
      <c r="BL114" s="1194"/>
      <c r="BM114" s="1194"/>
      <c r="BN114" s="1194"/>
      <c r="BO114" s="1194"/>
      <c r="BP114" s="1194"/>
      <c r="BQ114" s="1194"/>
      <c r="BR114" s="1194"/>
      <c r="BS114" s="1194"/>
      <c r="BT114" s="1194"/>
      <c r="BU114" s="1194"/>
      <c r="BV114" s="1194"/>
      <c r="BW114" s="1194"/>
      <c r="BX114" s="1194"/>
      <c r="BY114" s="1194"/>
      <c r="BZ114" s="1194"/>
      <c r="CA114" s="1194"/>
      <c r="CB114" s="1194"/>
      <c r="CC114" s="1194"/>
      <c r="CD114" s="1194"/>
      <c r="CE114" s="1194"/>
      <c r="CF114" s="1194"/>
      <c r="CG114" s="1194"/>
      <c r="CH114" s="1195"/>
    </row>
    <row r="115" spans="1:87" ht="18" customHeight="1" x14ac:dyDescent="0.15">
      <c r="A115" s="1179"/>
      <c r="B115" s="1180"/>
      <c r="C115" s="1202"/>
      <c r="D115" s="1203"/>
      <c r="E115" s="1203"/>
      <c r="F115" s="1203"/>
      <c r="G115" s="1203"/>
      <c r="H115" s="1203"/>
      <c r="I115" s="1203"/>
      <c r="J115" s="1203"/>
      <c r="K115" s="1203"/>
      <c r="L115" s="1203"/>
      <c r="M115" s="1204"/>
      <c r="N115" s="1179"/>
      <c r="O115" s="1180"/>
      <c r="P115" s="1228" t="str">
        <f>'⑨応募者名簿(印刷用)'!CY5</f>
        <v xml:space="preserve"> </v>
      </c>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R115" s="47"/>
      <c r="AS115" s="1179"/>
      <c r="AT115" s="1180"/>
      <c r="AU115" s="1202"/>
      <c r="AV115" s="1203"/>
      <c r="AW115" s="1203"/>
      <c r="AX115" s="1203"/>
      <c r="AY115" s="1203"/>
      <c r="AZ115" s="1203"/>
      <c r="BA115" s="1203"/>
      <c r="BB115" s="1203"/>
      <c r="BC115" s="1203"/>
      <c r="BD115" s="1203"/>
      <c r="BE115" s="1204"/>
      <c r="BF115" s="1179"/>
      <c r="BG115" s="1180"/>
      <c r="BH115" s="1228" t="str">
        <f>'⑨応募者名簿(印刷用)'!CY6</f>
        <v xml:space="preserve"> </v>
      </c>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c r="CB115" s="1228"/>
      <c r="CC115" s="1228"/>
      <c r="CD115" s="1228"/>
      <c r="CE115" s="1228"/>
      <c r="CF115" s="1228"/>
      <c r="CG115" s="1228"/>
      <c r="CH115" s="1228"/>
    </row>
    <row r="116" spans="1:87" ht="18" customHeight="1" x14ac:dyDescent="0.15">
      <c r="A116" s="1179"/>
      <c r="B116" s="1180"/>
      <c r="C116" s="1202"/>
      <c r="D116" s="1203"/>
      <c r="E116" s="1203"/>
      <c r="F116" s="1203"/>
      <c r="G116" s="1203"/>
      <c r="H116" s="1203"/>
      <c r="I116" s="1203"/>
      <c r="J116" s="1203"/>
      <c r="K116" s="1203"/>
      <c r="L116" s="1203"/>
      <c r="M116" s="1204"/>
      <c r="N116" s="1181"/>
      <c r="O116" s="1182"/>
      <c r="P116" s="1144"/>
      <c r="Q116" s="1144"/>
      <c r="R116" s="1144"/>
      <c r="S116" s="1144"/>
      <c r="T116" s="1144"/>
      <c r="U116" s="1144"/>
      <c r="V116" s="1144"/>
      <c r="W116" s="1144"/>
      <c r="X116" s="1144"/>
      <c r="Y116" s="1144"/>
      <c r="Z116" s="1144"/>
      <c r="AA116" s="1144"/>
      <c r="AB116" s="1144"/>
      <c r="AC116" s="1144"/>
      <c r="AD116" s="1144"/>
      <c r="AE116" s="1144"/>
      <c r="AF116" s="1144"/>
      <c r="AG116" s="1144"/>
      <c r="AH116" s="1144"/>
      <c r="AI116" s="1144"/>
      <c r="AJ116" s="1144"/>
      <c r="AK116" s="1144"/>
      <c r="AL116" s="1144"/>
      <c r="AM116" s="1144"/>
      <c r="AN116" s="1144"/>
      <c r="AO116" s="1144"/>
      <c r="AP116" s="1144"/>
      <c r="AR116" s="47"/>
      <c r="AS116" s="1179"/>
      <c r="AT116" s="1180"/>
      <c r="AU116" s="1202"/>
      <c r="AV116" s="1203"/>
      <c r="AW116" s="1203"/>
      <c r="AX116" s="1203"/>
      <c r="AY116" s="1203"/>
      <c r="AZ116" s="1203"/>
      <c r="BA116" s="1203"/>
      <c r="BB116" s="1203"/>
      <c r="BC116" s="1203"/>
      <c r="BD116" s="1203"/>
      <c r="BE116" s="1204"/>
      <c r="BF116" s="1181"/>
      <c r="BG116" s="1182"/>
      <c r="BH116" s="1144"/>
      <c r="BI116" s="1144"/>
      <c r="BJ116" s="1144"/>
      <c r="BK116" s="1144"/>
      <c r="BL116" s="1144"/>
      <c r="BM116" s="1144"/>
      <c r="BN116" s="1144"/>
      <c r="BO116" s="1144"/>
      <c r="BP116" s="1144"/>
      <c r="BQ116" s="1144"/>
      <c r="BR116" s="1144"/>
      <c r="BS116" s="1144"/>
      <c r="BT116" s="1144"/>
      <c r="BU116" s="1144"/>
      <c r="BV116" s="1144"/>
      <c r="BW116" s="1144"/>
      <c r="BX116" s="1144"/>
      <c r="BY116" s="1144"/>
      <c r="BZ116" s="1144"/>
      <c r="CA116" s="1144"/>
      <c r="CB116" s="1144"/>
      <c r="CC116" s="1144"/>
      <c r="CD116" s="1144"/>
      <c r="CE116" s="1144"/>
      <c r="CF116" s="1144"/>
      <c r="CG116" s="1144"/>
      <c r="CH116" s="1144"/>
    </row>
    <row r="117" spans="1:87" ht="18" customHeight="1" x14ac:dyDescent="0.15">
      <c r="A117" s="1057" t="s">
        <v>43</v>
      </c>
      <c r="B117" s="1058"/>
      <c r="C117" s="1144" t="str">
        <f>'⑨応募者名簿(印刷用)'!CW5</f>
        <v/>
      </c>
      <c r="D117" s="1144"/>
      <c r="E117" s="1144"/>
      <c r="F117" s="1144"/>
      <c r="G117" s="1144"/>
      <c r="H117" s="1144"/>
      <c r="I117" s="1144"/>
      <c r="J117" s="1144"/>
      <c r="K117" s="1144"/>
      <c r="L117" s="1144"/>
      <c r="M117" s="1144"/>
      <c r="N117" s="1152" t="s">
        <v>23</v>
      </c>
      <c r="O117" s="1153"/>
      <c r="P117" s="1154" t="str">
        <f>""&amp;⑧入力シート!AL130</f>
        <v/>
      </c>
      <c r="Q117" s="1154"/>
      <c r="R117" s="1154"/>
      <c r="S117" s="1154"/>
      <c r="T117" s="1154"/>
      <c r="U117" s="1154"/>
      <c r="V117" s="1154"/>
      <c r="W117" s="1154"/>
      <c r="X117" s="1154"/>
      <c r="Y117" s="1115" t="s">
        <v>82</v>
      </c>
      <c r="Z117" s="1115"/>
      <c r="AA117" s="1115"/>
      <c r="AB117" s="1115"/>
      <c r="AC117" s="1115"/>
      <c r="AD117" s="1115"/>
      <c r="AE117" s="1115"/>
      <c r="AF117" s="1115"/>
      <c r="AG117" s="1115"/>
      <c r="AH117" s="1115"/>
      <c r="AI117" s="1115"/>
      <c r="AJ117" s="1115"/>
      <c r="AK117" s="1115"/>
      <c r="AL117" s="1115"/>
      <c r="AM117" s="1115"/>
      <c r="AN117" s="1115"/>
      <c r="AO117" s="1115"/>
      <c r="AP117" s="1190"/>
      <c r="AR117" s="47"/>
      <c r="AS117" s="1057" t="s">
        <v>43</v>
      </c>
      <c r="AT117" s="1058"/>
      <c r="AU117" s="1144" t="str">
        <f>'⑨応募者名簿(印刷用)'!CW6</f>
        <v/>
      </c>
      <c r="AV117" s="1144"/>
      <c r="AW117" s="1144"/>
      <c r="AX117" s="1144"/>
      <c r="AY117" s="1144"/>
      <c r="AZ117" s="1144"/>
      <c r="BA117" s="1144"/>
      <c r="BB117" s="1144"/>
      <c r="BC117" s="1144"/>
      <c r="BD117" s="1144"/>
      <c r="BE117" s="1144"/>
      <c r="BF117" s="1152" t="s">
        <v>23</v>
      </c>
      <c r="BG117" s="1153"/>
      <c r="BH117" s="1154" t="str">
        <f>""&amp;⑧入力シート!AL131</f>
        <v/>
      </c>
      <c r="BI117" s="1154"/>
      <c r="BJ117" s="1154"/>
      <c r="BK117" s="1154"/>
      <c r="BL117" s="1154"/>
      <c r="BM117" s="1154"/>
      <c r="BN117" s="1154"/>
      <c r="BO117" s="1154"/>
      <c r="BP117" s="1154"/>
      <c r="BQ117" s="1115" t="s">
        <v>82</v>
      </c>
      <c r="BR117" s="1115"/>
      <c r="BS117" s="1115"/>
      <c r="BT117" s="1115"/>
      <c r="BU117" s="1115"/>
      <c r="BV117" s="1115"/>
      <c r="BW117" s="1115"/>
      <c r="BX117" s="1115"/>
      <c r="BY117" s="1115"/>
      <c r="BZ117" s="1115"/>
      <c r="CA117" s="1115"/>
      <c r="CB117" s="1115"/>
      <c r="CC117" s="1115"/>
      <c r="CD117" s="1115"/>
      <c r="CE117" s="1115"/>
      <c r="CF117" s="1115"/>
      <c r="CG117" s="1115"/>
      <c r="CH117" s="1190"/>
    </row>
    <row r="118" spans="1:87" ht="18" customHeight="1" x14ac:dyDescent="0.15">
      <c r="A118" s="1059"/>
      <c r="B118" s="1060"/>
      <c r="C118" s="1144"/>
      <c r="D118" s="1144"/>
      <c r="E118" s="1144"/>
      <c r="F118" s="1144"/>
      <c r="G118" s="1144"/>
      <c r="H118" s="1144"/>
      <c r="I118" s="1144"/>
      <c r="J118" s="1144"/>
      <c r="K118" s="1144"/>
      <c r="L118" s="1144"/>
      <c r="M118" s="1144"/>
      <c r="N118" s="1152"/>
      <c r="O118" s="1153"/>
      <c r="P118" s="1154"/>
      <c r="Q118" s="1154"/>
      <c r="R118" s="1154"/>
      <c r="S118" s="1154"/>
      <c r="T118" s="1154"/>
      <c r="U118" s="1154"/>
      <c r="V118" s="1154"/>
      <c r="W118" s="1154"/>
      <c r="X118" s="1154"/>
      <c r="Y118" s="1191"/>
      <c r="Z118" s="1191"/>
      <c r="AA118" s="1191"/>
      <c r="AB118" s="1191"/>
      <c r="AC118" s="1191"/>
      <c r="AD118" s="1191"/>
      <c r="AE118" s="1191"/>
      <c r="AF118" s="1191"/>
      <c r="AG118" s="1191"/>
      <c r="AH118" s="1191"/>
      <c r="AI118" s="1191"/>
      <c r="AJ118" s="1191"/>
      <c r="AK118" s="1191"/>
      <c r="AL118" s="1191"/>
      <c r="AM118" s="1191"/>
      <c r="AN118" s="1191"/>
      <c r="AO118" s="1191"/>
      <c r="AP118" s="1192"/>
      <c r="AR118" s="47"/>
      <c r="AS118" s="1059"/>
      <c r="AT118" s="1060"/>
      <c r="AU118" s="1144"/>
      <c r="AV118" s="1144"/>
      <c r="AW118" s="1144"/>
      <c r="AX118" s="1144"/>
      <c r="AY118" s="1144"/>
      <c r="AZ118" s="1144"/>
      <c r="BA118" s="1144"/>
      <c r="BB118" s="1144"/>
      <c r="BC118" s="1144"/>
      <c r="BD118" s="1144"/>
      <c r="BE118" s="1144"/>
      <c r="BF118" s="1152"/>
      <c r="BG118" s="1153"/>
      <c r="BH118" s="1154"/>
      <c r="BI118" s="1154"/>
      <c r="BJ118" s="1154"/>
      <c r="BK118" s="1154"/>
      <c r="BL118" s="1154"/>
      <c r="BM118" s="1154"/>
      <c r="BN118" s="1154"/>
      <c r="BO118" s="1154"/>
      <c r="BP118" s="1154"/>
      <c r="BQ118" s="1191"/>
      <c r="BR118" s="1191"/>
      <c r="BS118" s="1191"/>
      <c r="BT118" s="1191"/>
      <c r="BU118" s="1191"/>
      <c r="BV118" s="1191"/>
      <c r="BW118" s="1191"/>
      <c r="BX118" s="1191"/>
      <c r="BY118" s="1191"/>
      <c r="BZ118" s="1191"/>
      <c r="CA118" s="1191"/>
      <c r="CB118" s="1191"/>
      <c r="CC118" s="1191"/>
      <c r="CD118" s="1191"/>
      <c r="CE118" s="1191"/>
      <c r="CF118" s="1191"/>
      <c r="CG118" s="1191"/>
      <c r="CH118" s="1192"/>
    </row>
    <row r="119" spans="1:87" ht="15" customHeight="1" x14ac:dyDescent="0.15">
      <c r="A119" s="105"/>
      <c r="B119" s="105"/>
      <c r="C119" s="106"/>
      <c r="D119" s="106"/>
      <c r="E119" s="106"/>
      <c r="F119" s="106"/>
      <c r="G119" s="106"/>
      <c r="H119" s="106"/>
      <c r="I119" s="106"/>
      <c r="J119" s="106"/>
      <c r="K119" s="106"/>
      <c r="L119" s="106"/>
      <c r="M119" s="106"/>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R119" s="47"/>
      <c r="AS119" s="105"/>
      <c r="AT119" s="105"/>
      <c r="AU119" s="106"/>
      <c r="AV119" s="106"/>
      <c r="AW119" s="106"/>
      <c r="AX119" s="106"/>
      <c r="AY119" s="106"/>
      <c r="AZ119" s="106"/>
      <c r="BA119" s="106"/>
      <c r="BB119" s="106"/>
      <c r="BC119" s="106"/>
      <c r="BD119" s="106"/>
      <c r="BE119" s="106"/>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132" t="s">
        <v>64</v>
      </c>
      <c r="B121" s="1133"/>
      <c r="C121" s="1133"/>
      <c r="D121" s="1133"/>
      <c r="E121" s="1133"/>
      <c r="F121" s="1133"/>
      <c r="G121" s="1133"/>
      <c r="H121" s="1133"/>
      <c r="I121" s="1133"/>
      <c r="J121" s="1133"/>
      <c r="K121" s="1133"/>
      <c r="L121" s="1133"/>
      <c r="M121" s="1134"/>
      <c r="N121" s="1174" t="s">
        <v>22</v>
      </c>
      <c r="O121" s="1174"/>
      <c r="P121" s="1161" t="s">
        <v>17</v>
      </c>
      <c r="Q121" s="1162"/>
      <c r="R121" s="1163" t="str">
        <f>IF('⑨応募者名簿(印刷用)'!$BX$40="","",'⑨応募者名簿(印刷用)'!$BX$40)</f>
        <v>-</v>
      </c>
      <c r="S121" s="1163"/>
      <c r="T121" s="1163"/>
      <c r="U121" s="1163"/>
      <c r="V121" s="1163"/>
      <c r="W121" s="1163"/>
      <c r="X121" s="1163"/>
      <c r="Y121" s="1163"/>
      <c r="Z121" s="1163"/>
      <c r="AA121" s="1163"/>
      <c r="AB121" s="1163"/>
      <c r="AC121" s="1163"/>
      <c r="AD121" s="1163"/>
      <c r="AE121" s="1163"/>
      <c r="AF121" s="1163"/>
      <c r="AG121" s="1163"/>
      <c r="AH121" s="1163"/>
      <c r="AI121" s="1163"/>
      <c r="AJ121" s="1163"/>
      <c r="AK121" s="1163"/>
      <c r="AL121" s="1163"/>
      <c r="AM121" s="1163"/>
      <c r="AN121" s="1163"/>
      <c r="AO121" s="1163"/>
      <c r="AP121" s="1164"/>
      <c r="AR121" s="47"/>
      <c r="AS121" s="1132" t="s">
        <v>64</v>
      </c>
      <c r="AT121" s="1133"/>
      <c r="AU121" s="1133"/>
      <c r="AV121" s="1133"/>
      <c r="AW121" s="1133"/>
      <c r="AX121" s="1133"/>
      <c r="AY121" s="1133"/>
      <c r="AZ121" s="1133"/>
      <c r="BA121" s="1133"/>
      <c r="BB121" s="1133"/>
      <c r="BC121" s="1133"/>
      <c r="BD121" s="1133"/>
      <c r="BE121" s="1134"/>
      <c r="BF121" s="1174" t="s">
        <v>22</v>
      </c>
      <c r="BG121" s="1174"/>
      <c r="BH121" s="1161" t="s">
        <v>17</v>
      </c>
      <c r="BI121" s="1162"/>
      <c r="BJ121" s="1163" t="str">
        <f>IF('⑨応募者名簿(印刷用)'!$BX$40="","",'⑨応募者名簿(印刷用)'!$BX$40)</f>
        <v>-</v>
      </c>
      <c r="BK121" s="1163"/>
      <c r="BL121" s="1163"/>
      <c r="BM121" s="1163"/>
      <c r="BN121" s="1163"/>
      <c r="BO121" s="1163"/>
      <c r="BP121" s="1163"/>
      <c r="BQ121" s="1163"/>
      <c r="BR121" s="1163"/>
      <c r="BS121" s="1163"/>
      <c r="BT121" s="1163"/>
      <c r="BU121" s="1163"/>
      <c r="BV121" s="1163"/>
      <c r="BW121" s="1163"/>
      <c r="BX121" s="1163"/>
      <c r="BY121" s="1163"/>
      <c r="BZ121" s="1163"/>
      <c r="CA121" s="1163"/>
      <c r="CB121" s="1163"/>
      <c r="CC121" s="1163"/>
      <c r="CD121" s="1163"/>
      <c r="CE121" s="1163"/>
      <c r="CF121" s="1163"/>
      <c r="CG121" s="1163"/>
      <c r="CH121" s="1164"/>
    </row>
    <row r="122" spans="1:87" ht="17.100000000000001" customHeight="1" x14ac:dyDescent="0.15">
      <c r="A122" s="653" t="str">
        <f>'⑨応募者名簿(印刷用)'!$A$36</f>
        <v/>
      </c>
      <c r="B122" s="654"/>
      <c r="C122" s="654"/>
      <c r="D122" s="654"/>
      <c r="E122" s="654"/>
      <c r="F122" s="654"/>
      <c r="G122" s="654"/>
      <c r="H122" s="654"/>
      <c r="I122" s="99"/>
      <c r="J122" s="99"/>
      <c r="K122" s="99"/>
      <c r="L122" s="99"/>
      <c r="M122" s="100"/>
      <c r="N122" s="1174"/>
      <c r="O122" s="1174"/>
      <c r="P122" s="1165" t="str">
        <f>IF('⑨応募者名簿(印刷用)'!$BV$42="","",'⑨応募者名簿(印刷用)'!$BV$42)</f>
        <v xml:space="preserve"> </v>
      </c>
      <c r="Q122" s="1166"/>
      <c r="R122" s="1166"/>
      <c r="S122" s="1166"/>
      <c r="T122" s="1166"/>
      <c r="U122" s="1166"/>
      <c r="V122" s="1166"/>
      <c r="W122" s="1166"/>
      <c r="X122" s="1166"/>
      <c r="Y122" s="1166"/>
      <c r="Z122" s="1166"/>
      <c r="AA122" s="1166"/>
      <c r="AB122" s="1166"/>
      <c r="AC122" s="1166"/>
      <c r="AD122" s="1166"/>
      <c r="AE122" s="1166"/>
      <c r="AF122" s="1166"/>
      <c r="AG122" s="1166"/>
      <c r="AH122" s="1166"/>
      <c r="AI122" s="1166"/>
      <c r="AJ122" s="1166"/>
      <c r="AK122" s="1166"/>
      <c r="AL122" s="1166"/>
      <c r="AM122" s="1166"/>
      <c r="AN122" s="1166"/>
      <c r="AO122" s="1166"/>
      <c r="AP122" s="1167"/>
      <c r="AR122" s="47"/>
      <c r="AS122" s="653" t="str">
        <f>'⑨応募者名簿(印刷用)'!$A$36</f>
        <v/>
      </c>
      <c r="AT122" s="654"/>
      <c r="AU122" s="654"/>
      <c r="AV122" s="654"/>
      <c r="AW122" s="654"/>
      <c r="AX122" s="654"/>
      <c r="AY122" s="654"/>
      <c r="AZ122" s="654"/>
      <c r="BA122" s="99"/>
      <c r="BB122" s="99"/>
      <c r="BC122" s="99"/>
      <c r="BD122" s="99"/>
      <c r="BE122" s="100"/>
      <c r="BF122" s="1174"/>
      <c r="BG122" s="1174"/>
      <c r="BH122" s="1165" t="str">
        <f>IF('⑨応募者名簿(印刷用)'!$BV$42="","",'⑨応募者名簿(印刷用)'!$BV$42)</f>
        <v xml:space="preserve"> </v>
      </c>
      <c r="BI122" s="1166"/>
      <c r="BJ122" s="1166"/>
      <c r="BK122" s="1166"/>
      <c r="BL122" s="1166"/>
      <c r="BM122" s="1166"/>
      <c r="BN122" s="1166"/>
      <c r="BO122" s="1166"/>
      <c r="BP122" s="1166"/>
      <c r="BQ122" s="1166"/>
      <c r="BR122" s="1166"/>
      <c r="BS122" s="1166"/>
      <c r="BT122" s="1166"/>
      <c r="BU122" s="1166"/>
      <c r="BV122" s="1166"/>
      <c r="BW122" s="1166"/>
      <c r="BX122" s="1166"/>
      <c r="BY122" s="1166"/>
      <c r="BZ122" s="1166"/>
      <c r="CA122" s="1166"/>
      <c r="CB122" s="1166"/>
      <c r="CC122" s="1166"/>
      <c r="CD122" s="1166"/>
      <c r="CE122" s="1166"/>
      <c r="CF122" s="1166"/>
      <c r="CG122" s="1166"/>
      <c r="CH122" s="1167"/>
    </row>
    <row r="123" spans="1:87" ht="17.100000000000001" customHeight="1" x14ac:dyDescent="0.15">
      <c r="A123" s="653"/>
      <c r="B123" s="654"/>
      <c r="C123" s="654"/>
      <c r="D123" s="654"/>
      <c r="E123" s="654"/>
      <c r="F123" s="654"/>
      <c r="G123" s="654"/>
      <c r="H123" s="654"/>
      <c r="I123" s="99"/>
      <c r="J123" s="99"/>
      <c r="K123" s="99"/>
      <c r="L123" s="99"/>
      <c r="M123" s="100"/>
      <c r="N123" s="1174"/>
      <c r="O123" s="1174"/>
      <c r="P123" s="1165" t="str">
        <f>IF('⑨応募者名簿(印刷用)'!$BV$43="","",'⑨応募者名簿(印刷用)'!$BV$43)</f>
        <v xml:space="preserve"> </v>
      </c>
      <c r="Q123" s="1166"/>
      <c r="R123" s="1166"/>
      <c r="S123" s="1166"/>
      <c r="T123" s="1166"/>
      <c r="U123" s="1166"/>
      <c r="V123" s="1166"/>
      <c r="W123" s="1166"/>
      <c r="X123" s="1166"/>
      <c r="Y123" s="1166"/>
      <c r="Z123" s="1166"/>
      <c r="AA123" s="1166"/>
      <c r="AB123" s="1166"/>
      <c r="AC123" s="1166"/>
      <c r="AD123" s="1166"/>
      <c r="AE123" s="1166"/>
      <c r="AF123" s="1166"/>
      <c r="AG123" s="1166"/>
      <c r="AH123" s="1166"/>
      <c r="AI123" s="1166"/>
      <c r="AJ123" s="1166"/>
      <c r="AK123" s="1166"/>
      <c r="AL123" s="1166"/>
      <c r="AM123" s="1166"/>
      <c r="AN123" s="1166"/>
      <c r="AO123" s="1166"/>
      <c r="AP123" s="1167"/>
      <c r="AR123" s="47"/>
      <c r="AS123" s="653"/>
      <c r="AT123" s="654"/>
      <c r="AU123" s="654"/>
      <c r="AV123" s="654"/>
      <c r="AW123" s="654"/>
      <c r="AX123" s="654"/>
      <c r="AY123" s="654"/>
      <c r="AZ123" s="654"/>
      <c r="BA123" s="99"/>
      <c r="BB123" s="99"/>
      <c r="BC123" s="99"/>
      <c r="BD123" s="99"/>
      <c r="BE123" s="100"/>
      <c r="BF123" s="1174"/>
      <c r="BG123" s="1174"/>
      <c r="BH123" s="1165" t="str">
        <f>IF('⑨応募者名簿(印刷用)'!$BV$43="","",'⑨応募者名簿(印刷用)'!$BV$43)</f>
        <v xml:space="preserve"> </v>
      </c>
      <c r="BI123" s="1166"/>
      <c r="BJ123" s="1166"/>
      <c r="BK123" s="1166"/>
      <c r="BL123" s="1166"/>
      <c r="BM123" s="1166"/>
      <c r="BN123" s="1166"/>
      <c r="BO123" s="1166"/>
      <c r="BP123" s="1166"/>
      <c r="BQ123" s="1166"/>
      <c r="BR123" s="1166"/>
      <c r="BS123" s="1166"/>
      <c r="BT123" s="1166"/>
      <c r="BU123" s="1166"/>
      <c r="BV123" s="1166"/>
      <c r="BW123" s="1166"/>
      <c r="BX123" s="1166"/>
      <c r="BY123" s="1166"/>
      <c r="BZ123" s="1166"/>
      <c r="CA123" s="1166"/>
      <c r="CB123" s="1166"/>
      <c r="CC123" s="1166"/>
      <c r="CD123" s="1166"/>
      <c r="CE123" s="1166"/>
      <c r="CF123" s="1166"/>
      <c r="CG123" s="1166"/>
      <c r="CH123" s="1167"/>
    </row>
    <row r="124" spans="1:87" ht="17.100000000000001" customHeight="1" x14ac:dyDescent="0.15">
      <c r="A124" s="653"/>
      <c r="B124" s="654"/>
      <c r="C124" s="654"/>
      <c r="D124" s="654"/>
      <c r="E124" s="654"/>
      <c r="F124" s="654"/>
      <c r="G124" s="654"/>
      <c r="H124" s="654"/>
      <c r="I124" s="99"/>
      <c r="J124" s="99"/>
      <c r="K124" s="99"/>
      <c r="L124" s="99"/>
      <c r="M124" s="100"/>
      <c r="N124" s="1174"/>
      <c r="O124" s="1174"/>
      <c r="P124" s="1168" t="str">
        <f>IF('⑨応募者名簿(印刷用)'!$BV$44="","",'⑨応募者名簿(印刷用)'!$BV$44)</f>
        <v xml:space="preserve"> </v>
      </c>
      <c r="Q124" s="1169"/>
      <c r="R124" s="1169"/>
      <c r="S124" s="1169"/>
      <c r="T124" s="1169"/>
      <c r="U124" s="1169"/>
      <c r="V124" s="1169"/>
      <c r="W124" s="1169"/>
      <c r="X124" s="1169"/>
      <c r="Y124" s="1169"/>
      <c r="Z124" s="1169"/>
      <c r="AA124" s="1169"/>
      <c r="AB124" s="1169"/>
      <c r="AC124" s="1169"/>
      <c r="AD124" s="1169"/>
      <c r="AE124" s="1169"/>
      <c r="AF124" s="1169"/>
      <c r="AG124" s="1169"/>
      <c r="AH124" s="1169"/>
      <c r="AI124" s="1169"/>
      <c r="AJ124" s="1169"/>
      <c r="AK124" s="1169"/>
      <c r="AL124" s="1169"/>
      <c r="AM124" s="1169"/>
      <c r="AN124" s="1169"/>
      <c r="AO124" s="1169"/>
      <c r="AP124" s="1170"/>
      <c r="AR124" s="47"/>
      <c r="AS124" s="653"/>
      <c r="AT124" s="654"/>
      <c r="AU124" s="654"/>
      <c r="AV124" s="654"/>
      <c r="AW124" s="654"/>
      <c r="AX124" s="654"/>
      <c r="AY124" s="654"/>
      <c r="AZ124" s="654"/>
      <c r="BA124" s="99"/>
      <c r="BB124" s="99"/>
      <c r="BC124" s="99"/>
      <c r="BD124" s="99"/>
      <c r="BE124" s="100"/>
      <c r="BF124" s="1174"/>
      <c r="BG124" s="1174"/>
      <c r="BH124" s="1168" t="str">
        <f>IF('⑨応募者名簿(印刷用)'!$BV$44="","",'⑨応募者名簿(印刷用)'!$BV$44)</f>
        <v xml:space="preserve"> </v>
      </c>
      <c r="BI124" s="1169"/>
      <c r="BJ124" s="1169"/>
      <c r="BK124" s="1169"/>
      <c r="BL124" s="1169"/>
      <c r="BM124" s="1169"/>
      <c r="BN124" s="1169"/>
      <c r="BO124" s="1169"/>
      <c r="BP124" s="1169"/>
      <c r="BQ124" s="1169"/>
      <c r="BR124" s="1169"/>
      <c r="BS124" s="1169"/>
      <c r="BT124" s="1169"/>
      <c r="BU124" s="1169"/>
      <c r="BV124" s="1169"/>
      <c r="BW124" s="1169"/>
      <c r="BX124" s="1169"/>
      <c r="BY124" s="1169"/>
      <c r="BZ124" s="1169"/>
      <c r="CA124" s="1169"/>
      <c r="CB124" s="1169"/>
      <c r="CC124" s="1169"/>
      <c r="CD124" s="1169"/>
      <c r="CE124" s="1169"/>
      <c r="CF124" s="1169"/>
      <c r="CG124" s="1169"/>
      <c r="CH124" s="1170"/>
    </row>
    <row r="125" spans="1:87" ht="17.100000000000001" customHeight="1" x14ac:dyDescent="0.15">
      <c r="A125" s="653"/>
      <c r="B125" s="654"/>
      <c r="C125" s="654"/>
      <c r="D125" s="654"/>
      <c r="E125" s="654"/>
      <c r="F125" s="654"/>
      <c r="G125" s="654"/>
      <c r="H125" s="654"/>
      <c r="I125" s="99"/>
      <c r="J125" s="99"/>
      <c r="K125" s="99"/>
      <c r="L125" s="99"/>
      <c r="M125" s="100"/>
      <c r="N125" s="1177" t="s">
        <v>33</v>
      </c>
      <c r="O125" s="1178"/>
      <c r="P125" s="1183" t="s">
        <v>24</v>
      </c>
      <c r="Q125" s="1175"/>
      <c r="R125" s="1175"/>
      <c r="S125" s="1175"/>
      <c r="T125" s="1175" t="str">
        <f>""&amp;⑧入力シート!$D$21</f>
        <v/>
      </c>
      <c r="U125" s="1175"/>
      <c r="V125" s="1175"/>
      <c r="W125" s="1175"/>
      <c r="X125" s="1175"/>
      <c r="Y125" s="1175"/>
      <c r="Z125" s="1175"/>
      <c r="AA125" s="1175"/>
      <c r="AB125" s="1175"/>
      <c r="AC125" s="1175"/>
      <c r="AD125" s="1175"/>
      <c r="AE125" s="1175"/>
      <c r="AF125" s="1175"/>
      <c r="AG125" s="1175"/>
      <c r="AH125" s="1175"/>
      <c r="AI125" s="1175"/>
      <c r="AJ125" s="1175"/>
      <c r="AK125" s="1175"/>
      <c r="AL125" s="1175"/>
      <c r="AM125" s="1175"/>
      <c r="AN125" s="1175"/>
      <c r="AO125" s="1175"/>
      <c r="AP125" s="1176"/>
      <c r="AR125" s="47"/>
      <c r="AS125" s="653"/>
      <c r="AT125" s="654"/>
      <c r="AU125" s="654"/>
      <c r="AV125" s="654"/>
      <c r="AW125" s="654"/>
      <c r="AX125" s="654"/>
      <c r="AY125" s="654"/>
      <c r="AZ125" s="654"/>
      <c r="BA125" s="99"/>
      <c r="BB125" s="99"/>
      <c r="BC125" s="99"/>
      <c r="BD125" s="99"/>
      <c r="BE125" s="100"/>
      <c r="BF125" s="1177" t="s">
        <v>33</v>
      </c>
      <c r="BG125" s="1178"/>
      <c r="BH125" s="1183" t="s">
        <v>24</v>
      </c>
      <c r="BI125" s="1175"/>
      <c r="BJ125" s="1175"/>
      <c r="BK125" s="1175"/>
      <c r="BL125" s="1175" t="str">
        <f>""&amp;⑧入力シート!$D$21</f>
        <v/>
      </c>
      <c r="BM125" s="1175"/>
      <c r="BN125" s="1175"/>
      <c r="BO125" s="1175"/>
      <c r="BP125" s="1175"/>
      <c r="BQ125" s="1175"/>
      <c r="BR125" s="1175"/>
      <c r="BS125" s="1175"/>
      <c r="BT125" s="1175"/>
      <c r="BU125" s="1175"/>
      <c r="BV125" s="1175"/>
      <c r="BW125" s="1175"/>
      <c r="BX125" s="1175"/>
      <c r="BY125" s="1175"/>
      <c r="BZ125" s="1175"/>
      <c r="CA125" s="1175"/>
      <c r="CB125" s="1175"/>
      <c r="CC125" s="1175"/>
      <c r="CD125" s="1175"/>
      <c r="CE125" s="1175"/>
      <c r="CF125" s="1175"/>
      <c r="CG125" s="1175"/>
      <c r="CH125" s="1176"/>
    </row>
    <row r="126" spans="1:87" ht="17.100000000000001" customHeight="1" x14ac:dyDescent="0.15">
      <c r="A126" s="101"/>
      <c r="B126" s="99"/>
      <c r="C126" s="99"/>
      <c r="D126" s="99"/>
      <c r="E126" s="99"/>
      <c r="F126" s="99"/>
      <c r="G126" s="99"/>
      <c r="H126" s="99"/>
      <c r="I126" s="99"/>
      <c r="J126" s="99"/>
      <c r="K126" s="99"/>
      <c r="L126" s="99"/>
      <c r="M126" s="100"/>
      <c r="N126" s="1179"/>
      <c r="O126" s="1180"/>
      <c r="P126" s="1029" t="str">
        <f>"　"&amp;⑧入力シート!$D$22</f>
        <v>　</v>
      </c>
      <c r="Q126" s="1030"/>
      <c r="R126" s="1030"/>
      <c r="S126" s="1030"/>
      <c r="T126" s="1030"/>
      <c r="U126" s="1030"/>
      <c r="V126" s="1030"/>
      <c r="W126" s="1030"/>
      <c r="X126" s="1030"/>
      <c r="Y126" s="1030"/>
      <c r="Z126" s="1030"/>
      <c r="AA126" s="1030"/>
      <c r="AB126" s="1030"/>
      <c r="AC126" s="1030"/>
      <c r="AD126" s="1030"/>
      <c r="AE126" s="1030"/>
      <c r="AF126" s="1030"/>
      <c r="AG126" s="1030"/>
      <c r="AH126" s="1030"/>
      <c r="AI126" s="1030"/>
      <c r="AJ126" s="1030"/>
      <c r="AK126" s="1030"/>
      <c r="AL126" s="1030"/>
      <c r="AM126" s="1030"/>
      <c r="AN126" s="1030"/>
      <c r="AO126" s="1030"/>
      <c r="AP126" s="1031"/>
      <c r="AR126" s="47"/>
      <c r="AS126" s="101"/>
      <c r="AT126" s="99"/>
      <c r="AU126" s="99"/>
      <c r="AV126" s="99"/>
      <c r="AW126" s="99"/>
      <c r="AX126" s="99"/>
      <c r="AY126" s="99"/>
      <c r="AZ126" s="99"/>
      <c r="BA126" s="99"/>
      <c r="BB126" s="99"/>
      <c r="BC126" s="99"/>
      <c r="BD126" s="99"/>
      <c r="BE126" s="100"/>
      <c r="BF126" s="1179"/>
      <c r="BG126" s="1180"/>
      <c r="BH126" s="1029" t="str">
        <f>"　"&amp;⑧入力シート!$D$22</f>
        <v>　</v>
      </c>
      <c r="BI126" s="1030"/>
      <c r="BJ126" s="1030"/>
      <c r="BK126" s="1030"/>
      <c r="BL126" s="1030"/>
      <c r="BM126" s="1030"/>
      <c r="BN126" s="1030"/>
      <c r="BO126" s="1030"/>
      <c r="BP126" s="1030"/>
      <c r="BQ126" s="1030"/>
      <c r="BR126" s="1030"/>
      <c r="BS126" s="1030"/>
      <c r="BT126" s="1030"/>
      <c r="BU126" s="1030"/>
      <c r="BV126" s="1030"/>
      <c r="BW126" s="1030"/>
      <c r="BX126" s="1030"/>
      <c r="BY126" s="1030"/>
      <c r="BZ126" s="1030"/>
      <c r="CA126" s="1030"/>
      <c r="CB126" s="1030"/>
      <c r="CC126" s="1030"/>
      <c r="CD126" s="1030"/>
      <c r="CE126" s="1030"/>
      <c r="CF126" s="1030"/>
      <c r="CG126" s="1030"/>
      <c r="CH126" s="1031"/>
    </row>
    <row r="127" spans="1:87" ht="17.100000000000001" customHeight="1" x14ac:dyDescent="0.15">
      <c r="A127" s="101"/>
      <c r="B127" s="99"/>
      <c r="C127" s="99"/>
      <c r="D127" s="99"/>
      <c r="E127" s="99"/>
      <c r="F127" s="99"/>
      <c r="G127" s="99"/>
      <c r="H127" s="99"/>
      <c r="I127" s="99"/>
      <c r="J127" s="99"/>
      <c r="K127" s="99"/>
      <c r="L127" s="99"/>
      <c r="M127" s="100"/>
      <c r="N127" s="1179"/>
      <c r="O127" s="1180"/>
      <c r="P127" s="1032" t="str">
        <f>"　"&amp;⑧入力シート!$D$23</f>
        <v>　</v>
      </c>
      <c r="Q127" s="1033"/>
      <c r="R127" s="1033"/>
      <c r="S127" s="1033"/>
      <c r="T127" s="1033"/>
      <c r="U127" s="1033"/>
      <c r="V127" s="1033"/>
      <c r="W127" s="1033"/>
      <c r="X127" s="1033"/>
      <c r="Y127" s="1033"/>
      <c r="Z127" s="1033"/>
      <c r="AA127" s="1033"/>
      <c r="AB127" s="1033"/>
      <c r="AC127" s="1033"/>
      <c r="AD127" s="1033"/>
      <c r="AE127" s="1033"/>
      <c r="AF127" s="1033"/>
      <c r="AG127" s="1033"/>
      <c r="AH127" s="1033"/>
      <c r="AI127" s="1033"/>
      <c r="AJ127" s="1033"/>
      <c r="AK127" s="1033"/>
      <c r="AL127" s="1033"/>
      <c r="AM127" s="1033"/>
      <c r="AN127" s="1033"/>
      <c r="AO127" s="1033"/>
      <c r="AP127" s="1034"/>
      <c r="AR127" s="47"/>
      <c r="AS127" s="101"/>
      <c r="AT127" s="99"/>
      <c r="AU127" s="99"/>
      <c r="AV127" s="99"/>
      <c r="AW127" s="99"/>
      <c r="AX127" s="99"/>
      <c r="AY127" s="99"/>
      <c r="AZ127" s="99"/>
      <c r="BA127" s="99"/>
      <c r="BB127" s="99"/>
      <c r="BC127" s="99"/>
      <c r="BD127" s="99"/>
      <c r="BE127" s="100"/>
      <c r="BF127" s="1179"/>
      <c r="BG127" s="1180"/>
      <c r="BH127" s="1032" t="str">
        <f>"　"&amp;⑧入力シート!$D$23</f>
        <v>　</v>
      </c>
      <c r="BI127" s="1033"/>
      <c r="BJ127" s="1033"/>
      <c r="BK127" s="1033"/>
      <c r="BL127" s="1033"/>
      <c r="BM127" s="1033"/>
      <c r="BN127" s="1033"/>
      <c r="BO127" s="1033"/>
      <c r="BP127" s="1033"/>
      <c r="BQ127" s="1033"/>
      <c r="BR127" s="1033"/>
      <c r="BS127" s="1033"/>
      <c r="BT127" s="1033"/>
      <c r="BU127" s="1033"/>
      <c r="BV127" s="1033"/>
      <c r="BW127" s="1033"/>
      <c r="BX127" s="1033"/>
      <c r="BY127" s="1033"/>
      <c r="BZ127" s="1033"/>
      <c r="CA127" s="1033"/>
      <c r="CB127" s="1033"/>
      <c r="CC127" s="1033"/>
      <c r="CD127" s="1033"/>
      <c r="CE127" s="1033"/>
      <c r="CF127" s="1033"/>
      <c r="CG127" s="1033"/>
      <c r="CH127" s="1034"/>
    </row>
    <row r="128" spans="1:87" ht="17.100000000000001" customHeight="1" x14ac:dyDescent="0.15">
      <c r="A128" s="102"/>
      <c r="B128" s="103"/>
      <c r="C128" s="103"/>
      <c r="D128" s="103"/>
      <c r="E128" s="103"/>
      <c r="F128" s="103"/>
      <c r="G128" s="103"/>
      <c r="H128" s="103"/>
      <c r="I128" s="103"/>
      <c r="J128" s="103"/>
      <c r="K128" s="103"/>
      <c r="L128" s="103"/>
      <c r="M128" s="104"/>
      <c r="N128" s="1179"/>
      <c r="O128" s="1180"/>
      <c r="P128" s="1032"/>
      <c r="Q128" s="1033"/>
      <c r="R128" s="1033"/>
      <c r="S128" s="1033"/>
      <c r="T128" s="1033"/>
      <c r="U128" s="1033"/>
      <c r="V128" s="1033"/>
      <c r="W128" s="1033"/>
      <c r="X128" s="1033"/>
      <c r="Y128" s="1033"/>
      <c r="Z128" s="1033"/>
      <c r="AA128" s="1033"/>
      <c r="AB128" s="1033"/>
      <c r="AC128" s="1033"/>
      <c r="AD128" s="1033"/>
      <c r="AE128" s="1033"/>
      <c r="AF128" s="1033"/>
      <c r="AG128" s="1033"/>
      <c r="AH128" s="1033"/>
      <c r="AI128" s="1033"/>
      <c r="AJ128" s="1033"/>
      <c r="AK128" s="1033"/>
      <c r="AL128" s="1033"/>
      <c r="AM128" s="1033"/>
      <c r="AN128" s="1033"/>
      <c r="AO128" s="1033"/>
      <c r="AP128" s="1034"/>
      <c r="AR128" s="47"/>
      <c r="AS128" s="102"/>
      <c r="AT128" s="103"/>
      <c r="AU128" s="103"/>
      <c r="AV128" s="103"/>
      <c r="AW128" s="103"/>
      <c r="AX128" s="103"/>
      <c r="AY128" s="103"/>
      <c r="AZ128" s="103"/>
      <c r="BA128" s="103"/>
      <c r="BB128" s="103"/>
      <c r="BC128" s="103"/>
      <c r="BD128" s="103"/>
      <c r="BE128" s="104"/>
      <c r="BF128" s="1179"/>
      <c r="BG128" s="1180"/>
      <c r="BH128" s="1032"/>
      <c r="BI128" s="1033"/>
      <c r="BJ128" s="1033"/>
      <c r="BK128" s="1033"/>
      <c r="BL128" s="1033"/>
      <c r="BM128" s="1033"/>
      <c r="BN128" s="1033"/>
      <c r="BO128" s="1033"/>
      <c r="BP128" s="1033"/>
      <c r="BQ128" s="1033"/>
      <c r="BR128" s="1033"/>
      <c r="BS128" s="1033"/>
      <c r="BT128" s="1033"/>
      <c r="BU128" s="1033"/>
      <c r="BV128" s="1033"/>
      <c r="BW128" s="1033"/>
      <c r="BX128" s="1033"/>
      <c r="BY128" s="1033"/>
      <c r="BZ128" s="1033"/>
      <c r="CA128" s="1033"/>
      <c r="CB128" s="1033"/>
      <c r="CC128" s="1033"/>
      <c r="CD128" s="1033"/>
      <c r="CE128" s="1033"/>
      <c r="CF128" s="1033"/>
      <c r="CG128" s="1033"/>
      <c r="CH128" s="1034"/>
    </row>
    <row r="129" spans="1:86" ht="18" customHeight="1" x14ac:dyDescent="0.15">
      <c r="A129" s="1177" t="s">
        <v>38</v>
      </c>
      <c r="B129" s="1178"/>
      <c r="C129" s="1183" t="s">
        <v>32</v>
      </c>
      <c r="D129" s="1175"/>
      <c r="E129" s="1175"/>
      <c r="F129" s="1175"/>
      <c r="G129" s="1175"/>
      <c r="H129" s="1175"/>
      <c r="I129" s="1175"/>
      <c r="J129" s="1175"/>
      <c r="K129" s="1175"/>
      <c r="L129" s="1175"/>
      <c r="M129" s="1175"/>
      <c r="N129" s="1174" t="s">
        <v>35</v>
      </c>
      <c r="O129" s="1174"/>
      <c r="P129" s="1145" t="str">
        <f>""&amp;⑧入力シート!Q132</f>
        <v/>
      </c>
      <c r="Q129" s="1145"/>
      <c r="R129" s="1145"/>
      <c r="S129" s="1145"/>
      <c r="T129" s="1145"/>
      <c r="U129" s="1145"/>
      <c r="V129" s="1145"/>
      <c r="W129" s="1145"/>
      <c r="X129" s="1145"/>
      <c r="Y129" s="1145"/>
      <c r="Z129" s="1145"/>
      <c r="AA129" s="1145"/>
      <c r="AB129" s="1145"/>
      <c r="AC129" s="1145"/>
      <c r="AD129" s="1145"/>
      <c r="AE129" s="1145"/>
      <c r="AF129" s="1145"/>
      <c r="AG129" s="1145"/>
      <c r="AH129" s="1145"/>
      <c r="AI129" s="1145"/>
      <c r="AJ129" s="1145"/>
      <c r="AK129" s="1145"/>
      <c r="AL129" s="1145"/>
      <c r="AM129" s="1145"/>
      <c r="AN129" s="1145"/>
      <c r="AO129" s="1145"/>
      <c r="AP129" s="1145"/>
      <c r="AR129" s="47"/>
      <c r="AS129" s="1177" t="s">
        <v>38</v>
      </c>
      <c r="AT129" s="1178"/>
      <c r="AU129" s="1183" t="s">
        <v>32</v>
      </c>
      <c r="AV129" s="1175"/>
      <c r="AW129" s="1175"/>
      <c r="AX129" s="1175"/>
      <c r="AY129" s="1175"/>
      <c r="AZ129" s="1175"/>
      <c r="BA129" s="1175"/>
      <c r="BB129" s="1175"/>
      <c r="BC129" s="1175"/>
      <c r="BD129" s="1175"/>
      <c r="BE129" s="1175"/>
      <c r="BF129" s="1174" t="s">
        <v>35</v>
      </c>
      <c r="BG129" s="1174"/>
      <c r="BH129" s="1145" t="str">
        <f>""&amp;⑧入力シート!Q133</f>
        <v/>
      </c>
      <c r="BI129" s="1145"/>
      <c r="BJ129" s="1145"/>
      <c r="BK129" s="1145"/>
      <c r="BL129" s="1145"/>
      <c r="BM129" s="1145"/>
      <c r="BN129" s="1145"/>
      <c r="BO129" s="1145"/>
      <c r="BP129" s="1145"/>
      <c r="BQ129" s="1145"/>
      <c r="BR129" s="1145"/>
      <c r="BS129" s="1145"/>
      <c r="BT129" s="1145"/>
      <c r="BU129" s="1145"/>
      <c r="BV129" s="1145"/>
      <c r="BW129" s="1145"/>
      <c r="BX129" s="1145"/>
      <c r="BY129" s="1145"/>
      <c r="BZ129" s="1145"/>
      <c r="CA129" s="1145"/>
      <c r="CB129" s="1145"/>
      <c r="CC129" s="1145"/>
      <c r="CD129" s="1145"/>
      <c r="CE129" s="1145"/>
      <c r="CF129" s="1145"/>
      <c r="CG129" s="1145"/>
      <c r="CH129" s="1145"/>
    </row>
    <row r="130" spans="1:86" ht="18" customHeight="1" x14ac:dyDescent="0.15">
      <c r="A130" s="1179"/>
      <c r="B130" s="1180"/>
      <c r="C130" s="1202">
        <f>⑧入力シート!B132</f>
        <v>95</v>
      </c>
      <c r="D130" s="1203"/>
      <c r="E130" s="1203"/>
      <c r="F130" s="1203"/>
      <c r="G130" s="1203"/>
      <c r="H130" s="1203"/>
      <c r="I130" s="1203"/>
      <c r="J130" s="1203"/>
      <c r="K130" s="1203"/>
      <c r="L130" s="1203"/>
      <c r="M130" s="1203"/>
      <c r="N130" s="1174"/>
      <c r="O130" s="1174"/>
      <c r="P130" s="1145"/>
      <c r="Q130" s="1145"/>
      <c r="R130" s="1145"/>
      <c r="S130" s="1145"/>
      <c r="T130" s="1145"/>
      <c r="U130" s="1145"/>
      <c r="V130" s="1145"/>
      <c r="W130" s="1145"/>
      <c r="X130" s="1145"/>
      <c r="Y130" s="1145"/>
      <c r="Z130" s="1145"/>
      <c r="AA130" s="1145"/>
      <c r="AB130" s="1145"/>
      <c r="AC130" s="1145"/>
      <c r="AD130" s="1145"/>
      <c r="AE130" s="1145"/>
      <c r="AF130" s="1145"/>
      <c r="AG130" s="1145"/>
      <c r="AH130" s="1145"/>
      <c r="AI130" s="1145"/>
      <c r="AJ130" s="1145"/>
      <c r="AK130" s="1145"/>
      <c r="AL130" s="1145"/>
      <c r="AM130" s="1145"/>
      <c r="AN130" s="1145"/>
      <c r="AO130" s="1145"/>
      <c r="AP130" s="1145"/>
      <c r="AR130" s="47"/>
      <c r="AS130" s="1179"/>
      <c r="AT130" s="1180"/>
      <c r="AU130" s="1202">
        <f>⑧入力シート!B133</f>
        <v>96</v>
      </c>
      <c r="AV130" s="1203"/>
      <c r="AW130" s="1203"/>
      <c r="AX130" s="1203"/>
      <c r="AY130" s="1203"/>
      <c r="AZ130" s="1203"/>
      <c r="BA130" s="1203"/>
      <c r="BB130" s="1203"/>
      <c r="BC130" s="1203"/>
      <c r="BD130" s="1203"/>
      <c r="BE130" s="1203"/>
      <c r="BF130" s="1174"/>
      <c r="BG130" s="1174"/>
      <c r="BH130" s="1145"/>
      <c r="BI130" s="1145"/>
      <c r="BJ130" s="1145"/>
      <c r="BK130" s="1145"/>
      <c r="BL130" s="1145"/>
      <c r="BM130" s="1145"/>
      <c r="BN130" s="1145"/>
      <c r="BO130" s="1145"/>
      <c r="BP130" s="1145"/>
      <c r="BQ130" s="1145"/>
      <c r="BR130" s="1145"/>
      <c r="BS130" s="1145"/>
      <c r="BT130" s="1145"/>
      <c r="BU130" s="1145"/>
      <c r="BV130" s="1145"/>
      <c r="BW130" s="1145"/>
      <c r="BX130" s="1145"/>
      <c r="BY130" s="1145"/>
      <c r="BZ130" s="1145"/>
      <c r="CA130" s="1145"/>
      <c r="CB130" s="1145"/>
      <c r="CC130" s="1145"/>
      <c r="CD130" s="1145"/>
      <c r="CE130" s="1145"/>
      <c r="CF130" s="1145"/>
      <c r="CG130" s="1145"/>
      <c r="CH130" s="1145"/>
    </row>
    <row r="131" spans="1:86" ht="18" customHeight="1" x14ac:dyDescent="0.15">
      <c r="A131" s="1181"/>
      <c r="B131" s="1182"/>
      <c r="C131" s="1202"/>
      <c r="D131" s="1203"/>
      <c r="E131" s="1203"/>
      <c r="F131" s="1203"/>
      <c r="G131" s="1203"/>
      <c r="H131" s="1203"/>
      <c r="I131" s="1203"/>
      <c r="J131" s="1203"/>
      <c r="K131" s="1203"/>
      <c r="L131" s="1203"/>
      <c r="M131" s="1203"/>
      <c r="N131" s="1174"/>
      <c r="O131" s="1174"/>
      <c r="P131" s="1145"/>
      <c r="Q131" s="1145"/>
      <c r="R131" s="1145"/>
      <c r="S131" s="1145"/>
      <c r="T131" s="1145"/>
      <c r="U131" s="1145"/>
      <c r="V131" s="1145"/>
      <c r="W131" s="1145"/>
      <c r="X131" s="1145"/>
      <c r="Y131" s="1145"/>
      <c r="Z131" s="1145"/>
      <c r="AA131" s="1145"/>
      <c r="AB131" s="1145"/>
      <c r="AC131" s="1145"/>
      <c r="AD131" s="1145"/>
      <c r="AE131" s="1145"/>
      <c r="AF131" s="1145"/>
      <c r="AG131" s="1145"/>
      <c r="AH131" s="1145"/>
      <c r="AI131" s="1145"/>
      <c r="AJ131" s="1145"/>
      <c r="AK131" s="1145"/>
      <c r="AL131" s="1145"/>
      <c r="AM131" s="1145"/>
      <c r="AN131" s="1145"/>
      <c r="AO131" s="1145"/>
      <c r="AP131" s="1145"/>
      <c r="AR131" s="47"/>
      <c r="AS131" s="1181"/>
      <c r="AT131" s="1182"/>
      <c r="AU131" s="1202"/>
      <c r="AV131" s="1203"/>
      <c r="AW131" s="1203"/>
      <c r="AX131" s="1203"/>
      <c r="AY131" s="1203"/>
      <c r="AZ131" s="1203"/>
      <c r="BA131" s="1203"/>
      <c r="BB131" s="1203"/>
      <c r="BC131" s="1203"/>
      <c r="BD131" s="1203"/>
      <c r="BE131" s="1203"/>
      <c r="BF131" s="1174"/>
      <c r="BG131" s="1174"/>
      <c r="BH131" s="1145"/>
      <c r="BI131" s="1145"/>
      <c r="BJ131" s="1145"/>
      <c r="BK131" s="1145"/>
      <c r="BL131" s="1145"/>
      <c r="BM131" s="1145"/>
      <c r="BN131" s="1145"/>
      <c r="BO131" s="1145"/>
      <c r="BP131" s="1145"/>
      <c r="BQ131" s="1145"/>
      <c r="BR131" s="1145"/>
      <c r="BS131" s="1145"/>
      <c r="BT131" s="1145"/>
      <c r="BU131" s="1145"/>
      <c r="BV131" s="1145"/>
      <c r="BW131" s="1145"/>
      <c r="BX131" s="1145"/>
      <c r="BY131" s="1145"/>
      <c r="BZ131" s="1145"/>
      <c r="CA131" s="1145"/>
      <c r="CB131" s="1145"/>
      <c r="CC131" s="1145"/>
      <c r="CD131" s="1145"/>
      <c r="CE131" s="1145"/>
      <c r="CF131" s="1145"/>
      <c r="CG131" s="1145"/>
      <c r="CH131" s="1145"/>
    </row>
    <row r="132" spans="1:86" ht="18" customHeight="1" x14ac:dyDescent="0.15">
      <c r="A132" s="1177" t="s">
        <v>37</v>
      </c>
      <c r="B132" s="1178"/>
      <c r="C132" s="1199" t="str">
        <f>""&amp;⑧入力シート!C132</f>
        <v/>
      </c>
      <c r="D132" s="1200"/>
      <c r="E132" s="1200"/>
      <c r="F132" s="1200"/>
      <c r="G132" s="1200"/>
      <c r="H132" s="1200"/>
      <c r="I132" s="1200"/>
      <c r="J132" s="1200"/>
      <c r="K132" s="1200"/>
      <c r="L132" s="1200"/>
      <c r="M132" s="1201"/>
      <c r="N132" s="1179" t="s">
        <v>36</v>
      </c>
      <c r="O132" s="1180"/>
      <c r="P132" s="1193" t="s">
        <v>34</v>
      </c>
      <c r="Q132" s="1194"/>
      <c r="R132" s="1194"/>
      <c r="S132" s="1194"/>
      <c r="T132" s="1194"/>
      <c r="U132" s="1194"/>
      <c r="V132" s="1194"/>
      <c r="W132" s="1194"/>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5"/>
      <c r="AR132" s="47"/>
      <c r="AS132" s="1177" t="s">
        <v>37</v>
      </c>
      <c r="AT132" s="1178"/>
      <c r="AU132" s="1199" t="str">
        <f>""&amp;⑧入力シート!C133</f>
        <v/>
      </c>
      <c r="AV132" s="1200"/>
      <c r="AW132" s="1200"/>
      <c r="AX132" s="1200"/>
      <c r="AY132" s="1200"/>
      <c r="AZ132" s="1200"/>
      <c r="BA132" s="1200"/>
      <c r="BB132" s="1200"/>
      <c r="BC132" s="1200"/>
      <c r="BD132" s="1200"/>
      <c r="BE132" s="1201"/>
      <c r="BF132" s="1179" t="s">
        <v>36</v>
      </c>
      <c r="BG132" s="1180"/>
      <c r="BH132" s="1193" t="s">
        <v>34</v>
      </c>
      <c r="BI132" s="1194"/>
      <c r="BJ132" s="1194"/>
      <c r="BK132" s="1194"/>
      <c r="BL132" s="1194"/>
      <c r="BM132" s="1194"/>
      <c r="BN132" s="1194"/>
      <c r="BO132" s="1194"/>
      <c r="BP132" s="1194"/>
      <c r="BQ132" s="1194"/>
      <c r="BR132" s="1194"/>
      <c r="BS132" s="1194"/>
      <c r="BT132" s="1194"/>
      <c r="BU132" s="1194"/>
      <c r="BV132" s="1194"/>
      <c r="BW132" s="1194"/>
      <c r="BX132" s="1194"/>
      <c r="BY132" s="1194"/>
      <c r="BZ132" s="1194"/>
      <c r="CA132" s="1194"/>
      <c r="CB132" s="1194"/>
      <c r="CC132" s="1194"/>
      <c r="CD132" s="1194"/>
      <c r="CE132" s="1194"/>
      <c r="CF132" s="1194"/>
      <c r="CG132" s="1194"/>
      <c r="CH132" s="1195"/>
    </row>
    <row r="133" spans="1:86" ht="18" customHeight="1" x14ac:dyDescent="0.15">
      <c r="A133" s="1179"/>
      <c r="B133" s="1180"/>
      <c r="C133" s="1202"/>
      <c r="D133" s="1203"/>
      <c r="E133" s="1203"/>
      <c r="F133" s="1203"/>
      <c r="G133" s="1203"/>
      <c r="H133" s="1203"/>
      <c r="I133" s="1203"/>
      <c r="J133" s="1203"/>
      <c r="K133" s="1203"/>
      <c r="L133" s="1203"/>
      <c r="M133" s="1204"/>
      <c r="N133" s="1179"/>
      <c r="O133" s="1180"/>
      <c r="P133" s="1228" t="str">
        <f>'⑨応募者名簿(印刷用)'!CY7</f>
        <v xml:space="preserve"> </v>
      </c>
      <c r="Q133" s="1228"/>
      <c r="R133" s="1228"/>
      <c r="S133" s="1228"/>
      <c r="T133" s="1228"/>
      <c r="U133" s="1228"/>
      <c r="V133" s="1228"/>
      <c r="W133" s="1228"/>
      <c r="X133" s="1228"/>
      <c r="Y133" s="1228"/>
      <c r="Z133" s="1228"/>
      <c r="AA133" s="1228"/>
      <c r="AB133" s="1228"/>
      <c r="AC133" s="1228"/>
      <c r="AD133" s="1228"/>
      <c r="AE133" s="1228"/>
      <c r="AF133" s="1228"/>
      <c r="AG133" s="1228"/>
      <c r="AH133" s="1228"/>
      <c r="AI133" s="1228"/>
      <c r="AJ133" s="1228"/>
      <c r="AK133" s="1228"/>
      <c r="AL133" s="1228"/>
      <c r="AM133" s="1228"/>
      <c r="AN133" s="1228"/>
      <c r="AO133" s="1228"/>
      <c r="AP133" s="1228"/>
      <c r="AR133" s="47"/>
      <c r="AS133" s="1179"/>
      <c r="AT133" s="1180"/>
      <c r="AU133" s="1202"/>
      <c r="AV133" s="1203"/>
      <c r="AW133" s="1203"/>
      <c r="AX133" s="1203"/>
      <c r="AY133" s="1203"/>
      <c r="AZ133" s="1203"/>
      <c r="BA133" s="1203"/>
      <c r="BB133" s="1203"/>
      <c r="BC133" s="1203"/>
      <c r="BD133" s="1203"/>
      <c r="BE133" s="1204"/>
      <c r="BF133" s="1179"/>
      <c r="BG133" s="1180"/>
      <c r="BH133" s="1228" t="str">
        <f>'⑨応募者名簿(印刷用)'!CY8</f>
        <v xml:space="preserve"> </v>
      </c>
      <c r="BI133" s="1228"/>
      <c r="BJ133" s="1228"/>
      <c r="BK133" s="1228"/>
      <c r="BL133" s="1228"/>
      <c r="BM133" s="1228"/>
      <c r="BN133" s="1228"/>
      <c r="BO133" s="1228"/>
      <c r="BP133" s="1228"/>
      <c r="BQ133" s="1228"/>
      <c r="BR133" s="1228"/>
      <c r="BS133" s="1228"/>
      <c r="BT133" s="1228"/>
      <c r="BU133" s="1228"/>
      <c r="BV133" s="1228"/>
      <c r="BW133" s="1228"/>
      <c r="BX133" s="1228"/>
      <c r="BY133" s="1228"/>
      <c r="BZ133" s="1228"/>
      <c r="CA133" s="1228"/>
      <c r="CB133" s="1228"/>
      <c r="CC133" s="1228"/>
      <c r="CD133" s="1228"/>
      <c r="CE133" s="1228"/>
      <c r="CF133" s="1228"/>
      <c r="CG133" s="1228"/>
      <c r="CH133" s="1228"/>
    </row>
    <row r="134" spans="1:86" ht="18" customHeight="1" x14ac:dyDescent="0.15">
      <c r="A134" s="1179"/>
      <c r="B134" s="1180"/>
      <c r="C134" s="1202"/>
      <c r="D134" s="1203"/>
      <c r="E134" s="1203"/>
      <c r="F134" s="1203"/>
      <c r="G134" s="1203"/>
      <c r="H134" s="1203"/>
      <c r="I134" s="1203"/>
      <c r="J134" s="1203"/>
      <c r="K134" s="1203"/>
      <c r="L134" s="1203"/>
      <c r="M134" s="1204"/>
      <c r="N134" s="1181"/>
      <c r="O134" s="1182"/>
      <c r="P134" s="1144"/>
      <c r="Q134" s="1144"/>
      <c r="R134" s="1144"/>
      <c r="S134" s="1144"/>
      <c r="T134" s="1144"/>
      <c r="U134" s="1144"/>
      <c r="V134" s="1144"/>
      <c r="W134" s="1144"/>
      <c r="X134" s="1144"/>
      <c r="Y134" s="1144"/>
      <c r="Z134" s="1144"/>
      <c r="AA134" s="1144"/>
      <c r="AB134" s="1144"/>
      <c r="AC134" s="1144"/>
      <c r="AD134" s="1144"/>
      <c r="AE134" s="1144"/>
      <c r="AF134" s="1144"/>
      <c r="AG134" s="1144"/>
      <c r="AH134" s="1144"/>
      <c r="AI134" s="1144"/>
      <c r="AJ134" s="1144"/>
      <c r="AK134" s="1144"/>
      <c r="AL134" s="1144"/>
      <c r="AM134" s="1144"/>
      <c r="AN134" s="1144"/>
      <c r="AO134" s="1144"/>
      <c r="AP134" s="1144"/>
      <c r="AR134" s="47"/>
      <c r="AS134" s="1179"/>
      <c r="AT134" s="1180"/>
      <c r="AU134" s="1202"/>
      <c r="AV134" s="1203"/>
      <c r="AW134" s="1203"/>
      <c r="AX134" s="1203"/>
      <c r="AY134" s="1203"/>
      <c r="AZ134" s="1203"/>
      <c r="BA134" s="1203"/>
      <c r="BB134" s="1203"/>
      <c r="BC134" s="1203"/>
      <c r="BD134" s="1203"/>
      <c r="BE134" s="1204"/>
      <c r="BF134" s="1181"/>
      <c r="BG134" s="1182"/>
      <c r="BH134" s="1144"/>
      <c r="BI134" s="1144"/>
      <c r="BJ134" s="1144"/>
      <c r="BK134" s="1144"/>
      <c r="BL134" s="1144"/>
      <c r="BM134" s="1144"/>
      <c r="BN134" s="1144"/>
      <c r="BO134" s="1144"/>
      <c r="BP134" s="1144"/>
      <c r="BQ134" s="1144"/>
      <c r="BR134" s="1144"/>
      <c r="BS134" s="1144"/>
      <c r="BT134" s="1144"/>
      <c r="BU134" s="1144"/>
      <c r="BV134" s="1144"/>
      <c r="BW134" s="1144"/>
      <c r="BX134" s="1144"/>
      <c r="BY134" s="1144"/>
      <c r="BZ134" s="1144"/>
      <c r="CA134" s="1144"/>
      <c r="CB134" s="1144"/>
      <c r="CC134" s="1144"/>
      <c r="CD134" s="1144"/>
      <c r="CE134" s="1144"/>
      <c r="CF134" s="1144"/>
      <c r="CG134" s="1144"/>
      <c r="CH134" s="1144"/>
    </row>
    <row r="135" spans="1:86" ht="18" customHeight="1" x14ac:dyDescent="0.15">
      <c r="A135" s="1081" t="s">
        <v>43</v>
      </c>
      <c r="B135" s="1082"/>
      <c r="C135" s="1144" t="str">
        <f>'⑨応募者名簿(印刷用)'!CW7</f>
        <v/>
      </c>
      <c r="D135" s="1144"/>
      <c r="E135" s="1144"/>
      <c r="F135" s="1144"/>
      <c r="G135" s="1144"/>
      <c r="H135" s="1144"/>
      <c r="I135" s="1144"/>
      <c r="J135" s="1144"/>
      <c r="K135" s="1144"/>
      <c r="L135" s="1144"/>
      <c r="M135" s="1144"/>
      <c r="N135" s="1152" t="s">
        <v>23</v>
      </c>
      <c r="O135" s="1153"/>
      <c r="P135" s="1154" t="str">
        <f>""&amp;⑧入力シート!AL132</f>
        <v/>
      </c>
      <c r="Q135" s="1154"/>
      <c r="R135" s="1154"/>
      <c r="S135" s="1154"/>
      <c r="T135" s="1154"/>
      <c r="U135" s="1154"/>
      <c r="V135" s="1154"/>
      <c r="W135" s="1154"/>
      <c r="X135" s="1154"/>
      <c r="Y135" s="1115" t="s">
        <v>82</v>
      </c>
      <c r="Z135" s="1115"/>
      <c r="AA135" s="1115"/>
      <c r="AB135" s="1115"/>
      <c r="AC135" s="1115"/>
      <c r="AD135" s="1115"/>
      <c r="AE135" s="1115"/>
      <c r="AF135" s="1115"/>
      <c r="AG135" s="1115"/>
      <c r="AH135" s="1115"/>
      <c r="AI135" s="1115"/>
      <c r="AJ135" s="1115"/>
      <c r="AK135" s="1115"/>
      <c r="AL135" s="1115"/>
      <c r="AM135" s="1115"/>
      <c r="AN135" s="1115"/>
      <c r="AO135" s="1115"/>
      <c r="AP135" s="1190"/>
      <c r="AR135" s="47"/>
      <c r="AS135" s="1081" t="s">
        <v>43</v>
      </c>
      <c r="AT135" s="1082"/>
      <c r="AU135" s="1144" t="str">
        <f>'⑨応募者名簿(印刷用)'!CW8</f>
        <v/>
      </c>
      <c r="AV135" s="1144"/>
      <c r="AW135" s="1144"/>
      <c r="AX135" s="1144"/>
      <c r="AY135" s="1144"/>
      <c r="AZ135" s="1144"/>
      <c r="BA135" s="1144"/>
      <c r="BB135" s="1144"/>
      <c r="BC135" s="1144"/>
      <c r="BD135" s="1144"/>
      <c r="BE135" s="1144"/>
      <c r="BF135" s="1152" t="s">
        <v>23</v>
      </c>
      <c r="BG135" s="1153"/>
      <c r="BH135" s="1154" t="str">
        <f>""&amp;⑧入力シート!AL133</f>
        <v/>
      </c>
      <c r="BI135" s="1154"/>
      <c r="BJ135" s="1154"/>
      <c r="BK135" s="1154"/>
      <c r="BL135" s="1154"/>
      <c r="BM135" s="1154"/>
      <c r="BN135" s="1154"/>
      <c r="BO135" s="1154"/>
      <c r="BP135" s="1154"/>
      <c r="BQ135" s="1115" t="s">
        <v>82</v>
      </c>
      <c r="BR135" s="1115"/>
      <c r="BS135" s="1115"/>
      <c r="BT135" s="1115"/>
      <c r="BU135" s="1115"/>
      <c r="BV135" s="1115"/>
      <c r="BW135" s="1115"/>
      <c r="BX135" s="1115"/>
      <c r="BY135" s="1115"/>
      <c r="BZ135" s="1115"/>
      <c r="CA135" s="1115"/>
      <c r="CB135" s="1115"/>
      <c r="CC135" s="1115"/>
      <c r="CD135" s="1115"/>
      <c r="CE135" s="1115"/>
      <c r="CF135" s="1115"/>
      <c r="CG135" s="1115"/>
      <c r="CH135" s="1190"/>
    </row>
    <row r="136" spans="1:86" ht="18" customHeight="1" x14ac:dyDescent="0.15">
      <c r="A136" s="1081"/>
      <c r="B136" s="1082"/>
      <c r="C136" s="1144"/>
      <c r="D136" s="1144"/>
      <c r="E136" s="1144"/>
      <c r="F136" s="1144"/>
      <c r="G136" s="1144"/>
      <c r="H136" s="1144"/>
      <c r="I136" s="1144"/>
      <c r="J136" s="1144"/>
      <c r="K136" s="1144"/>
      <c r="L136" s="1144"/>
      <c r="M136" s="1144"/>
      <c r="N136" s="1152"/>
      <c r="O136" s="1153"/>
      <c r="P136" s="1154"/>
      <c r="Q136" s="1154"/>
      <c r="R136" s="1154"/>
      <c r="S136" s="1154"/>
      <c r="T136" s="1154"/>
      <c r="U136" s="1154"/>
      <c r="V136" s="1154"/>
      <c r="W136" s="1154"/>
      <c r="X136" s="1154"/>
      <c r="Y136" s="1191"/>
      <c r="Z136" s="1191"/>
      <c r="AA136" s="1191"/>
      <c r="AB136" s="1191"/>
      <c r="AC136" s="1191"/>
      <c r="AD136" s="1191"/>
      <c r="AE136" s="1191"/>
      <c r="AF136" s="1191"/>
      <c r="AG136" s="1191"/>
      <c r="AH136" s="1191"/>
      <c r="AI136" s="1191"/>
      <c r="AJ136" s="1191"/>
      <c r="AK136" s="1191"/>
      <c r="AL136" s="1191"/>
      <c r="AM136" s="1191"/>
      <c r="AN136" s="1191"/>
      <c r="AO136" s="1191"/>
      <c r="AP136" s="1192"/>
      <c r="AR136" s="47"/>
      <c r="AS136" s="1081"/>
      <c r="AT136" s="1082"/>
      <c r="AU136" s="1144"/>
      <c r="AV136" s="1144"/>
      <c r="AW136" s="1144"/>
      <c r="AX136" s="1144"/>
      <c r="AY136" s="1144"/>
      <c r="AZ136" s="1144"/>
      <c r="BA136" s="1144"/>
      <c r="BB136" s="1144"/>
      <c r="BC136" s="1144"/>
      <c r="BD136" s="1144"/>
      <c r="BE136" s="1144"/>
      <c r="BF136" s="1152"/>
      <c r="BG136" s="1153"/>
      <c r="BH136" s="1154"/>
      <c r="BI136" s="1154"/>
      <c r="BJ136" s="1154"/>
      <c r="BK136" s="1154"/>
      <c r="BL136" s="1154"/>
      <c r="BM136" s="1154"/>
      <c r="BN136" s="1154"/>
      <c r="BO136" s="1154"/>
      <c r="BP136" s="1154"/>
      <c r="BQ136" s="1191"/>
      <c r="BR136" s="1191"/>
      <c r="BS136" s="1191"/>
      <c r="BT136" s="1191"/>
      <c r="BU136" s="1191"/>
      <c r="BV136" s="1191"/>
      <c r="BW136" s="1191"/>
      <c r="BX136" s="1191"/>
      <c r="BY136" s="1191"/>
      <c r="BZ136" s="1191"/>
      <c r="CA136" s="1191"/>
      <c r="CB136" s="1191"/>
      <c r="CC136" s="1191"/>
      <c r="CD136" s="1191"/>
      <c r="CE136" s="1191"/>
      <c r="CF136" s="1191"/>
      <c r="CG136" s="1191"/>
      <c r="CH136" s="1192"/>
    </row>
    <row r="137" spans="1:86" ht="17.100000000000001" customHeight="1" x14ac:dyDescent="0.15">
      <c r="A137" s="1132" t="s">
        <v>64</v>
      </c>
      <c r="B137" s="1133"/>
      <c r="C137" s="1133"/>
      <c r="D137" s="1133"/>
      <c r="E137" s="1133"/>
      <c r="F137" s="1133"/>
      <c r="G137" s="1133"/>
      <c r="H137" s="1133"/>
      <c r="I137" s="1133"/>
      <c r="J137" s="1133"/>
      <c r="K137" s="1133"/>
      <c r="L137" s="1133"/>
      <c r="M137" s="1134"/>
      <c r="N137" s="1174" t="s">
        <v>22</v>
      </c>
      <c r="O137" s="1174"/>
      <c r="P137" s="1161" t="s">
        <v>17</v>
      </c>
      <c r="Q137" s="1162"/>
      <c r="R137" s="1163" t="str">
        <f>IF('⑨応募者名簿(印刷用)'!$BX$40="","",'⑨応募者名簿(印刷用)'!$BX$40)</f>
        <v>-</v>
      </c>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163"/>
      <c r="AM137" s="1163"/>
      <c r="AN137" s="1163"/>
      <c r="AO137" s="1163"/>
      <c r="AP137" s="1164"/>
      <c r="AR137" s="47"/>
      <c r="AS137" s="1132" t="s">
        <v>64</v>
      </c>
      <c r="AT137" s="1133"/>
      <c r="AU137" s="1133"/>
      <c r="AV137" s="1133"/>
      <c r="AW137" s="1133"/>
      <c r="AX137" s="1133"/>
      <c r="AY137" s="1133"/>
      <c r="AZ137" s="1133"/>
      <c r="BA137" s="1133"/>
      <c r="BB137" s="1133"/>
      <c r="BC137" s="1133"/>
      <c r="BD137" s="1133"/>
      <c r="BE137" s="1134"/>
      <c r="BF137" s="1174" t="s">
        <v>22</v>
      </c>
      <c r="BG137" s="1174"/>
      <c r="BH137" s="1161" t="s">
        <v>17</v>
      </c>
      <c r="BI137" s="1162"/>
      <c r="BJ137" s="1163" t="str">
        <f>IF('⑨応募者名簿(印刷用)'!$BX$40="","",'⑨応募者名簿(印刷用)'!$BX$40)</f>
        <v>-</v>
      </c>
      <c r="BK137" s="1163"/>
      <c r="BL137" s="1163"/>
      <c r="BM137" s="1163"/>
      <c r="BN137" s="1163"/>
      <c r="BO137" s="1163"/>
      <c r="BP137" s="1163"/>
      <c r="BQ137" s="1163"/>
      <c r="BR137" s="1163"/>
      <c r="BS137" s="1163"/>
      <c r="BT137" s="1163"/>
      <c r="BU137" s="1163"/>
      <c r="BV137" s="1163"/>
      <c r="BW137" s="1163"/>
      <c r="BX137" s="1163"/>
      <c r="BY137" s="1163"/>
      <c r="BZ137" s="1163"/>
      <c r="CA137" s="1163"/>
      <c r="CB137" s="1163"/>
      <c r="CC137" s="1163"/>
      <c r="CD137" s="1163"/>
      <c r="CE137" s="1163"/>
      <c r="CF137" s="1163"/>
      <c r="CG137" s="1163"/>
      <c r="CH137" s="1164"/>
    </row>
    <row r="138" spans="1:86" ht="17.100000000000001" customHeight="1" x14ac:dyDescent="0.15">
      <c r="A138" s="653" t="str">
        <f>'⑨応募者名簿(印刷用)'!$A$36</f>
        <v/>
      </c>
      <c r="B138" s="654"/>
      <c r="C138" s="654"/>
      <c r="D138" s="654"/>
      <c r="E138" s="654"/>
      <c r="F138" s="654"/>
      <c r="G138" s="654"/>
      <c r="H138" s="654"/>
      <c r="I138" s="99"/>
      <c r="J138" s="99"/>
      <c r="K138" s="99"/>
      <c r="L138" s="99"/>
      <c r="M138" s="100"/>
      <c r="N138" s="1174"/>
      <c r="O138" s="1174"/>
      <c r="P138" s="1165" t="str">
        <f>IF('⑨応募者名簿(印刷用)'!$BV$42="","",'⑨応募者名簿(印刷用)'!$BV$42)</f>
        <v xml:space="preserve"> </v>
      </c>
      <c r="Q138" s="1166"/>
      <c r="R138" s="1166"/>
      <c r="S138" s="1166"/>
      <c r="T138" s="1166"/>
      <c r="U138" s="1166"/>
      <c r="V138" s="1166"/>
      <c r="W138" s="1166"/>
      <c r="X138" s="1166"/>
      <c r="Y138" s="1166"/>
      <c r="Z138" s="1166"/>
      <c r="AA138" s="1166"/>
      <c r="AB138" s="1166"/>
      <c r="AC138" s="1166"/>
      <c r="AD138" s="1166"/>
      <c r="AE138" s="1166"/>
      <c r="AF138" s="1166"/>
      <c r="AG138" s="1166"/>
      <c r="AH138" s="1166"/>
      <c r="AI138" s="1166"/>
      <c r="AJ138" s="1166"/>
      <c r="AK138" s="1166"/>
      <c r="AL138" s="1166"/>
      <c r="AM138" s="1166"/>
      <c r="AN138" s="1166"/>
      <c r="AO138" s="1166"/>
      <c r="AP138" s="1167"/>
      <c r="AR138" s="47"/>
      <c r="AS138" s="653" t="str">
        <f>'⑨応募者名簿(印刷用)'!$A$36</f>
        <v/>
      </c>
      <c r="AT138" s="654"/>
      <c r="AU138" s="654"/>
      <c r="AV138" s="654"/>
      <c r="AW138" s="654"/>
      <c r="AX138" s="654"/>
      <c r="AY138" s="654"/>
      <c r="AZ138" s="654"/>
      <c r="BA138" s="99"/>
      <c r="BB138" s="99"/>
      <c r="BC138" s="99"/>
      <c r="BD138" s="99"/>
      <c r="BE138" s="100"/>
      <c r="BF138" s="1174"/>
      <c r="BG138" s="1174"/>
      <c r="BH138" s="1165" t="str">
        <f>IF('⑨応募者名簿(印刷用)'!$BV$42="","",'⑨応募者名簿(印刷用)'!$BV$42)</f>
        <v xml:space="preserve"> </v>
      </c>
      <c r="BI138" s="1166"/>
      <c r="BJ138" s="1166"/>
      <c r="BK138" s="1166"/>
      <c r="BL138" s="1166"/>
      <c r="BM138" s="1166"/>
      <c r="BN138" s="1166"/>
      <c r="BO138" s="1166"/>
      <c r="BP138" s="1166"/>
      <c r="BQ138" s="1166"/>
      <c r="BR138" s="1166"/>
      <c r="BS138" s="1166"/>
      <c r="BT138" s="1166"/>
      <c r="BU138" s="1166"/>
      <c r="BV138" s="1166"/>
      <c r="BW138" s="1166"/>
      <c r="BX138" s="1166"/>
      <c r="BY138" s="1166"/>
      <c r="BZ138" s="1166"/>
      <c r="CA138" s="1166"/>
      <c r="CB138" s="1166"/>
      <c r="CC138" s="1166"/>
      <c r="CD138" s="1166"/>
      <c r="CE138" s="1166"/>
      <c r="CF138" s="1166"/>
      <c r="CG138" s="1166"/>
      <c r="CH138" s="1167"/>
    </row>
    <row r="139" spans="1:86" ht="17.100000000000001" customHeight="1" x14ac:dyDescent="0.15">
      <c r="A139" s="653"/>
      <c r="B139" s="654"/>
      <c r="C139" s="654"/>
      <c r="D139" s="654"/>
      <c r="E139" s="654"/>
      <c r="F139" s="654"/>
      <c r="G139" s="654"/>
      <c r="H139" s="654"/>
      <c r="I139" s="99"/>
      <c r="J139" s="99"/>
      <c r="K139" s="99"/>
      <c r="L139" s="99"/>
      <c r="M139" s="100"/>
      <c r="N139" s="1174"/>
      <c r="O139" s="1174"/>
      <c r="P139" s="1165" t="str">
        <f>IF('⑨応募者名簿(印刷用)'!$BV$43="","",'⑨応募者名簿(印刷用)'!$BV$43)</f>
        <v xml:space="preserve"> </v>
      </c>
      <c r="Q139" s="1166"/>
      <c r="R139" s="1166"/>
      <c r="S139" s="1166"/>
      <c r="T139" s="1166"/>
      <c r="U139" s="1166"/>
      <c r="V139" s="1166"/>
      <c r="W139" s="1166"/>
      <c r="X139" s="1166"/>
      <c r="Y139" s="1166"/>
      <c r="Z139" s="1166"/>
      <c r="AA139" s="1166"/>
      <c r="AB139" s="1166"/>
      <c r="AC139" s="1166"/>
      <c r="AD139" s="1166"/>
      <c r="AE139" s="1166"/>
      <c r="AF139" s="1166"/>
      <c r="AG139" s="1166"/>
      <c r="AH139" s="1166"/>
      <c r="AI139" s="1166"/>
      <c r="AJ139" s="1166"/>
      <c r="AK139" s="1166"/>
      <c r="AL139" s="1166"/>
      <c r="AM139" s="1166"/>
      <c r="AN139" s="1166"/>
      <c r="AO139" s="1166"/>
      <c r="AP139" s="1167"/>
      <c r="AR139" s="47"/>
      <c r="AS139" s="653"/>
      <c r="AT139" s="654"/>
      <c r="AU139" s="654"/>
      <c r="AV139" s="654"/>
      <c r="AW139" s="654"/>
      <c r="AX139" s="654"/>
      <c r="AY139" s="654"/>
      <c r="AZ139" s="654"/>
      <c r="BA139" s="99"/>
      <c r="BB139" s="99"/>
      <c r="BC139" s="99"/>
      <c r="BD139" s="99"/>
      <c r="BE139" s="100"/>
      <c r="BF139" s="1174"/>
      <c r="BG139" s="1174"/>
      <c r="BH139" s="1165" t="str">
        <f>IF('⑨応募者名簿(印刷用)'!$BV$43="","",'⑨応募者名簿(印刷用)'!$BV$43)</f>
        <v xml:space="preserve"> </v>
      </c>
      <c r="BI139" s="1166"/>
      <c r="BJ139" s="1166"/>
      <c r="BK139" s="1166"/>
      <c r="BL139" s="1166"/>
      <c r="BM139" s="1166"/>
      <c r="BN139" s="1166"/>
      <c r="BO139" s="1166"/>
      <c r="BP139" s="1166"/>
      <c r="BQ139" s="1166"/>
      <c r="BR139" s="1166"/>
      <c r="BS139" s="1166"/>
      <c r="BT139" s="1166"/>
      <c r="BU139" s="1166"/>
      <c r="BV139" s="1166"/>
      <c r="BW139" s="1166"/>
      <c r="BX139" s="1166"/>
      <c r="BY139" s="1166"/>
      <c r="BZ139" s="1166"/>
      <c r="CA139" s="1166"/>
      <c r="CB139" s="1166"/>
      <c r="CC139" s="1166"/>
      <c r="CD139" s="1166"/>
      <c r="CE139" s="1166"/>
      <c r="CF139" s="1166"/>
      <c r="CG139" s="1166"/>
      <c r="CH139" s="1167"/>
    </row>
    <row r="140" spans="1:86" ht="17.100000000000001" customHeight="1" x14ac:dyDescent="0.15">
      <c r="A140" s="653"/>
      <c r="B140" s="654"/>
      <c r="C140" s="654"/>
      <c r="D140" s="654"/>
      <c r="E140" s="654"/>
      <c r="F140" s="654"/>
      <c r="G140" s="654"/>
      <c r="H140" s="654"/>
      <c r="I140" s="99"/>
      <c r="J140" s="99"/>
      <c r="K140" s="99"/>
      <c r="L140" s="99"/>
      <c r="M140" s="100"/>
      <c r="N140" s="1174"/>
      <c r="O140" s="1174"/>
      <c r="P140" s="1168" t="str">
        <f>IF('⑨応募者名簿(印刷用)'!$BV$44="","",'⑨応募者名簿(印刷用)'!$BV$44)</f>
        <v xml:space="preserve"> </v>
      </c>
      <c r="Q140" s="1169"/>
      <c r="R140" s="1169"/>
      <c r="S140" s="1169"/>
      <c r="T140" s="1169"/>
      <c r="U140" s="1169"/>
      <c r="V140" s="1169"/>
      <c r="W140" s="1169"/>
      <c r="X140" s="1169"/>
      <c r="Y140" s="1169"/>
      <c r="Z140" s="1169"/>
      <c r="AA140" s="1169"/>
      <c r="AB140" s="1169"/>
      <c r="AC140" s="1169"/>
      <c r="AD140" s="1169"/>
      <c r="AE140" s="1169"/>
      <c r="AF140" s="1169"/>
      <c r="AG140" s="1169"/>
      <c r="AH140" s="1169"/>
      <c r="AI140" s="1169"/>
      <c r="AJ140" s="1169"/>
      <c r="AK140" s="1169"/>
      <c r="AL140" s="1169"/>
      <c r="AM140" s="1169"/>
      <c r="AN140" s="1169"/>
      <c r="AO140" s="1169"/>
      <c r="AP140" s="1170"/>
      <c r="AR140" s="47"/>
      <c r="AS140" s="653"/>
      <c r="AT140" s="654"/>
      <c r="AU140" s="654"/>
      <c r="AV140" s="654"/>
      <c r="AW140" s="654"/>
      <c r="AX140" s="654"/>
      <c r="AY140" s="654"/>
      <c r="AZ140" s="654"/>
      <c r="BA140" s="99"/>
      <c r="BB140" s="99"/>
      <c r="BC140" s="99"/>
      <c r="BD140" s="99"/>
      <c r="BE140" s="100"/>
      <c r="BF140" s="1174"/>
      <c r="BG140" s="1174"/>
      <c r="BH140" s="1168" t="str">
        <f>IF('⑨応募者名簿(印刷用)'!$BV$44="","",'⑨応募者名簿(印刷用)'!$BV$44)</f>
        <v xml:space="preserve"> </v>
      </c>
      <c r="BI140" s="1169"/>
      <c r="BJ140" s="1169"/>
      <c r="BK140" s="1169"/>
      <c r="BL140" s="1169"/>
      <c r="BM140" s="1169"/>
      <c r="BN140" s="1169"/>
      <c r="BO140" s="1169"/>
      <c r="BP140" s="1169"/>
      <c r="BQ140" s="1169"/>
      <c r="BR140" s="1169"/>
      <c r="BS140" s="1169"/>
      <c r="BT140" s="1169"/>
      <c r="BU140" s="1169"/>
      <c r="BV140" s="1169"/>
      <c r="BW140" s="1169"/>
      <c r="BX140" s="1169"/>
      <c r="BY140" s="1169"/>
      <c r="BZ140" s="1169"/>
      <c r="CA140" s="1169"/>
      <c r="CB140" s="1169"/>
      <c r="CC140" s="1169"/>
      <c r="CD140" s="1169"/>
      <c r="CE140" s="1169"/>
      <c r="CF140" s="1169"/>
      <c r="CG140" s="1169"/>
      <c r="CH140" s="1170"/>
    </row>
    <row r="141" spans="1:86" ht="17.100000000000001" customHeight="1" x14ac:dyDescent="0.15">
      <c r="A141" s="653"/>
      <c r="B141" s="654"/>
      <c r="C141" s="654"/>
      <c r="D141" s="654"/>
      <c r="E141" s="654"/>
      <c r="F141" s="654"/>
      <c r="G141" s="654"/>
      <c r="H141" s="654"/>
      <c r="I141" s="99"/>
      <c r="J141" s="99"/>
      <c r="K141" s="99"/>
      <c r="L141" s="99"/>
      <c r="M141" s="100"/>
      <c r="N141" s="1177" t="s">
        <v>33</v>
      </c>
      <c r="O141" s="1178"/>
      <c r="P141" s="1183" t="s">
        <v>24</v>
      </c>
      <c r="Q141" s="1175"/>
      <c r="R141" s="1175"/>
      <c r="S141" s="1175"/>
      <c r="T141" s="1175" t="str">
        <f>""&amp;⑧入力シート!$D$21</f>
        <v/>
      </c>
      <c r="U141" s="1175"/>
      <c r="V141" s="1175"/>
      <c r="W141" s="1175"/>
      <c r="X141" s="1175"/>
      <c r="Y141" s="1175"/>
      <c r="Z141" s="1175"/>
      <c r="AA141" s="1175"/>
      <c r="AB141" s="1175"/>
      <c r="AC141" s="1175"/>
      <c r="AD141" s="1175"/>
      <c r="AE141" s="1175"/>
      <c r="AF141" s="1175"/>
      <c r="AG141" s="1175"/>
      <c r="AH141" s="1175"/>
      <c r="AI141" s="1175"/>
      <c r="AJ141" s="1175"/>
      <c r="AK141" s="1175"/>
      <c r="AL141" s="1175"/>
      <c r="AM141" s="1175"/>
      <c r="AN141" s="1175"/>
      <c r="AO141" s="1175"/>
      <c r="AP141" s="1176"/>
      <c r="AR141" s="47"/>
      <c r="AS141" s="653"/>
      <c r="AT141" s="654"/>
      <c r="AU141" s="654"/>
      <c r="AV141" s="654"/>
      <c r="AW141" s="654"/>
      <c r="AX141" s="654"/>
      <c r="AY141" s="654"/>
      <c r="AZ141" s="654"/>
      <c r="BA141" s="99"/>
      <c r="BB141" s="99"/>
      <c r="BC141" s="99"/>
      <c r="BD141" s="99"/>
      <c r="BE141" s="100"/>
      <c r="BF141" s="1177" t="s">
        <v>33</v>
      </c>
      <c r="BG141" s="1178"/>
      <c r="BH141" s="1183" t="s">
        <v>24</v>
      </c>
      <c r="BI141" s="1175"/>
      <c r="BJ141" s="1175"/>
      <c r="BK141" s="1175"/>
      <c r="BL141" s="1175" t="str">
        <f>""&amp;⑧入力シート!$D$21</f>
        <v/>
      </c>
      <c r="BM141" s="1175"/>
      <c r="BN141" s="1175"/>
      <c r="BO141" s="1175"/>
      <c r="BP141" s="1175"/>
      <c r="BQ141" s="1175"/>
      <c r="BR141" s="1175"/>
      <c r="BS141" s="1175"/>
      <c r="BT141" s="1175"/>
      <c r="BU141" s="1175"/>
      <c r="BV141" s="1175"/>
      <c r="BW141" s="1175"/>
      <c r="BX141" s="1175"/>
      <c r="BY141" s="1175"/>
      <c r="BZ141" s="1175"/>
      <c r="CA141" s="1175"/>
      <c r="CB141" s="1175"/>
      <c r="CC141" s="1175"/>
      <c r="CD141" s="1175"/>
      <c r="CE141" s="1175"/>
      <c r="CF141" s="1175"/>
      <c r="CG141" s="1175"/>
      <c r="CH141" s="1176"/>
    </row>
    <row r="142" spans="1:86" ht="17.100000000000001" customHeight="1" x14ac:dyDescent="0.15">
      <c r="A142" s="101"/>
      <c r="B142" s="99"/>
      <c r="C142" s="99"/>
      <c r="D142" s="99"/>
      <c r="E142" s="99"/>
      <c r="F142" s="99"/>
      <c r="G142" s="99"/>
      <c r="H142" s="99"/>
      <c r="I142" s="99"/>
      <c r="J142" s="99"/>
      <c r="K142" s="99"/>
      <c r="L142" s="99"/>
      <c r="M142" s="100"/>
      <c r="N142" s="1179"/>
      <c r="O142" s="1180"/>
      <c r="P142" s="1029" t="str">
        <f>"　"&amp;⑧入力シート!$D$22</f>
        <v>　</v>
      </c>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1031"/>
      <c r="AR142" s="47"/>
      <c r="AS142" s="101"/>
      <c r="AT142" s="99"/>
      <c r="AU142" s="99"/>
      <c r="AV142" s="99"/>
      <c r="AW142" s="99"/>
      <c r="AX142" s="99"/>
      <c r="AY142" s="99"/>
      <c r="AZ142" s="99"/>
      <c r="BA142" s="99"/>
      <c r="BB142" s="99"/>
      <c r="BC142" s="99"/>
      <c r="BD142" s="99"/>
      <c r="BE142" s="100"/>
      <c r="BF142" s="1179"/>
      <c r="BG142" s="1180"/>
      <c r="BH142" s="1029" t="str">
        <f>"　"&amp;⑧入力シート!$D$22</f>
        <v>　</v>
      </c>
      <c r="BI142" s="1030"/>
      <c r="BJ142" s="1030"/>
      <c r="BK142" s="1030"/>
      <c r="BL142" s="1030"/>
      <c r="BM142" s="1030"/>
      <c r="BN142" s="1030"/>
      <c r="BO142" s="1030"/>
      <c r="BP142" s="1030"/>
      <c r="BQ142" s="1030"/>
      <c r="BR142" s="1030"/>
      <c r="BS142" s="1030"/>
      <c r="BT142" s="1030"/>
      <c r="BU142" s="1030"/>
      <c r="BV142" s="1030"/>
      <c r="BW142" s="1030"/>
      <c r="BX142" s="1030"/>
      <c r="BY142" s="1030"/>
      <c r="BZ142" s="1030"/>
      <c r="CA142" s="1030"/>
      <c r="CB142" s="1030"/>
      <c r="CC142" s="1030"/>
      <c r="CD142" s="1030"/>
      <c r="CE142" s="1030"/>
      <c r="CF142" s="1030"/>
      <c r="CG142" s="1030"/>
      <c r="CH142" s="1031"/>
    </row>
    <row r="143" spans="1:86" ht="17.100000000000001" customHeight="1" x14ac:dyDescent="0.15">
      <c r="A143" s="101"/>
      <c r="B143" s="99"/>
      <c r="C143" s="99"/>
      <c r="D143" s="99"/>
      <c r="E143" s="99"/>
      <c r="F143" s="99"/>
      <c r="G143" s="99"/>
      <c r="H143" s="99"/>
      <c r="I143" s="99"/>
      <c r="J143" s="99"/>
      <c r="K143" s="99"/>
      <c r="L143" s="99"/>
      <c r="M143" s="100"/>
      <c r="N143" s="1179"/>
      <c r="O143" s="1180"/>
      <c r="P143" s="1032" t="str">
        <f>"　"&amp;⑧入力シート!$D$23</f>
        <v>　</v>
      </c>
      <c r="Q143" s="1033"/>
      <c r="R143" s="1033"/>
      <c r="S143" s="1033"/>
      <c r="T143" s="1033"/>
      <c r="U143" s="1033"/>
      <c r="V143" s="1033"/>
      <c r="W143" s="1033"/>
      <c r="X143" s="1033"/>
      <c r="Y143" s="1033"/>
      <c r="Z143" s="1033"/>
      <c r="AA143" s="1033"/>
      <c r="AB143" s="1033"/>
      <c r="AC143" s="1033"/>
      <c r="AD143" s="1033"/>
      <c r="AE143" s="1033"/>
      <c r="AF143" s="1033"/>
      <c r="AG143" s="1033"/>
      <c r="AH143" s="1033"/>
      <c r="AI143" s="1033"/>
      <c r="AJ143" s="1033"/>
      <c r="AK143" s="1033"/>
      <c r="AL143" s="1033"/>
      <c r="AM143" s="1033"/>
      <c r="AN143" s="1033"/>
      <c r="AO143" s="1033"/>
      <c r="AP143" s="1034"/>
      <c r="AR143" s="47"/>
      <c r="AS143" s="101"/>
      <c r="AT143" s="99"/>
      <c r="AU143" s="99"/>
      <c r="AV143" s="99"/>
      <c r="AW143" s="99"/>
      <c r="AX143" s="99"/>
      <c r="AY143" s="99"/>
      <c r="AZ143" s="99"/>
      <c r="BA143" s="99"/>
      <c r="BB143" s="99"/>
      <c r="BC143" s="99"/>
      <c r="BD143" s="99"/>
      <c r="BE143" s="100"/>
      <c r="BF143" s="1179"/>
      <c r="BG143" s="1180"/>
      <c r="BH143" s="1032" t="str">
        <f>"　"&amp;⑧入力シート!$D$23</f>
        <v>　</v>
      </c>
      <c r="BI143" s="1033"/>
      <c r="BJ143" s="1033"/>
      <c r="BK143" s="1033"/>
      <c r="BL143" s="1033"/>
      <c r="BM143" s="1033"/>
      <c r="BN143" s="1033"/>
      <c r="BO143" s="1033"/>
      <c r="BP143" s="1033"/>
      <c r="BQ143" s="1033"/>
      <c r="BR143" s="1033"/>
      <c r="BS143" s="1033"/>
      <c r="BT143" s="1033"/>
      <c r="BU143" s="1033"/>
      <c r="BV143" s="1033"/>
      <c r="BW143" s="1033"/>
      <c r="BX143" s="1033"/>
      <c r="BY143" s="1033"/>
      <c r="BZ143" s="1033"/>
      <c r="CA143" s="1033"/>
      <c r="CB143" s="1033"/>
      <c r="CC143" s="1033"/>
      <c r="CD143" s="1033"/>
      <c r="CE143" s="1033"/>
      <c r="CF143" s="1033"/>
      <c r="CG143" s="1033"/>
      <c r="CH143" s="1034"/>
    </row>
    <row r="144" spans="1:86" ht="17.100000000000001" customHeight="1" x14ac:dyDescent="0.15">
      <c r="A144" s="102"/>
      <c r="B144" s="103"/>
      <c r="C144" s="103"/>
      <c r="D144" s="103"/>
      <c r="E144" s="103"/>
      <c r="F144" s="103"/>
      <c r="G144" s="103"/>
      <c r="H144" s="103"/>
      <c r="I144" s="103"/>
      <c r="J144" s="103"/>
      <c r="K144" s="103"/>
      <c r="L144" s="103"/>
      <c r="M144" s="104"/>
      <c r="N144" s="1179"/>
      <c r="O144" s="1180"/>
      <c r="P144" s="1032"/>
      <c r="Q144" s="1033"/>
      <c r="R144" s="1033"/>
      <c r="S144" s="1033"/>
      <c r="T144" s="1033"/>
      <c r="U144" s="1033"/>
      <c r="V144" s="1033"/>
      <c r="W144" s="1033"/>
      <c r="X144" s="1033"/>
      <c r="Y144" s="1033"/>
      <c r="Z144" s="1033"/>
      <c r="AA144" s="1033"/>
      <c r="AB144" s="1033"/>
      <c r="AC144" s="1033"/>
      <c r="AD144" s="1033"/>
      <c r="AE144" s="1033"/>
      <c r="AF144" s="1033"/>
      <c r="AG144" s="1033"/>
      <c r="AH144" s="1033"/>
      <c r="AI144" s="1033"/>
      <c r="AJ144" s="1033"/>
      <c r="AK144" s="1033"/>
      <c r="AL144" s="1033"/>
      <c r="AM144" s="1033"/>
      <c r="AN144" s="1033"/>
      <c r="AO144" s="1033"/>
      <c r="AP144" s="1034"/>
      <c r="AR144" s="47"/>
      <c r="AS144" s="102"/>
      <c r="AT144" s="103"/>
      <c r="AU144" s="103"/>
      <c r="AV144" s="103"/>
      <c r="AW144" s="103"/>
      <c r="AX144" s="103"/>
      <c r="AY144" s="103"/>
      <c r="AZ144" s="103"/>
      <c r="BA144" s="103"/>
      <c r="BB144" s="103"/>
      <c r="BC144" s="103"/>
      <c r="BD144" s="103"/>
      <c r="BE144" s="104"/>
      <c r="BF144" s="1179"/>
      <c r="BG144" s="1180"/>
      <c r="BH144" s="1032"/>
      <c r="BI144" s="1033"/>
      <c r="BJ144" s="1033"/>
      <c r="BK144" s="1033"/>
      <c r="BL144" s="1033"/>
      <c r="BM144" s="1033"/>
      <c r="BN144" s="1033"/>
      <c r="BO144" s="1033"/>
      <c r="BP144" s="1033"/>
      <c r="BQ144" s="1033"/>
      <c r="BR144" s="1033"/>
      <c r="BS144" s="1033"/>
      <c r="BT144" s="1033"/>
      <c r="BU144" s="1033"/>
      <c r="BV144" s="1033"/>
      <c r="BW144" s="1033"/>
      <c r="BX144" s="1033"/>
      <c r="BY144" s="1033"/>
      <c r="BZ144" s="1033"/>
      <c r="CA144" s="1033"/>
      <c r="CB144" s="1033"/>
      <c r="CC144" s="1033"/>
      <c r="CD144" s="1033"/>
      <c r="CE144" s="1033"/>
      <c r="CF144" s="1033"/>
      <c r="CG144" s="1033"/>
      <c r="CH144" s="1034"/>
    </row>
    <row r="145" spans="1:87" ht="18" customHeight="1" x14ac:dyDescent="0.15">
      <c r="A145" s="1177" t="s">
        <v>38</v>
      </c>
      <c r="B145" s="1178"/>
      <c r="C145" s="1183" t="s">
        <v>32</v>
      </c>
      <c r="D145" s="1175"/>
      <c r="E145" s="1175"/>
      <c r="F145" s="1175"/>
      <c r="G145" s="1175"/>
      <c r="H145" s="1175"/>
      <c r="I145" s="1175"/>
      <c r="J145" s="1175"/>
      <c r="K145" s="1175"/>
      <c r="L145" s="1175"/>
      <c r="M145" s="1175"/>
      <c r="N145" s="1174" t="s">
        <v>35</v>
      </c>
      <c r="O145" s="1174"/>
      <c r="P145" s="1145" t="str">
        <f>""&amp;⑧入力シート!Q134</f>
        <v/>
      </c>
      <c r="Q145" s="1145"/>
      <c r="R145" s="1145"/>
      <c r="S145" s="1145"/>
      <c r="T145" s="1145"/>
      <c r="U145" s="1145"/>
      <c r="V145" s="1145"/>
      <c r="W145" s="1145"/>
      <c r="X145" s="1145"/>
      <c r="Y145" s="1145"/>
      <c r="Z145" s="1145"/>
      <c r="AA145" s="1145"/>
      <c r="AB145" s="1145"/>
      <c r="AC145" s="1145"/>
      <c r="AD145" s="1145"/>
      <c r="AE145" s="1145"/>
      <c r="AF145" s="1145"/>
      <c r="AG145" s="1145"/>
      <c r="AH145" s="1145"/>
      <c r="AI145" s="1145"/>
      <c r="AJ145" s="1145"/>
      <c r="AK145" s="1145"/>
      <c r="AL145" s="1145"/>
      <c r="AM145" s="1145"/>
      <c r="AN145" s="1145"/>
      <c r="AO145" s="1145"/>
      <c r="AP145" s="1145"/>
      <c r="AR145" s="47"/>
      <c r="AS145" s="1177" t="s">
        <v>38</v>
      </c>
      <c r="AT145" s="1178"/>
      <c r="AU145" s="1183" t="s">
        <v>32</v>
      </c>
      <c r="AV145" s="1175"/>
      <c r="AW145" s="1175"/>
      <c r="AX145" s="1175"/>
      <c r="AY145" s="1175"/>
      <c r="AZ145" s="1175"/>
      <c r="BA145" s="1175"/>
      <c r="BB145" s="1175"/>
      <c r="BC145" s="1175"/>
      <c r="BD145" s="1175"/>
      <c r="BE145" s="1175"/>
      <c r="BF145" s="1174" t="s">
        <v>35</v>
      </c>
      <c r="BG145" s="1174"/>
      <c r="BH145" s="1145" t="str">
        <f>""&amp;⑧入力シート!Q135</f>
        <v/>
      </c>
      <c r="BI145" s="1145"/>
      <c r="BJ145" s="1145"/>
      <c r="BK145" s="1145"/>
      <c r="BL145" s="1145"/>
      <c r="BM145" s="1145"/>
      <c r="BN145" s="1145"/>
      <c r="BO145" s="1145"/>
      <c r="BP145" s="1145"/>
      <c r="BQ145" s="1145"/>
      <c r="BR145" s="1145"/>
      <c r="BS145" s="1145"/>
      <c r="BT145" s="1145"/>
      <c r="BU145" s="1145"/>
      <c r="BV145" s="1145"/>
      <c r="BW145" s="1145"/>
      <c r="BX145" s="1145"/>
      <c r="BY145" s="1145"/>
      <c r="BZ145" s="1145"/>
      <c r="CA145" s="1145"/>
      <c r="CB145" s="1145"/>
      <c r="CC145" s="1145"/>
      <c r="CD145" s="1145"/>
      <c r="CE145" s="1145"/>
      <c r="CF145" s="1145"/>
      <c r="CG145" s="1145"/>
      <c r="CH145" s="1145"/>
    </row>
    <row r="146" spans="1:87" ht="18" customHeight="1" x14ac:dyDescent="0.15">
      <c r="A146" s="1179"/>
      <c r="B146" s="1180"/>
      <c r="C146" s="1202">
        <f>⑧入力シート!B134</f>
        <v>97</v>
      </c>
      <c r="D146" s="1203"/>
      <c r="E146" s="1203"/>
      <c r="F146" s="1203"/>
      <c r="G146" s="1203"/>
      <c r="H146" s="1203"/>
      <c r="I146" s="1203"/>
      <c r="J146" s="1203"/>
      <c r="K146" s="1203"/>
      <c r="L146" s="1203"/>
      <c r="M146" s="1203"/>
      <c r="N146" s="1174"/>
      <c r="O146" s="1174"/>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145"/>
      <c r="AM146" s="1145"/>
      <c r="AN146" s="1145"/>
      <c r="AO146" s="1145"/>
      <c r="AP146" s="1145"/>
      <c r="AR146" s="47"/>
      <c r="AS146" s="1179"/>
      <c r="AT146" s="1180"/>
      <c r="AU146" s="1202">
        <f>⑧入力シート!B135</f>
        <v>98</v>
      </c>
      <c r="AV146" s="1203"/>
      <c r="AW146" s="1203"/>
      <c r="AX146" s="1203"/>
      <c r="AY146" s="1203"/>
      <c r="AZ146" s="1203"/>
      <c r="BA146" s="1203"/>
      <c r="BB146" s="1203"/>
      <c r="BC146" s="1203"/>
      <c r="BD146" s="1203"/>
      <c r="BE146" s="1203"/>
      <c r="BF146" s="1174"/>
      <c r="BG146" s="1174"/>
      <c r="BH146" s="1145"/>
      <c r="BI146" s="1145"/>
      <c r="BJ146" s="1145"/>
      <c r="BK146" s="1145"/>
      <c r="BL146" s="1145"/>
      <c r="BM146" s="1145"/>
      <c r="BN146" s="1145"/>
      <c r="BO146" s="1145"/>
      <c r="BP146" s="1145"/>
      <c r="BQ146" s="1145"/>
      <c r="BR146" s="1145"/>
      <c r="BS146" s="1145"/>
      <c r="BT146" s="1145"/>
      <c r="BU146" s="1145"/>
      <c r="BV146" s="1145"/>
      <c r="BW146" s="1145"/>
      <c r="BX146" s="1145"/>
      <c r="BY146" s="1145"/>
      <c r="BZ146" s="1145"/>
      <c r="CA146" s="1145"/>
      <c r="CB146" s="1145"/>
      <c r="CC146" s="1145"/>
      <c r="CD146" s="1145"/>
      <c r="CE146" s="1145"/>
      <c r="CF146" s="1145"/>
      <c r="CG146" s="1145"/>
      <c r="CH146" s="1145"/>
    </row>
    <row r="147" spans="1:87" ht="18" customHeight="1" x14ac:dyDescent="0.15">
      <c r="A147" s="1181"/>
      <c r="B147" s="1182"/>
      <c r="C147" s="1202"/>
      <c r="D147" s="1203"/>
      <c r="E147" s="1203"/>
      <c r="F147" s="1203"/>
      <c r="G147" s="1203"/>
      <c r="H147" s="1203"/>
      <c r="I147" s="1203"/>
      <c r="J147" s="1203"/>
      <c r="K147" s="1203"/>
      <c r="L147" s="1203"/>
      <c r="M147" s="1203"/>
      <c r="N147" s="1174"/>
      <c r="O147" s="1174"/>
      <c r="P147" s="1145"/>
      <c r="Q147" s="1145"/>
      <c r="R147" s="1145"/>
      <c r="S147" s="1145"/>
      <c r="T147" s="1145"/>
      <c r="U147" s="1145"/>
      <c r="V147" s="1145"/>
      <c r="W147" s="1145"/>
      <c r="X147" s="1145"/>
      <c r="Y147" s="1145"/>
      <c r="Z147" s="1145"/>
      <c r="AA147" s="1145"/>
      <c r="AB147" s="1145"/>
      <c r="AC147" s="1145"/>
      <c r="AD147" s="1145"/>
      <c r="AE147" s="1145"/>
      <c r="AF147" s="1145"/>
      <c r="AG147" s="1145"/>
      <c r="AH147" s="1145"/>
      <c r="AI147" s="1145"/>
      <c r="AJ147" s="1145"/>
      <c r="AK147" s="1145"/>
      <c r="AL147" s="1145"/>
      <c r="AM147" s="1145"/>
      <c r="AN147" s="1145"/>
      <c r="AO147" s="1145"/>
      <c r="AP147" s="1145"/>
      <c r="AR147" s="47"/>
      <c r="AS147" s="1181"/>
      <c r="AT147" s="1182"/>
      <c r="AU147" s="1202"/>
      <c r="AV147" s="1203"/>
      <c r="AW147" s="1203"/>
      <c r="AX147" s="1203"/>
      <c r="AY147" s="1203"/>
      <c r="AZ147" s="1203"/>
      <c r="BA147" s="1203"/>
      <c r="BB147" s="1203"/>
      <c r="BC147" s="1203"/>
      <c r="BD147" s="1203"/>
      <c r="BE147" s="1203"/>
      <c r="BF147" s="1174"/>
      <c r="BG147" s="1174"/>
      <c r="BH147" s="1145"/>
      <c r="BI147" s="1145"/>
      <c r="BJ147" s="1145"/>
      <c r="BK147" s="1145"/>
      <c r="BL147" s="1145"/>
      <c r="BM147" s="1145"/>
      <c r="BN147" s="1145"/>
      <c r="BO147" s="1145"/>
      <c r="BP147" s="1145"/>
      <c r="BQ147" s="1145"/>
      <c r="BR147" s="1145"/>
      <c r="BS147" s="1145"/>
      <c r="BT147" s="1145"/>
      <c r="BU147" s="1145"/>
      <c r="BV147" s="1145"/>
      <c r="BW147" s="1145"/>
      <c r="BX147" s="1145"/>
      <c r="BY147" s="1145"/>
      <c r="BZ147" s="1145"/>
      <c r="CA147" s="1145"/>
      <c r="CB147" s="1145"/>
      <c r="CC147" s="1145"/>
      <c r="CD147" s="1145"/>
      <c r="CE147" s="1145"/>
      <c r="CF147" s="1145"/>
      <c r="CG147" s="1145"/>
      <c r="CH147" s="1145"/>
    </row>
    <row r="148" spans="1:87" ht="18" customHeight="1" x14ac:dyDescent="0.15">
      <c r="A148" s="1177" t="s">
        <v>37</v>
      </c>
      <c r="B148" s="1178"/>
      <c r="C148" s="1199" t="str">
        <f>""&amp;⑧入力シート!C134</f>
        <v/>
      </c>
      <c r="D148" s="1200"/>
      <c r="E148" s="1200"/>
      <c r="F148" s="1200"/>
      <c r="G148" s="1200"/>
      <c r="H148" s="1200"/>
      <c r="I148" s="1200"/>
      <c r="J148" s="1200"/>
      <c r="K148" s="1200"/>
      <c r="L148" s="1200"/>
      <c r="M148" s="1201"/>
      <c r="N148" s="1179" t="s">
        <v>36</v>
      </c>
      <c r="O148" s="1180"/>
      <c r="P148" s="1193" t="s">
        <v>34</v>
      </c>
      <c r="Q148" s="1194"/>
      <c r="R148" s="1194"/>
      <c r="S148" s="1194"/>
      <c r="T148" s="1194"/>
      <c r="U148" s="1194"/>
      <c r="V148" s="1194"/>
      <c r="W148" s="1194"/>
      <c r="X148" s="1194"/>
      <c r="Y148" s="1194"/>
      <c r="Z148" s="1194"/>
      <c r="AA148" s="1194"/>
      <c r="AB148" s="1194"/>
      <c r="AC148" s="1194"/>
      <c r="AD148" s="1194"/>
      <c r="AE148" s="1194"/>
      <c r="AF148" s="1194"/>
      <c r="AG148" s="1194"/>
      <c r="AH148" s="1194"/>
      <c r="AI148" s="1194"/>
      <c r="AJ148" s="1194"/>
      <c r="AK148" s="1194"/>
      <c r="AL148" s="1194"/>
      <c r="AM148" s="1194"/>
      <c r="AN148" s="1194"/>
      <c r="AO148" s="1194"/>
      <c r="AP148" s="1195"/>
      <c r="AR148" s="47"/>
      <c r="AS148" s="1177" t="s">
        <v>37</v>
      </c>
      <c r="AT148" s="1178"/>
      <c r="AU148" s="1199" t="str">
        <f>""&amp;⑧入力シート!C135</f>
        <v/>
      </c>
      <c r="AV148" s="1200"/>
      <c r="AW148" s="1200"/>
      <c r="AX148" s="1200"/>
      <c r="AY148" s="1200"/>
      <c r="AZ148" s="1200"/>
      <c r="BA148" s="1200"/>
      <c r="BB148" s="1200"/>
      <c r="BC148" s="1200"/>
      <c r="BD148" s="1200"/>
      <c r="BE148" s="1201"/>
      <c r="BF148" s="1179" t="s">
        <v>36</v>
      </c>
      <c r="BG148" s="1180"/>
      <c r="BH148" s="1193" t="s">
        <v>34</v>
      </c>
      <c r="BI148" s="1194"/>
      <c r="BJ148" s="1194"/>
      <c r="BK148" s="1194"/>
      <c r="BL148" s="1194"/>
      <c r="BM148" s="1194"/>
      <c r="BN148" s="1194"/>
      <c r="BO148" s="1194"/>
      <c r="BP148" s="1194"/>
      <c r="BQ148" s="1194"/>
      <c r="BR148" s="1194"/>
      <c r="BS148" s="1194"/>
      <c r="BT148" s="1194"/>
      <c r="BU148" s="1194"/>
      <c r="BV148" s="1194"/>
      <c r="BW148" s="1194"/>
      <c r="BX148" s="1194"/>
      <c r="BY148" s="1194"/>
      <c r="BZ148" s="1194"/>
      <c r="CA148" s="1194"/>
      <c r="CB148" s="1194"/>
      <c r="CC148" s="1194"/>
      <c r="CD148" s="1194"/>
      <c r="CE148" s="1194"/>
      <c r="CF148" s="1194"/>
      <c r="CG148" s="1194"/>
      <c r="CH148" s="1195"/>
    </row>
    <row r="149" spans="1:87" ht="18" customHeight="1" x14ac:dyDescent="0.15">
      <c r="A149" s="1179"/>
      <c r="B149" s="1180"/>
      <c r="C149" s="1202"/>
      <c r="D149" s="1203"/>
      <c r="E149" s="1203"/>
      <c r="F149" s="1203"/>
      <c r="G149" s="1203"/>
      <c r="H149" s="1203"/>
      <c r="I149" s="1203"/>
      <c r="J149" s="1203"/>
      <c r="K149" s="1203"/>
      <c r="L149" s="1203"/>
      <c r="M149" s="1204"/>
      <c r="N149" s="1179"/>
      <c r="O149" s="1180"/>
      <c r="P149" s="1228" t="str">
        <f>'⑨応募者名簿(印刷用)'!CY9</f>
        <v xml:space="preserve"> </v>
      </c>
      <c r="Q149" s="1228"/>
      <c r="R149" s="1228"/>
      <c r="S149" s="1228"/>
      <c r="T149" s="1228"/>
      <c r="U149" s="1228"/>
      <c r="V149" s="1228"/>
      <c r="W149" s="1228"/>
      <c r="X149" s="1228"/>
      <c r="Y149" s="1228"/>
      <c r="Z149" s="1228"/>
      <c r="AA149" s="1228"/>
      <c r="AB149" s="1228"/>
      <c r="AC149" s="1228"/>
      <c r="AD149" s="1228"/>
      <c r="AE149" s="1228"/>
      <c r="AF149" s="1228"/>
      <c r="AG149" s="1228"/>
      <c r="AH149" s="1228"/>
      <c r="AI149" s="1228"/>
      <c r="AJ149" s="1228"/>
      <c r="AK149" s="1228"/>
      <c r="AL149" s="1228"/>
      <c r="AM149" s="1228"/>
      <c r="AN149" s="1228"/>
      <c r="AO149" s="1228"/>
      <c r="AP149" s="1228"/>
      <c r="AR149" s="47"/>
      <c r="AS149" s="1179"/>
      <c r="AT149" s="1180"/>
      <c r="AU149" s="1202"/>
      <c r="AV149" s="1203"/>
      <c r="AW149" s="1203"/>
      <c r="AX149" s="1203"/>
      <c r="AY149" s="1203"/>
      <c r="AZ149" s="1203"/>
      <c r="BA149" s="1203"/>
      <c r="BB149" s="1203"/>
      <c r="BC149" s="1203"/>
      <c r="BD149" s="1203"/>
      <c r="BE149" s="1204"/>
      <c r="BF149" s="1179"/>
      <c r="BG149" s="1180"/>
      <c r="BH149" s="1228" t="str">
        <f>'⑨応募者名簿(印刷用)'!CY10</f>
        <v xml:space="preserve"> </v>
      </c>
      <c r="BI149" s="1228"/>
      <c r="BJ149" s="1228"/>
      <c r="BK149" s="1228"/>
      <c r="BL149" s="1228"/>
      <c r="BM149" s="1228"/>
      <c r="BN149" s="1228"/>
      <c r="BO149" s="1228"/>
      <c r="BP149" s="1228"/>
      <c r="BQ149" s="1228"/>
      <c r="BR149" s="1228"/>
      <c r="BS149" s="1228"/>
      <c r="BT149" s="1228"/>
      <c r="BU149" s="1228"/>
      <c r="BV149" s="1228"/>
      <c r="BW149" s="1228"/>
      <c r="BX149" s="1228"/>
      <c r="BY149" s="1228"/>
      <c r="BZ149" s="1228"/>
      <c r="CA149" s="1228"/>
      <c r="CB149" s="1228"/>
      <c r="CC149" s="1228"/>
      <c r="CD149" s="1228"/>
      <c r="CE149" s="1228"/>
      <c r="CF149" s="1228"/>
      <c r="CG149" s="1228"/>
      <c r="CH149" s="1228"/>
    </row>
    <row r="150" spans="1:87" ht="18" customHeight="1" x14ac:dyDescent="0.15">
      <c r="A150" s="1179"/>
      <c r="B150" s="1180"/>
      <c r="C150" s="1202"/>
      <c r="D150" s="1203"/>
      <c r="E150" s="1203"/>
      <c r="F150" s="1203"/>
      <c r="G150" s="1203"/>
      <c r="H150" s="1203"/>
      <c r="I150" s="1203"/>
      <c r="J150" s="1203"/>
      <c r="K150" s="1203"/>
      <c r="L150" s="1203"/>
      <c r="M150" s="1204"/>
      <c r="N150" s="1181"/>
      <c r="O150" s="1182"/>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R150" s="47"/>
      <c r="AS150" s="1179"/>
      <c r="AT150" s="1180"/>
      <c r="AU150" s="1202"/>
      <c r="AV150" s="1203"/>
      <c r="AW150" s="1203"/>
      <c r="AX150" s="1203"/>
      <c r="AY150" s="1203"/>
      <c r="AZ150" s="1203"/>
      <c r="BA150" s="1203"/>
      <c r="BB150" s="1203"/>
      <c r="BC150" s="1203"/>
      <c r="BD150" s="1203"/>
      <c r="BE150" s="1204"/>
      <c r="BF150" s="1181"/>
      <c r="BG150" s="1182"/>
      <c r="BH150" s="1144"/>
      <c r="BI150" s="1144"/>
      <c r="BJ150" s="1144"/>
      <c r="BK150" s="1144"/>
      <c r="BL150" s="1144"/>
      <c r="BM150" s="1144"/>
      <c r="BN150" s="1144"/>
      <c r="BO150" s="1144"/>
      <c r="BP150" s="1144"/>
      <c r="BQ150" s="1144"/>
      <c r="BR150" s="1144"/>
      <c r="BS150" s="1144"/>
      <c r="BT150" s="1144"/>
      <c r="BU150" s="1144"/>
      <c r="BV150" s="1144"/>
      <c r="BW150" s="1144"/>
      <c r="BX150" s="1144"/>
      <c r="BY150" s="1144"/>
      <c r="BZ150" s="1144"/>
      <c r="CA150" s="1144"/>
      <c r="CB150" s="1144"/>
      <c r="CC150" s="1144"/>
      <c r="CD150" s="1144"/>
      <c r="CE150" s="1144"/>
      <c r="CF150" s="1144"/>
      <c r="CG150" s="1144"/>
      <c r="CH150" s="1144"/>
    </row>
    <row r="151" spans="1:87" ht="18" customHeight="1" x14ac:dyDescent="0.15">
      <c r="A151" s="1057" t="s">
        <v>43</v>
      </c>
      <c r="B151" s="1058"/>
      <c r="C151" s="1144" t="str">
        <f>'⑨応募者名簿(印刷用)'!CW9</f>
        <v/>
      </c>
      <c r="D151" s="1144"/>
      <c r="E151" s="1144"/>
      <c r="F151" s="1144"/>
      <c r="G151" s="1144"/>
      <c r="H151" s="1144"/>
      <c r="I151" s="1144"/>
      <c r="J151" s="1144"/>
      <c r="K151" s="1144"/>
      <c r="L151" s="1144"/>
      <c r="M151" s="1144"/>
      <c r="N151" s="1152" t="s">
        <v>23</v>
      </c>
      <c r="O151" s="1153"/>
      <c r="P151" s="1154" t="str">
        <f>""&amp;⑧入力シート!AL134</f>
        <v/>
      </c>
      <c r="Q151" s="1154"/>
      <c r="R151" s="1154"/>
      <c r="S151" s="1154"/>
      <c r="T151" s="1154"/>
      <c r="U151" s="1154"/>
      <c r="V151" s="1154"/>
      <c r="W151" s="1154"/>
      <c r="X151" s="1154"/>
      <c r="Y151" s="1115" t="s">
        <v>82</v>
      </c>
      <c r="Z151" s="1115"/>
      <c r="AA151" s="1115"/>
      <c r="AB151" s="1115"/>
      <c r="AC151" s="1115"/>
      <c r="AD151" s="1115"/>
      <c r="AE151" s="1115"/>
      <c r="AF151" s="1115"/>
      <c r="AG151" s="1115"/>
      <c r="AH151" s="1115"/>
      <c r="AI151" s="1115"/>
      <c r="AJ151" s="1115"/>
      <c r="AK151" s="1115"/>
      <c r="AL151" s="1115"/>
      <c r="AM151" s="1115"/>
      <c r="AN151" s="1115"/>
      <c r="AO151" s="1115"/>
      <c r="AP151" s="1190"/>
      <c r="AR151" s="47"/>
      <c r="AS151" s="1057" t="s">
        <v>43</v>
      </c>
      <c r="AT151" s="1058"/>
      <c r="AU151" s="1144" t="str">
        <f>'⑨応募者名簿(印刷用)'!CW10</f>
        <v/>
      </c>
      <c r="AV151" s="1144"/>
      <c r="AW151" s="1144"/>
      <c r="AX151" s="1144"/>
      <c r="AY151" s="1144"/>
      <c r="AZ151" s="1144"/>
      <c r="BA151" s="1144"/>
      <c r="BB151" s="1144"/>
      <c r="BC151" s="1144"/>
      <c r="BD151" s="1144"/>
      <c r="BE151" s="1144"/>
      <c r="BF151" s="1152" t="s">
        <v>23</v>
      </c>
      <c r="BG151" s="1153"/>
      <c r="BH151" s="1154" t="str">
        <f>""&amp;⑧入力シート!AL135</f>
        <v/>
      </c>
      <c r="BI151" s="1154"/>
      <c r="BJ151" s="1154"/>
      <c r="BK151" s="1154"/>
      <c r="BL151" s="1154"/>
      <c r="BM151" s="1154"/>
      <c r="BN151" s="1154"/>
      <c r="BO151" s="1154"/>
      <c r="BP151" s="1154"/>
      <c r="BQ151" s="1115" t="s">
        <v>82</v>
      </c>
      <c r="BR151" s="1115"/>
      <c r="BS151" s="1115"/>
      <c r="BT151" s="1115"/>
      <c r="BU151" s="1115"/>
      <c r="BV151" s="1115"/>
      <c r="BW151" s="1115"/>
      <c r="BX151" s="1115"/>
      <c r="BY151" s="1115"/>
      <c r="BZ151" s="1115"/>
      <c r="CA151" s="1115"/>
      <c r="CB151" s="1115"/>
      <c r="CC151" s="1115"/>
      <c r="CD151" s="1115"/>
      <c r="CE151" s="1115"/>
      <c r="CF151" s="1115"/>
      <c r="CG151" s="1115"/>
      <c r="CH151" s="1190"/>
    </row>
    <row r="152" spans="1:87" ht="18" customHeight="1" x14ac:dyDescent="0.15">
      <c r="A152" s="1059"/>
      <c r="B152" s="1060"/>
      <c r="C152" s="1144"/>
      <c r="D152" s="1144"/>
      <c r="E152" s="1144"/>
      <c r="F152" s="1144"/>
      <c r="G152" s="1144"/>
      <c r="H152" s="1144"/>
      <c r="I152" s="1144"/>
      <c r="J152" s="1144"/>
      <c r="K152" s="1144"/>
      <c r="L152" s="1144"/>
      <c r="M152" s="1144"/>
      <c r="N152" s="1152"/>
      <c r="O152" s="1153"/>
      <c r="P152" s="1154"/>
      <c r="Q152" s="1154"/>
      <c r="R152" s="1154"/>
      <c r="S152" s="1154"/>
      <c r="T152" s="1154"/>
      <c r="U152" s="1154"/>
      <c r="V152" s="1154"/>
      <c r="W152" s="1154"/>
      <c r="X152" s="1154"/>
      <c r="Y152" s="1191"/>
      <c r="Z152" s="1191"/>
      <c r="AA152" s="1191"/>
      <c r="AB152" s="1191"/>
      <c r="AC152" s="1191"/>
      <c r="AD152" s="1191"/>
      <c r="AE152" s="1191"/>
      <c r="AF152" s="1191"/>
      <c r="AG152" s="1191"/>
      <c r="AH152" s="1191"/>
      <c r="AI152" s="1191"/>
      <c r="AJ152" s="1191"/>
      <c r="AK152" s="1191"/>
      <c r="AL152" s="1191"/>
      <c r="AM152" s="1191"/>
      <c r="AN152" s="1191"/>
      <c r="AO152" s="1191"/>
      <c r="AP152" s="1192"/>
      <c r="AR152" s="47"/>
      <c r="AS152" s="1059"/>
      <c r="AT152" s="1060"/>
      <c r="AU152" s="1144"/>
      <c r="AV152" s="1144"/>
      <c r="AW152" s="1144"/>
      <c r="AX152" s="1144"/>
      <c r="AY152" s="1144"/>
      <c r="AZ152" s="1144"/>
      <c r="BA152" s="1144"/>
      <c r="BB152" s="1144"/>
      <c r="BC152" s="1144"/>
      <c r="BD152" s="1144"/>
      <c r="BE152" s="1144"/>
      <c r="BF152" s="1152"/>
      <c r="BG152" s="1153"/>
      <c r="BH152" s="1154"/>
      <c r="BI152" s="1154"/>
      <c r="BJ152" s="1154"/>
      <c r="BK152" s="1154"/>
      <c r="BL152" s="1154"/>
      <c r="BM152" s="1154"/>
      <c r="BN152" s="1154"/>
      <c r="BO152" s="1154"/>
      <c r="BP152" s="1154"/>
      <c r="BQ152" s="1191"/>
      <c r="BR152" s="1191"/>
      <c r="BS152" s="1191"/>
      <c r="BT152" s="1191"/>
      <c r="BU152" s="1191"/>
      <c r="BV152" s="1191"/>
      <c r="BW152" s="1191"/>
      <c r="BX152" s="1191"/>
      <c r="BY152" s="1191"/>
      <c r="BZ152" s="1191"/>
      <c r="CA152" s="1191"/>
      <c r="CB152" s="1191"/>
      <c r="CC152" s="1191"/>
      <c r="CD152" s="1191"/>
      <c r="CE152" s="1191"/>
      <c r="CF152" s="1191"/>
      <c r="CG152" s="1191"/>
      <c r="CH152" s="1192"/>
    </row>
    <row r="153" spans="1:87" ht="15" customHeight="1" x14ac:dyDescent="0.15">
      <c r="A153" s="105"/>
      <c r="B153" s="105"/>
      <c r="C153" s="106"/>
      <c r="D153" s="106"/>
      <c r="E153" s="106"/>
      <c r="F153" s="106"/>
      <c r="G153" s="106"/>
      <c r="H153" s="106"/>
      <c r="I153" s="106"/>
      <c r="J153" s="106"/>
      <c r="K153" s="106"/>
      <c r="L153" s="106"/>
      <c r="M153" s="106"/>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R153" s="47"/>
      <c r="AS153" s="105"/>
      <c r="AT153" s="105"/>
      <c r="AU153" s="106"/>
      <c r="AV153" s="106"/>
      <c r="AW153" s="106"/>
      <c r="AX153" s="106"/>
      <c r="AY153" s="106"/>
      <c r="AZ153" s="106"/>
      <c r="BA153" s="106"/>
      <c r="BB153" s="106"/>
      <c r="BC153" s="106"/>
      <c r="BD153" s="106"/>
      <c r="BE153" s="106"/>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132" t="s">
        <v>64</v>
      </c>
      <c r="B155" s="1133"/>
      <c r="C155" s="1133"/>
      <c r="D155" s="1133"/>
      <c r="E155" s="1133"/>
      <c r="F155" s="1133"/>
      <c r="G155" s="1133"/>
      <c r="H155" s="1133"/>
      <c r="I155" s="1133"/>
      <c r="J155" s="1133"/>
      <c r="K155" s="1133"/>
      <c r="L155" s="1133"/>
      <c r="M155" s="1134"/>
      <c r="N155" s="1174" t="s">
        <v>22</v>
      </c>
      <c r="O155" s="1174"/>
      <c r="P155" s="1161" t="s">
        <v>17</v>
      </c>
      <c r="Q155" s="1162"/>
      <c r="R155" s="1163" t="str">
        <f>IF('⑨応募者名簿(印刷用)'!$BX$40="","",'⑨応募者名簿(印刷用)'!$BX$40)</f>
        <v>-</v>
      </c>
      <c r="S155" s="1163"/>
      <c r="T155" s="1163"/>
      <c r="U155" s="1163"/>
      <c r="V155" s="1163"/>
      <c r="W155" s="1163"/>
      <c r="X155" s="1163"/>
      <c r="Y155" s="1163"/>
      <c r="Z155" s="1163"/>
      <c r="AA155" s="1163"/>
      <c r="AB155" s="1163"/>
      <c r="AC155" s="1163"/>
      <c r="AD155" s="1163"/>
      <c r="AE155" s="1163"/>
      <c r="AF155" s="1163"/>
      <c r="AG155" s="1163"/>
      <c r="AH155" s="1163"/>
      <c r="AI155" s="1163"/>
      <c r="AJ155" s="1163"/>
      <c r="AK155" s="1163"/>
      <c r="AL155" s="1163"/>
      <c r="AM155" s="1163"/>
      <c r="AN155" s="1163"/>
      <c r="AO155" s="1163"/>
      <c r="AP155" s="1164"/>
      <c r="AR155" s="47"/>
      <c r="AS155" s="1132" t="s">
        <v>64</v>
      </c>
      <c r="AT155" s="1133"/>
      <c r="AU155" s="1133"/>
      <c r="AV155" s="1133"/>
      <c r="AW155" s="1133"/>
      <c r="AX155" s="1133"/>
      <c r="AY155" s="1133"/>
      <c r="AZ155" s="1133"/>
      <c r="BA155" s="1133"/>
      <c r="BB155" s="1133"/>
      <c r="BC155" s="1133"/>
      <c r="BD155" s="1133"/>
      <c r="BE155" s="1134"/>
      <c r="BF155" s="1174" t="s">
        <v>22</v>
      </c>
      <c r="BG155" s="1174"/>
      <c r="BH155" s="1161" t="s">
        <v>17</v>
      </c>
      <c r="BI155" s="1162"/>
      <c r="BJ155" s="1163" t="str">
        <f>IF('⑨応募者名簿(印刷用)'!$BX$40="","",'⑨応募者名簿(印刷用)'!$BX$40)</f>
        <v>-</v>
      </c>
      <c r="BK155" s="1163"/>
      <c r="BL155" s="1163"/>
      <c r="BM155" s="1163"/>
      <c r="BN155" s="1163"/>
      <c r="BO155" s="1163"/>
      <c r="BP155" s="1163"/>
      <c r="BQ155" s="1163"/>
      <c r="BR155" s="1163"/>
      <c r="BS155" s="1163"/>
      <c r="BT155" s="1163"/>
      <c r="BU155" s="1163"/>
      <c r="BV155" s="1163"/>
      <c r="BW155" s="1163"/>
      <c r="BX155" s="1163"/>
      <c r="BY155" s="1163"/>
      <c r="BZ155" s="1163"/>
      <c r="CA155" s="1163"/>
      <c r="CB155" s="1163"/>
      <c r="CC155" s="1163"/>
      <c r="CD155" s="1163"/>
      <c r="CE155" s="1163"/>
      <c r="CF155" s="1163"/>
      <c r="CG155" s="1163"/>
      <c r="CH155" s="1164"/>
    </row>
    <row r="156" spans="1:87" ht="17.100000000000001" customHeight="1" x14ac:dyDescent="0.15">
      <c r="A156" s="653" t="str">
        <f>'⑨応募者名簿(印刷用)'!$A$36</f>
        <v/>
      </c>
      <c r="B156" s="654"/>
      <c r="C156" s="654"/>
      <c r="D156" s="654"/>
      <c r="E156" s="654"/>
      <c r="F156" s="654"/>
      <c r="G156" s="654"/>
      <c r="H156" s="654"/>
      <c r="I156" s="99"/>
      <c r="J156" s="99"/>
      <c r="K156" s="99"/>
      <c r="L156" s="99"/>
      <c r="M156" s="100"/>
      <c r="N156" s="1174"/>
      <c r="O156" s="1174"/>
      <c r="P156" s="1165" t="str">
        <f>IF('⑨応募者名簿(印刷用)'!$BV$42="","",'⑨応募者名簿(印刷用)'!$BV$42)</f>
        <v xml:space="preserve"> </v>
      </c>
      <c r="Q156" s="1166"/>
      <c r="R156" s="1166"/>
      <c r="S156" s="1166"/>
      <c r="T156" s="1166"/>
      <c r="U156" s="1166"/>
      <c r="V156" s="1166"/>
      <c r="W156" s="1166"/>
      <c r="X156" s="1166"/>
      <c r="Y156" s="1166"/>
      <c r="Z156" s="1166"/>
      <c r="AA156" s="1166"/>
      <c r="AB156" s="1166"/>
      <c r="AC156" s="1166"/>
      <c r="AD156" s="1166"/>
      <c r="AE156" s="1166"/>
      <c r="AF156" s="1166"/>
      <c r="AG156" s="1166"/>
      <c r="AH156" s="1166"/>
      <c r="AI156" s="1166"/>
      <c r="AJ156" s="1166"/>
      <c r="AK156" s="1166"/>
      <c r="AL156" s="1166"/>
      <c r="AM156" s="1166"/>
      <c r="AN156" s="1166"/>
      <c r="AO156" s="1166"/>
      <c r="AP156" s="1167"/>
      <c r="AR156" s="47"/>
      <c r="AS156" s="653" t="str">
        <f>'⑨応募者名簿(印刷用)'!$A$36</f>
        <v/>
      </c>
      <c r="AT156" s="654"/>
      <c r="AU156" s="654"/>
      <c r="AV156" s="654"/>
      <c r="AW156" s="654"/>
      <c r="AX156" s="654"/>
      <c r="AY156" s="654"/>
      <c r="AZ156" s="654"/>
      <c r="BA156" s="99"/>
      <c r="BB156" s="99"/>
      <c r="BC156" s="99"/>
      <c r="BD156" s="99"/>
      <c r="BE156" s="100"/>
      <c r="BF156" s="1174"/>
      <c r="BG156" s="1174"/>
      <c r="BH156" s="1165" t="str">
        <f>IF('⑨応募者名簿(印刷用)'!$BV$42="","",'⑨応募者名簿(印刷用)'!$BV$42)</f>
        <v xml:space="preserve"> </v>
      </c>
      <c r="BI156" s="1166"/>
      <c r="BJ156" s="1166"/>
      <c r="BK156" s="1166"/>
      <c r="BL156" s="1166"/>
      <c r="BM156" s="1166"/>
      <c r="BN156" s="1166"/>
      <c r="BO156" s="1166"/>
      <c r="BP156" s="1166"/>
      <c r="BQ156" s="1166"/>
      <c r="BR156" s="1166"/>
      <c r="BS156" s="1166"/>
      <c r="BT156" s="1166"/>
      <c r="BU156" s="1166"/>
      <c r="BV156" s="1166"/>
      <c r="BW156" s="1166"/>
      <c r="BX156" s="1166"/>
      <c r="BY156" s="1166"/>
      <c r="BZ156" s="1166"/>
      <c r="CA156" s="1166"/>
      <c r="CB156" s="1166"/>
      <c r="CC156" s="1166"/>
      <c r="CD156" s="1166"/>
      <c r="CE156" s="1166"/>
      <c r="CF156" s="1166"/>
      <c r="CG156" s="1166"/>
      <c r="CH156" s="1167"/>
    </row>
    <row r="157" spans="1:87" ht="17.100000000000001" customHeight="1" x14ac:dyDescent="0.15">
      <c r="A157" s="653"/>
      <c r="B157" s="654"/>
      <c r="C157" s="654"/>
      <c r="D157" s="654"/>
      <c r="E157" s="654"/>
      <c r="F157" s="654"/>
      <c r="G157" s="654"/>
      <c r="H157" s="654"/>
      <c r="I157" s="99"/>
      <c r="J157" s="99"/>
      <c r="K157" s="99"/>
      <c r="L157" s="99"/>
      <c r="M157" s="100"/>
      <c r="N157" s="1174"/>
      <c r="O157" s="1174"/>
      <c r="P157" s="1165" t="str">
        <f>IF('⑨応募者名簿(印刷用)'!$BV$43="","",'⑨応募者名簿(印刷用)'!$BV$43)</f>
        <v xml:space="preserve"> </v>
      </c>
      <c r="Q157" s="1166"/>
      <c r="R157" s="1166"/>
      <c r="S157" s="1166"/>
      <c r="T157" s="1166"/>
      <c r="U157" s="1166"/>
      <c r="V157" s="1166"/>
      <c r="W157" s="1166"/>
      <c r="X157" s="1166"/>
      <c r="Y157" s="1166"/>
      <c r="Z157" s="1166"/>
      <c r="AA157" s="1166"/>
      <c r="AB157" s="1166"/>
      <c r="AC157" s="1166"/>
      <c r="AD157" s="1166"/>
      <c r="AE157" s="1166"/>
      <c r="AF157" s="1166"/>
      <c r="AG157" s="1166"/>
      <c r="AH157" s="1166"/>
      <c r="AI157" s="1166"/>
      <c r="AJ157" s="1166"/>
      <c r="AK157" s="1166"/>
      <c r="AL157" s="1166"/>
      <c r="AM157" s="1166"/>
      <c r="AN157" s="1166"/>
      <c r="AO157" s="1166"/>
      <c r="AP157" s="1167"/>
      <c r="AR157" s="47"/>
      <c r="AS157" s="653"/>
      <c r="AT157" s="654"/>
      <c r="AU157" s="654"/>
      <c r="AV157" s="654"/>
      <c r="AW157" s="654"/>
      <c r="AX157" s="654"/>
      <c r="AY157" s="654"/>
      <c r="AZ157" s="654"/>
      <c r="BA157" s="99"/>
      <c r="BB157" s="99"/>
      <c r="BC157" s="99"/>
      <c r="BD157" s="99"/>
      <c r="BE157" s="100"/>
      <c r="BF157" s="1174"/>
      <c r="BG157" s="1174"/>
      <c r="BH157" s="1165" t="str">
        <f>IF('⑨応募者名簿(印刷用)'!$BV$43="","",'⑨応募者名簿(印刷用)'!$BV$43)</f>
        <v xml:space="preserve"> </v>
      </c>
      <c r="BI157" s="1166"/>
      <c r="BJ157" s="1166"/>
      <c r="BK157" s="1166"/>
      <c r="BL157" s="1166"/>
      <c r="BM157" s="1166"/>
      <c r="BN157" s="1166"/>
      <c r="BO157" s="1166"/>
      <c r="BP157" s="1166"/>
      <c r="BQ157" s="1166"/>
      <c r="BR157" s="1166"/>
      <c r="BS157" s="1166"/>
      <c r="BT157" s="1166"/>
      <c r="BU157" s="1166"/>
      <c r="BV157" s="1166"/>
      <c r="BW157" s="1166"/>
      <c r="BX157" s="1166"/>
      <c r="BY157" s="1166"/>
      <c r="BZ157" s="1166"/>
      <c r="CA157" s="1166"/>
      <c r="CB157" s="1166"/>
      <c r="CC157" s="1166"/>
      <c r="CD157" s="1166"/>
      <c r="CE157" s="1166"/>
      <c r="CF157" s="1166"/>
      <c r="CG157" s="1166"/>
      <c r="CH157" s="1167"/>
    </row>
    <row r="158" spans="1:87" ht="17.100000000000001" customHeight="1" x14ac:dyDescent="0.15">
      <c r="A158" s="653"/>
      <c r="B158" s="654"/>
      <c r="C158" s="654"/>
      <c r="D158" s="654"/>
      <c r="E158" s="654"/>
      <c r="F158" s="654"/>
      <c r="G158" s="654"/>
      <c r="H158" s="654"/>
      <c r="I158" s="99"/>
      <c r="J158" s="99"/>
      <c r="K158" s="99"/>
      <c r="L158" s="99"/>
      <c r="M158" s="100"/>
      <c r="N158" s="1174"/>
      <c r="O158" s="1174"/>
      <c r="P158" s="1168" t="str">
        <f>IF('⑨応募者名簿(印刷用)'!$BV$44="","",'⑨応募者名簿(印刷用)'!$BV$44)</f>
        <v xml:space="preserve"> </v>
      </c>
      <c r="Q158" s="1169"/>
      <c r="R158" s="1169"/>
      <c r="S158" s="1169"/>
      <c r="T158" s="1169"/>
      <c r="U158" s="1169"/>
      <c r="V158" s="1169"/>
      <c r="W158" s="1169"/>
      <c r="X158" s="1169"/>
      <c r="Y158" s="1169"/>
      <c r="Z158" s="1169"/>
      <c r="AA158" s="1169"/>
      <c r="AB158" s="1169"/>
      <c r="AC158" s="1169"/>
      <c r="AD158" s="1169"/>
      <c r="AE158" s="1169"/>
      <c r="AF158" s="1169"/>
      <c r="AG158" s="1169"/>
      <c r="AH158" s="1169"/>
      <c r="AI158" s="1169"/>
      <c r="AJ158" s="1169"/>
      <c r="AK158" s="1169"/>
      <c r="AL158" s="1169"/>
      <c r="AM158" s="1169"/>
      <c r="AN158" s="1169"/>
      <c r="AO158" s="1169"/>
      <c r="AP158" s="1170"/>
      <c r="AR158" s="47"/>
      <c r="AS158" s="653"/>
      <c r="AT158" s="654"/>
      <c r="AU158" s="654"/>
      <c r="AV158" s="654"/>
      <c r="AW158" s="654"/>
      <c r="AX158" s="654"/>
      <c r="AY158" s="654"/>
      <c r="AZ158" s="654"/>
      <c r="BA158" s="99"/>
      <c r="BB158" s="99"/>
      <c r="BC158" s="99"/>
      <c r="BD158" s="99"/>
      <c r="BE158" s="100"/>
      <c r="BF158" s="1174"/>
      <c r="BG158" s="1174"/>
      <c r="BH158" s="1168" t="str">
        <f>IF('⑨応募者名簿(印刷用)'!$BV$44="","",'⑨応募者名簿(印刷用)'!$BV$44)</f>
        <v xml:space="preserve"> </v>
      </c>
      <c r="BI158" s="1169"/>
      <c r="BJ158" s="1169"/>
      <c r="BK158" s="1169"/>
      <c r="BL158" s="1169"/>
      <c r="BM158" s="1169"/>
      <c r="BN158" s="1169"/>
      <c r="BO158" s="1169"/>
      <c r="BP158" s="1169"/>
      <c r="BQ158" s="1169"/>
      <c r="BR158" s="1169"/>
      <c r="BS158" s="1169"/>
      <c r="BT158" s="1169"/>
      <c r="BU158" s="1169"/>
      <c r="BV158" s="1169"/>
      <c r="BW158" s="1169"/>
      <c r="BX158" s="1169"/>
      <c r="BY158" s="1169"/>
      <c r="BZ158" s="1169"/>
      <c r="CA158" s="1169"/>
      <c r="CB158" s="1169"/>
      <c r="CC158" s="1169"/>
      <c r="CD158" s="1169"/>
      <c r="CE158" s="1169"/>
      <c r="CF158" s="1169"/>
      <c r="CG158" s="1169"/>
      <c r="CH158" s="1170"/>
    </row>
    <row r="159" spans="1:87" ht="17.100000000000001" customHeight="1" x14ac:dyDescent="0.15">
      <c r="A159" s="653"/>
      <c r="B159" s="654"/>
      <c r="C159" s="654"/>
      <c r="D159" s="654"/>
      <c r="E159" s="654"/>
      <c r="F159" s="654"/>
      <c r="G159" s="654"/>
      <c r="H159" s="654"/>
      <c r="I159" s="99"/>
      <c r="J159" s="99"/>
      <c r="K159" s="99"/>
      <c r="L159" s="99"/>
      <c r="M159" s="100"/>
      <c r="N159" s="1177" t="s">
        <v>33</v>
      </c>
      <c r="O159" s="1178"/>
      <c r="P159" s="1183" t="s">
        <v>24</v>
      </c>
      <c r="Q159" s="1175"/>
      <c r="R159" s="1175"/>
      <c r="S159" s="1175"/>
      <c r="T159" s="1175" t="str">
        <f>""&amp;⑧入力シート!$D$21</f>
        <v/>
      </c>
      <c r="U159" s="1175"/>
      <c r="V159" s="1175"/>
      <c r="W159" s="1175"/>
      <c r="X159" s="1175"/>
      <c r="Y159" s="1175"/>
      <c r="Z159" s="1175"/>
      <c r="AA159" s="1175"/>
      <c r="AB159" s="1175"/>
      <c r="AC159" s="1175"/>
      <c r="AD159" s="1175"/>
      <c r="AE159" s="1175"/>
      <c r="AF159" s="1175"/>
      <c r="AG159" s="1175"/>
      <c r="AH159" s="1175"/>
      <c r="AI159" s="1175"/>
      <c r="AJ159" s="1175"/>
      <c r="AK159" s="1175"/>
      <c r="AL159" s="1175"/>
      <c r="AM159" s="1175"/>
      <c r="AN159" s="1175"/>
      <c r="AO159" s="1175"/>
      <c r="AP159" s="1176"/>
      <c r="AR159" s="47"/>
      <c r="AS159" s="653"/>
      <c r="AT159" s="654"/>
      <c r="AU159" s="654"/>
      <c r="AV159" s="654"/>
      <c r="AW159" s="654"/>
      <c r="AX159" s="654"/>
      <c r="AY159" s="654"/>
      <c r="AZ159" s="654"/>
      <c r="BA159" s="99"/>
      <c r="BB159" s="99"/>
      <c r="BC159" s="99"/>
      <c r="BD159" s="99"/>
      <c r="BE159" s="100"/>
      <c r="BF159" s="1177" t="s">
        <v>33</v>
      </c>
      <c r="BG159" s="1178"/>
      <c r="BH159" s="1183" t="s">
        <v>24</v>
      </c>
      <c r="BI159" s="1175"/>
      <c r="BJ159" s="1175"/>
      <c r="BK159" s="1175"/>
      <c r="BL159" s="1175" t="str">
        <f>""&amp;⑧入力シート!$D$21</f>
        <v/>
      </c>
      <c r="BM159" s="1175"/>
      <c r="BN159" s="1175"/>
      <c r="BO159" s="1175"/>
      <c r="BP159" s="1175"/>
      <c r="BQ159" s="1175"/>
      <c r="BR159" s="1175"/>
      <c r="BS159" s="1175"/>
      <c r="BT159" s="1175"/>
      <c r="BU159" s="1175"/>
      <c r="BV159" s="1175"/>
      <c r="BW159" s="1175"/>
      <c r="BX159" s="1175"/>
      <c r="BY159" s="1175"/>
      <c r="BZ159" s="1175"/>
      <c r="CA159" s="1175"/>
      <c r="CB159" s="1175"/>
      <c r="CC159" s="1175"/>
      <c r="CD159" s="1175"/>
      <c r="CE159" s="1175"/>
      <c r="CF159" s="1175"/>
      <c r="CG159" s="1175"/>
      <c r="CH159" s="1176"/>
    </row>
    <row r="160" spans="1:87" ht="17.100000000000001" customHeight="1" x14ac:dyDescent="0.15">
      <c r="A160" s="101"/>
      <c r="B160" s="99"/>
      <c r="C160" s="99"/>
      <c r="D160" s="99"/>
      <c r="E160" s="99"/>
      <c r="F160" s="99"/>
      <c r="G160" s="99"/>
      <c r="H160" s="99"/>
      <c r="I160" s="99"/>
      <c r="J160" s="99"/>
      <c r="K160" s="99"/>
      <c r="L160" s="99"/>
      <c r="M160" s="100"/>
      <c r="N160" s="1179"/>
      <c r="O160" s="1180"/>
      <c r="P160" s="1029" t="str">
        <f>"　"&amp;⑧入力シート!$D$22</f>
        <v>　</v>
      </c>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1031"/>
      <c r="AR160" s="47"/>
      <c r="AS160" s="101"/>
      <c r="AT160" s="99"/>
      <c r="AU160" s="99"/>
      <c r="AV160" s="99"/>
      <c r="AW160" s="99"/>
      <c r="AX160" s="99"/>
      <c r="AY160" s="99"/>
      <c r="AZ160" s="99"/>
      <c r="BA160" s="99"/>
      <c r="BB160" s="99"/>
      <c r="BC160" s="99"/>
      <c r="BD160" s="99"/>
      <c r="BE160" s="100"/>
      <c r="BF160" s="1179"/>
      <c r="BG160" s="1180"/>
      <c r="BH160" s="1029" t="str">
        <f>"　"&amp;⑧入力シート!$D$22</f>
        <v>　</v>
      </c>
      <c r="BI160" s="1030"/>
      <c r="BJ160" s="1030"/>
      <c r="BK160" s="1030"/>
      <c r="BL160" s="1030"/>
      <c r="BM160" s="1030"/>
      <c r="BN160" s="1030"/>
      <c r="BO160" s="1030"/>
      <c r="BP160" s="1030"/>
      <c r="BQ160" s="1030"/>
      <c r="BR160" s="1030"/>
      <c r="BS160" s="1030"/>
      <c r="BT160" s="1030"/>
      <c r="BU160" s="1030"/>
      <c r="BV160" s="1030"/>
      <c r="BW160" s="1030"/>
      <c r="BX160" s="1030"/>
      <c r="BY160" s="1030"/>
      <c r="BZ160" s="1030"/>
      <c r="CA160" s="1030"/>
      <c r="CB160" s="1030"/>
      <c r="CC160" s="1030"/>
      <c r="CD160" s="1030"/>
      <c r="CE160" s="1030"/>
      <c r="CF160" s="1030"/>
      <c r="CG160" s="1030"/>
      <c r="CH160" s="1031"/>
    </row>
    <row r="161" spans="1:86" ht="17.100000000000001" customHeight="1" x14ac:dyDescent="0.15">
      <c r="A161" s="101"/>
      <c r="B161" s="99"/>
      <c r="C161" s="99"/>
      <c r="D161" s="99"/>
      <c r="E161" s="99"/>
      <c r="F161" s="99"/>
      <c r="G161" s="99"/>
      <c r="H161" s="99"/>
      <c r="I161" s="99"/>
      <c r="J161" s="99"/>
      <c r="K161" s="99"/>
      <c r="L161" s="99"/>
      <c r="M161" s="100"/>
      <c r="N161" s="1179"/>
      <c r="O161" s="1180"/>
      <c r="P161" s="1032" t="str">
        <f>"　"&amp;⑧入力シート!$D$23</f>
        <v>　</v>
      </c>
      <c r="Q161" s="1033"/>
      <c r="R161" s="1033"/>
      <c r="S161" s="1033"/>
      <c r="T161" s="1033"/>
      <c r="U161" s="1033"/>
      <c r="V161" s="1033"/>
      <c r="W161" s="1033"/>
      <c r="X161" s="1033"/>
      <c r="Y161" s="1033"/>
      <c r="Z161" s="1033"/>
      <c r="AA161" s="1033"/>
      <c r="AB161" s="1033"/>
      <c r="AC161" s="1033"/>
      <c r="AD161" s="1033"/>
      <c r="AE161" s="1033"/>
      <c r="AF161" s="1033"/>
      <c r="AG161" s="1033"/>
      <c r="AH161" s="1033"/>
      <c r="AI161" s="1033"/>
      <c r="AJ161" s="1033"/>
      <c r="AK161" s="1033"/>
      <c r="AL161" s="1033"/>
      <c r="AM161" s="1033"/>
      <c r="AN161" s="1033"/>
      <c r="AO161" s="1033"/>
      <c r="AP161" s="1034"/>
      <c r="AR161" s="47"/>
      <c r="AS161" s="101"/>
      <c r="AT161" s="99"/>
      <c r="AU161" s="99"/>
      <c r="AV161" s="99"/>
      <c r="AW161" s="99"/>
      <c r="AX161" s="99"/>
      <c r="AY161" s="99"/>
      <c r="AZ161" s="99"/>
      <c r="BA161" s="99"/>
      <c r="BB161" s="99"/>
      <c r="BC161" s="99"/>
      <c r="BD161" s="99"/>
      <c r="BE161" s="100"/>
      <c r="BF161" s="1179"/>
      <c r="BG161" s="1180"/>
      <c r="BH161" s="1032" t="str">
        <f>"　"&amp;⑧入力シート!$D$23</f>
        <v>　</v>
      </c>
      <c r="BI161" s="1033"/>
      <c r="BJ161" s="1033"/>
      <c r="BK161" s="1033"/>
      <c r="BL161" s="1033"/>
      <c r="BM161" s="1033"/>
      <c r="BN161" s="1033"/>
      <c r="BO161" s="1033"/>
      <c r="BP161" s="1033"/>
      <c r="BQ161" s="1033"/>
      <c r="BR161" s="1033"/>
      <c r="BS161" s="1033"/>
      <c r="BT161" s="1033"/>
      <c r="BU161" s="1033"/>
      <c r="BV161" s="1033"/>
      <c r="BW161" s="1033"/>
      <c r="BX161" s="1033"/>
      <c r="BY161" s="1033"/>
      <c r="BZ161" s="1033"/>
      <c r="CA161" s="1033"/>
      <c r="CB161" s="1033"/>
      <c r="CC161" s="1033"/>
      <c r="CD161" s="1033"/>
      <c r="CE161" s="1033"/>
      <c r="CF161" s="1033"/>
      <c r="CG161" s="1033"/>
      <c r="CH161" s="1034"/>
    </row>
    <row r="162" spans="1:86" ht="17.100000000000001" customHeight="1" x14ac:dyDescent="0.15">
      <c r="A162" s="102"/>
      <c r="B162" s="103"/>
      <c r="C162" s="103"/>
      <c r="D162" s="103"/>
      <c r="E162" s="103"/>
      <c r="F162" s="103"/>
      <c r="G162" s="103"/>
      <c r="H162" s="103"/>
      <c r="I162" s="103"/>
      <c r="J162" s="103"/>
      <c r="K162" s="103"/>
      <c r="L162" s="103"/>
      <c r="M162" s="104"/>
      <c r="N162" s="1179"/>
      <c r="O162" s="1180"/>
      <c r="P162" s="1032"/>
      <c r="Q162" s="1033"/>
      <c r="R162" s="1033"/>
      <c r="S162" s="1033"/>
      <c r="T162" s="1033"/>
      <c r="U162" s="1033"/>
      <c r="V162" s="1033"/>
      <c r="W162" s="1033"/>
      <c r="X162" s="1033"/>
      <c r="Y162" s="1033"/>
      <c r="Z162" s="1033"/>
      <c r="AA162" s="1033"/>
      <c r="AB162" s="1033"/>
      <c r="AC162" s="1033"/>
      <c r="AD162" s="1033"/>
      <c r="AE162" s="1033"/>
      <c r="AF162" s="1033"/>
      <c r="AG162" s="1033"/>
      <c r="AH162" s="1033"/>
      <c r="AI162" s="1033"/>
      <c r="AJ162" s="1033"/>
      <c r="AK162" s="1033"/>
      <c r="AL162" s="1033"/>
      <c r="AM162" s="1033"/>
      <c r="AN162" s="1033"/>
      <c r="AO162" s="1033"/>
      <c r="AP162" s="1034"/>
      <c r="AR162" s="47"/>
      <c r="AS162" s="102"/>
      <c r="AT162" s="103"/>
      <c r="AU162" s="103"/>
      <c r="AV162" s="103"/>
      <c r="AW162" s="103"/>
      <c r="AX162" s="103"/>
      <c r="AY162" s="103"/>
      <c r="AZ162" s="103"/>
      <c r="BA162" s="103"/>
      <c r="BB162" s="103"/>
      <c r="BC162" s="103"/>
      <c r="BD162" s="103"/>
      <c r="BE162" s="104"/>
      <c r="BF162" s="1179"/>
      <c r="BG162" s="1180"/>
      <c r="BH162" s="1032"/>
      <c r="BI162" s="1033"/>
      <c r="BJ162" s="1033"/>
      <c r="BK162" s="1033"/>
      <c r="BL162" s="1033"/>
      <c r="BM162" s="1033"/>
      <c r="BN162" s="1033"/>
      <c r="BO162" s="1033"/>
      <c r="BP162" s="1033"/>
      <c r="BQ162" s="1033"/>
      <c r="BR162" s="1033"/>
      <c r="BS162" s="1033"/>
      <c r="BT162" s="1033"/>
      <c r="BU162" s="1033"/>
      <c r="BV162" s="1033"/>
      <c r="BW162" s="1033"/>
      <c r="BX162" s="1033"/>
      <c r="BY162" s="1033"/>
      <c r="BZ162" s="1033"/>
      <c r="CA162" s="1033"/>
      <c r="CB162" s="1033"/>
      <c r="CC162" s="1033"/>
      <c r="CD162" s="1033"/>
      <c r="CE162" s="1033"/>
      <c r="CF162" s="1033"/>
      <c r="CG162" s="1033"/>
      <c r="CH162" s="1034"/>
    </row>
    <row r="163" spans="1:86" ht="18" customHeight="1" x14ac:dyDescent="0.15">
      <c r="A163" s="1177" t="s">
        <v>38</v>
      </c>
      <c r="B163" s="1178"/>
      <c r="C163" s="1183" t="s">
        <v>32</v>
      </c>
      <c r="D163" s="1175"/>
      <c r="E163" s="1175"/>
      <c r="F163" s="1175"/>
      <c r="G163" s="1175"/>
      <c r="H163" s="1175"/>
      <c r="I163" s="1175"/>
      <c r="J163" s="1175"/>
      <c r="K163" s="1175"/>
      <c r="L163" s="1175"/>
      <c r="M163" s="1175"/>
      <c r="N163" s="1174" t="s">
        <v>35</v>
      </c>
      <c r="O163" s="1174"/>
      <c r="P163" s="1145" t="str">
        <f>""&amp;⑧入力シート!Q136</f>
        <v/>
      </c>
      <c r="Q163" s="1145"/>
      <c r="R163" s="1145"/>
      <c r="S163" s="1145"/>
      <c r="T163" s="1145"/>
      <c r="U163" s="1145"/>
      <c r="V163" s="1145"/>
      <c r="W163" s="1145"/>
      <c r="X163" s="1145"/>
      <c r="Y163" s="1145"/>
      <c r="Z163" s="1145"/>
      <c r="AA163" s="1145"/>
      <c r="AB163" s="1145"/>
      <c r="AC163" s="1145"/>
      <c r="AD163" s="1145"/>
      <c r="AE163" s="1145"/>
      <c r="AF163" s="1145"/>
      <c r="AG163" s="1145"/>
      <c r="AH163" s="1145"/>
      <c r="AI163" s="1145"/>
      <c r="AJ163" s="1145"/>
      <c r="AK163" s="1145"/>
      <c r="AL163" s="1145"/>
      <c r="AM163" s="1145"/>
      <c r="AN163" s="1145"/>
      <c r="AO163" s="1145"/>
      <c r="AP163" s="1145"/>
      <c r="AR163" s="47"/>
      <c r="AS163" s="1177" t="s">
        <v>38</v>
      </c>
      <c r="AT163" s="1178"/>
      <c r="AU163" s="1183" t="s">
        <v>32</v>
      </c>
      <c r="AV163" s="1175"/>
      <c r="AW163" s="1175"/>
      <c r="AX163" s="1175"/>
      <c r="AY163" s="1175"/>
      <c r="AZ163" s="1175"/>
      <c r="BA163" s="1175"/>
      <c r="BB163" s="1175"/>
      <c r="BC163" s="1175"/>
      <c r="BD163" s="1175"/>
      <c r="BE163" s="1175"/>
      <c r="BF163" s="1174" t="s">
        <v>35</v>
      </c>
      <c r="BG163" s="1174"/>
      <c r="BH163" s="1145" t="str">
        <f>""&amp;⑧入力シート!Q137</f>
        <v/>
      </c>
      <c r="BI163" s="1145"/>
      <c r="BJ163" s="1145"/>
      <c r="BK163" s="1145"/>
      <c r="BL163" s="1145"/>
      <c r="BM163" s="1145"/>
      <c r="BN163" s="1145"/>
      <c r="BO163" s="1145"/>
      <c r="BP163" s="1145"/>
      <c r="BQ163" s="1145"/>
      <c r="BR163" s="1145"/>
      <c r="BS163" s="1145"/>
      <c r="BT163" s="1145"/>
      <c r="BU163" s="1145"/>
      <c r="BV163" s="1145"/>
      <c r="BW163" s="1145"/>
      <c r="BX163" s="1145"/>
      <c r="BY163" s="1145"/>
      <c r="BZ163" s="1145"/>
      <c r="CA163" s="1145"/>
      <c r="CB163" s="1145"/>
      <c r="CC163" s="1145"/>
      <c r="CD163" s="1145"/>
      <c r="CE163" s="1145"/>
      <c r="CF163" s="1145"/>
      <c r="CG163" s="1145"/>
      <c r="CH163" s="1145"/>
    </row>
    <row r="164" spans="1:86" ht="18" customHeight="1" x14ac:dyDescent="0.15">
      <c r="A164" s="1179"/>
      <c r="B164" s="1180"/>
      <c r="C164" s="1202">
        <f>⑧入力シート!B136</f>
        <v>99</v>
      </c>
      <c r="D164" s="1203"/>
      <c r="E164" s="1203"/>
      <c r="F164" s="1203"/>
      <c r="G164" s="1203"/>
      <c r="H164" s="1203"/>
      <c r="I164" s="1203"/>
      <c r="J164" s="1203"/>
      <c r="K164" s="1203"/>
      <c r="L164" s="1203"/>
      <c r="M164" s="1203"/>
      <c r="N164" s="1174"/>
      <c r="O164" s="1174"/>
      <c r="P164" s="1145"/>
      <c r="Q164" s="1145"/>
      <c r="R164" s="1145"/>
      <c r="S164" s="1145"/>
      <c r="T164" s="1145"/>
      <c r="U164" s="1145"/>
      <c r="V164" s="1145"/>
      <c r="W164" s="1145"/>
      <c r="X164" s="1145"/>
      <c r="Y164" s="1145"/>
      <c r="Z164" s="1145"/>
      <c r="AA164" s="1145"/>
      <c r="AB164" s="1145"/>
      <c r="AC164" s="1145"/>
      <c r="AD164" s="1145"/>
      <c r="AE164" s="1145"/>
      <c r="AF164" s="1145"/>
      <c r="AG164" s="1145"/>
      <c r="AH164" s="1145"/>
      <c r="AI164" s="1145"/>
      <c r="AJ164" s="1145"/>
      <c r="AK164" s="1145"/>
      <c r="AL164" s="1145"/>
      <c r="AM164" s="1145"/>
      <c r="AN164" s="1145"/>
      <c r="AO164" s="1145"/>
      <c r="AP164" s="1145"/>
      <c r="AR164" s="47"/>
      <c r="AS164" s="1179"/>
      <c r="AT164" s="1180"/>
      <c r="AU164" s="1202">
        <f>⑧入力シート!B137</f>
        <v>100</v>
      </c>
      <c r="AV164" s="1203"/>
      <c r="AW164" s="1203"/>
      <c r="AX164" s="1203"/>
      <c r="AY164" s="1203"/>
      <c r="AZ164" s="1203"/>
      <c r="BA164" s="1203"/>
      <c r="BB164" s="1203"/>
      <c r="BC164" s="1203"/>
      <c r="BD164" s="1203"/>
      <c r="BE164" s="1203"/>
      <c r="BF164" s="1174"/>
      <c r="BG164" s="1174"/>
      <c r="BH164" s="1145"/>
      <c r="BI164" s="1145"/>
      <c r="BJ164" s="1145"/>
      <c r="BK164" s="1145"/>
      <c r="BL164" s="1145"/>
      <c r="BM164" s="1145"/>
      <c r="BN164" s="1145"/>
      <c r="BO164" s="1145"/>
      <c r="BP164" s="1145"/>
      <c r="BQ164" s="1145"/>
      <c r="BR164" s="1145"/>
      <c r="BS164" s="1145"/>
      <c r="BT164" s="1145"/>
      <c r="BU164" s="1145"/>
      <c r="BV164" s="1145"/>
      <c r="BW164" s="1145"/>
      <c r="BX164" s="1145"/>
      <c r="BY164" s="1145"/>
      <c r="BZ164" s="1145"/>
      <c r="CA164" s="1145"/>
      <c r="CB164" s="1145"/>
      <c r="CC164" s="1145"/>
      <c r="CD164" s="1145"/>
      <c r="CE164" s="1145"/>
      <c r="CF164" s="1145"/>
      <c r="CG164" s="1145"/>
      <c r="CH164" s="1145"/>
    </row>
    <row r="165" spans="1:86" ht="18" customHeight="1" x14ac:dyDescent="0.15">
      <c r="A165" s="1181"/>
      <c r="B165" s="1182"/>
      <c r="C165" s="1202"/>
      <c r="D165" s="1203"/>
      <c r="E165" s="1203"/>
      <c r="F165" s="1203"/>
      <c r="G165" s="1203"/>
      <c r="H165" s="1203"/>
      <c r="I165" s="1203"/>
      <c r="J165" s="1203"/>
      <c r="K165" s="1203"/>
      <c r="L165" s="1203"/>
      <c r="M165" s="1203"/>
      <c r="N165" s="1174"/>
      <c r="O165" s="1174"/>
      <c r="P165" s="1145"/>
      <c r="Q165" s="1145"/>
      <c r="R165" s="1145"/>
      <c r="S165" s="1145"/>
      <c r="T165" s="1145"/>
      <c r="U165" s="1145"/>
      <c r="V165" s="1145"/>
      <c r="W165" s="1145"/>
      <c r="X165" s="1145"/>
      <c r="Y165" s="1145"/>
      <c r="Z165" s="1145"/>
      <c r="AA165" s="1145"/>
      <c r="AB165" s="1145"/>
      <c r="AC165" s="1145"/>
      <c r="AD165" s="1145"/>
      <c r="AE165" s="1145"/>
      <c r="AF165" s="1145"/>
      <c r="AG165" s="1145"/>
      <c r="AH165" s="1145"/>
      <c r="AI165" s="1145"/>
      <c r="AJ165" s="1145"/>
      <c r="AK165" s="1145"/>
      <c r="AL165" s="1145"/>
      <c r="AM165" s="1145"/>
      <c r="AN165" s="1145"/>
      <c r="AO165" s="1145"/>
      <c r="AP165" s="1145"/>
      <c r="AR165" s="47"/>
      <c r="AS165" s="1181"/>
      <c r="AT165" s="1182"/>
      <c r="AU165" s="1202"/>
      <c r="AV165" s="1203"/>
      <c r="AW165" s="1203"/>
      <c r="AX165" s="1203"/>
      <c r="AY165" s="1203"/>
      <c r="AZ165" s="1203"/>
      <c r="BA165" s="1203"/>
      <c r="BB165" s="1203"/>
      <c r="BC165" s="1203"/>
      <c r="BD165" s="1203"/>
      <c r="BE165" s="1203"/>
      <c r="BF165" s="1174"/>
      <c r="BG165" s="1174"/>
      <c r="BH165" s="1145"/>
      <c r="BI165" s="1145"/>
      <c r="BJ165" s="1145"/>
      <c r="BK165" s="1145"/>
      <c r="BL165" s="1145"/>
      <c r="BM165" s="1145"/>
      <c r="BN165" s="1145"/>
      <c r="BO165" s="1145"/>
      <c r="BP165" s="1145"/>
      <c r="BQ165" s="1145"/>
      <c r="BR165" s="1145"/>
      <c r="BS165" s="1145"/>
      <c r="BT165" s="1145"/>
      <c r="BU165" s="1145"/>
      <c r="BV165" s="1145"/>
      <c r="BW165" s="1145"/>
      <c r="BX165" s="1145"/>
      <c r="BY165" s="1145"/>
      <c r="BZ165" s="1145"/>
      <c r="CA165" s="1145"/>
      <c r="CB165" s="1145"/>
      <c r="CC165" s="1145"/>
      <c r="CD165" s="1145"/>
      <c r="CE165" s="1145"/>
      <c r="CF165" s="1145"/>
      <c r="CG165" s="1145"/>
      <c r="CH165" s="1145"/>
    </row>
    <row r="166" spans="1:86" ht="18" customHeight="1" x14ac:dyDescent="0.15">
      <c r="A166" s="1177" t="s">
        <v>37</v>
      </c>
      <c r="B166" s="1178"/>
      <c r="C166" s="1199" t="str">
        <f>""&amp;⑧入力シート!C136</f>
        <v/>
      </c>
      <c r="D166" s="1200"/>
      <c r="E166" s="1200"/>
      <c r="F166" s="1200"/>
      <c r="G166" s="1200"/>
      <c r="H166" s="1200"/>
      <c r="I166" s="1200"/>
      <c r="J166" s="1200"/>
      <c r="K166" s="1200"/>
      <c r="L166" s="1200"/>
      <c r="M166" s="1201"/>
      <c r="N166" s="1179" t="s">
        <v>36</v>
      </c>
      <c r="O166" s="1180"/>
      <c r="P166" s="1193" t="s">
        <v>34</v>
      </c>
      <c r="Q166" s="1194"/>
      <c r="R166" s="1194"/>
      <c r="S166" s="1194"/>
      <c r="T166" s="1194"/>
      <c r="U166" s="1194"/>
      <c r="V166" s="1194"/>
      <c r="W166" s="1194"/>
      <c r="X166" s="1194"/>
      <c r="Y166" s="1194"/>
      <c r="Z166" s="1194"/>
      <c r="AA166" s="1194"/>
      <c r="AB166" s="1194"/>
      <c r="AC166" s="1194"/>
      <c r="AD166" s="1194"/>
      <c r="AE166" s="1194"/>
      <c r="AF166" s="1194"/>
      <c r="AG166" s="1194"/>
      <c r="AH166" s="1194"/>
      <c r="AI166" s="1194"/>
      <c r="AJ166" s="1194"/>
      <c r="AK166" s="1194"/>
      <c r="AL166" s="1194"/>
      <c r="AM166" s="1194"/>
      <c r="AN166" s="1194"/>
      <c r="AO166" s="1194"/>
      <c r="AP166" s="1195"/>
      <c r="AR166" s="47"/>
      <c r="AS166" s="1177" t="s">
        <v>37</v>
      </c>
      <c r="AT166" s="1178"/>
      <c r="AU166" s="1199" t="str">
        <f>""&amp;⑧入力シート!C137</f>
        <v/>
      </c>
      <c r="AV166" s="1200"/>
      <c r="AW166" s="1200"/>
      <c r="AX166" s="1200"/>
      <c r="AY166" s="1200"/>
      <c r="AZ166" s="1200"/>
      <c r="BA166" s="1200"/>
      <c r="BB166" s="1200"/>
      <c r="BC166" s="1200"/>
      <c r="BD166" s="1200"/>
      <c r="BE166" s="1201"/>
      <c r="BF166" s="1179" t="s">
        <v>36</v>
      </c>
      <c r="BG166" s="1180"/>
      <c r="BH166" s="1193" t="s">
        <v>34</v>
      </c>
      <c r="BI166" s="1194"/>
      <c r="BJ166" s="1194"/>
      <c r="BK166" s="1194"/>
      <c r="BL166" s="1194"/>
      <c r="BM166" s="1194"/>
      <c r="BN166" s="1194"/>
      <c r="BO166" s="1194"/>
      <c r="BP166" s="1194"/>
      <c r="BQ166" s="1194"/>
      <c r="BR166" s="1194"/>
      <c r="BS166" s="1194"/>
      <c r="BT166" s="1194"/>
      <c r="BU166" s="1194"/>
      <c r="BV166" s="1194"/>
      <c r="BW166" s="1194"/>
      <c r="BX166" s="1194"/>
      <c r="BY166" s="1194"/>
      <c r="BZ166" s="1194"/>
      <c r="CA166" s="1194"/>
      <c r="CB166" s="1194"/>
      <c r="CC166" s="1194"/>
      <c r="CD166" s="1194"/>
      <c r="CE166" s="1194"/>
      <c r="CF166" s="1194"/>
      <c r="CG166" s="1194"/>
      <c r="CH166" s="1195"/>
    </row>
    <row r="167" spans="1:86" ht="18" customHeight="1" x14ac:dyDescent="0.15">
      <c r="A167" s="1179"/>
      <c r="B167" s="1180"/>
      <c r="C167" s="1202"/>
      <c r="D167" s="1203"/>
      <c r="E167" s="1203"/>
      <c r="F167" s="1203"/>
      <c r="G167" s="1203"/>
      <c r="H167" s="1203"/>
      <c r="I167" s="1203"/>
      <c r="J167" s="1203"/>
      <c r="K167" s="1203"/>
      <c r="L167" s="1203"/>
      <c r="M167" s="1204"/>
      <c r="N167" s="1179"/>
      <c r="O167" s="1180"/>
      <c r="P167" s="1228" t="str">
        <f>'⑨応募者名簿(印刷用)'!CY11</f>
        <v xml:space="preserve"> </v>
      </c>
      <c r="Q167" s="1228"/>
      <c r="R167" s="1228"/>
      <c r="S167" s="1228"/>
      <c r="T167" s="1228"/>
      <c r="U167" s="1228"/>
      <c r="V167" s="1228"/>
      <c r="W167" s="1228"/>
      <c r="X167" s="1228"/>
      <c r="Y167" s="1228"/>
      <c r="Z167" s="1228"/>
      <c r="AA167" s="1228"/>
      <c r="AB167" s="1228"/>
      <c r="AC167" s="1228"/>
      <c r="AD167" s="1228"/>
      <c r="AE167" s="1228"/>
      <c r="AF167" s="1228"/>
      <c r="AG167" s="1228"/>
      <c r="AH167" s="1228"/>
      <c r="AI167" s="1228"/>
      <c r="AJ167" s="1228"/>
      <c r="AK167" s="1228"/>
      <c r="AL167" s="1228"/>
      <c r="AM167" s="1228"/>
      <c r="AN167" s="1228"/>
      <c r="AO167" s="1228"/>
      <c r="AP167" s="1228"/>
      <c r="AR167" s="47"/>
      <c r="AS167" s="1179"/>
      <c r="AT167" s="1180"/>
      <c r="AU167" s="1202"/>
      <c r="AV167" s="1203"/>
      <c r="AW167" s="1203"/>
      <c r="AX167" s="1203"/>
      <c r="AY167" s="1203"/>
      <c r="AZ167" s="1203"/>
      <c r="BA167" s="1203"/>
      <c r="BB167" s="1203"/>
      <c r="BC167" s="1203"/>
      <c r="BD167" s="1203"/>
      <c r="BE167" s="1204"/>
      <c r="BF167" s="1179"/>
      <c r="BG167" s="1180"/>
      <c r="BH167" s="1228" t="str">
        <f>'⑨応募者名簿(印刷用)'!CY12</f>
        <v xml:space="preserve"> </v>
      </c>
      <c r="BI167" s="1228"/>
      <c r="BJ167" s="1228"/>
      <c r="BK167" s="1228"/>
      <c r="BL167" s="1228"/>
      <c r="BM167" s="1228"/>
      <c r="BN167" s="1228"/>
      <c r="BO167" s="1228"/>
      <c r="BP167" s="1228"/>
      <c r="BQ167" s="1228"/>
      <c r="BR167" s="1228"/>
      <c r="BS167" s="1228"/>
      <c r="BT167" s="1228"/>
      <c r="BU167" s="1228"/>
      <c r="BV167" s="1228"/>
      <c r="BW167" s="1228"/>
      <c r="BX167" s="1228"/>
      <c r="BY167" s="1228"/>
      <c r="BZ167" s="1228"/>
      <c r="CA167" s="1228"/>
      <c r="CB167" s="1228"/>
      <c r="CC167" s="1228"/>
      <c r="CD167" s="1228"/>
      <c r="CE167" s="1228"/>
      <c r="CF167" s="1228"/>
      <c r="CG167" s="1228"/>
      <c r="CH167" s="1228"/>
    </row>
    <row r="168" spans="1:86" ht="18" customHeight="1" x14ac:dyDescent="0.15">
      <c r="A168" s="1179"/>
      <c r="B168" s="1180"/>
      <c r="C168" s="1202"/>
      <c r="D168" s="1203"/>
      <c r="E168" s="1203"/>
      <c r="F168" s="1203"/>
      <c r="G168" s="1203"/>
      <c r="H168" s="1203"/>
      <c r="I168" s="1203"/>
      <c r="J168" s="1203"/>
      <c r="K168" s="1203"/>
      <c r="L168" s="1203"/>
      <c r="M168" s="1204"/>
      <c r="N168" s="1181"/>
      <c r="O168" s="1182"/>
      <c r="P168" s="1144"/>
      <c r="Q168" s="1144"/>
      <c r="R168" s="1144"/>
      <c r="S168" s="1144"/>
      <c r="T168" s="1144"/>
      <c r="U168" s="1144"/>
      <c r="V168" s="1144"/>
      <c r="W168" s="1144"/>
      <c r="X168" s="1144"/>
      <c r="Y168" s="1144"/>
      <c r="Z168" s="1144"/>
      <c r="AA168" s="1144"/>
      <c r="AB168" s="1144"/>
      <c r="AC168" s="1144"/>
      <c r="AD168" s="1144"/>
      <c r="AE168" s="1144"/>
      <c r="AF168" s="1144"/>
      <c r="AG168" s="1144"/>
      <c r="AH168" s="1144"/>
      <c r="AI168" s="1144"/>
      <c r="AJ168" s="1144"/>
      <c r="AK168" s="1144"/>
      <c r="AL168" s="1144"/>
      <c r="AM168" s="1144"/>
      <c r="AN168" s="1144"/>
      <c r="AO168" s="1144"/>
      <c r="AP168" s="1144"/>
      <c r="AR168" s="47"/>
      <c r="AS168" s="1179"/>
      <c r="AT168" s="1180"/>
      <c r="AU168" s="1202"/>
      <c r="AV168" s="1203"/>
      <c r="AW168" s="1203"/>
      <c r="AX168" s="1203"/>
      <c r="AY168" s="1203"/>
      <c r="AZ168" s="1203"/>
      <c r="BA168" s="1203"/>
      <c r="BB168" s="1203"/>
      <c r="BC168" s="1203"/>
      <c r="BD168" s="1203"/>
      <c r="BE168" s="1204"/>
      <c r="BF168" s="1181"/>
      <c r="BG168" s="1182"/>
      <c r="BH168" s="1144"/>
      <c r="BI168" s="1144"/>
      <c r="BJ168" s="1144"/>
      <c r="BK168" s="1144"/>
      <c r="BL168" s="1144"/>
      <c r="BM168" s="1144"/>
      <c r="BN168" s="1144"/>
      <c r="BO168" s="1144"/>
      <c r="BP168" s="1144"/>
      <c r="BQ168" s="1144"/>
      <c r="BR168" s="1144"/>
      <c r="BS168" s="1144"/>
      <c r="BT168" s="1144"/>
      <c r="BU168" s="1144"/>
      <c r="BV168" s="1144"/>
      <c r="BW168" s="1144"/>
      <c r="BX168" s="1144"/>
      <c r="BY168" s="1144"/>
      <c r="BZ168" s="1144"/>
      <c r="CA168" s="1144"/>
      <c r="CB168" s="1144"/>
      <c r="CC168" s="1144"/>
      <c r="CD168" s="1144"/>
      <c r="CE168" s="1144"/>
      <c r="CF168" s="1144"/>
      <c r="CG168" s="1144"/>
      <c r="CH168" s="1144"/>
    </row>
    <row r="169" spans="1:86" ht="18" customHeight="1" x14ac:dyDescent="0.15">
      <c r="A169" s="1081" t="s">
        <v>43</v>
      </c>
      <c r="B169" s="1082"/>
      <c r="C169" s="1144" t="str">
        <f>'⑨応募者名簿(印刷用)'!CW11</f>
        <v/>
      </c>
      <c r="D169" s="1144"/>
      <c r="E169" s="1144"/>
      <c r="F169" s="1144"/>
      <c r="G169" s="1144"/>
      <c r="H169" s="1144"/>
      <c r="I169" s="1144"/>
      <c r="J169" s="1144"/>
      <c r="K169" s="1144"/>
      <c r="L169" s="1144"/>
      <c r="M169" s="1144"/>
      <c r="N169" s="1152" t="s">
        <v>23</v>
      </c>
      <c r="O169" s="1153"/>
      <c r="P169" s="1154" t="str">
        <f>""&amp;⑧入力シート!AL136</f>
        <v/>
      </c>
      <c r="Q169" s="1154"/>
      <c r="R169" s="1154"/>
      <c r="S169" s="1154"/>
      <c r="T169" s="1154"/>
      <c r="U169" s="1154"/>
      <c r="V169" s="1154"/>
      <c r="W169" s="1154"/>
      <c r="X169" s="1154"/>
      <c r="Y169" s="1115" t="s">
        <v>82</v>
      </c>
      <c r="Z169" s="1115"/>
      <c r="AA169" s="1115"/>
      <c r="AB169" s="1115"/>
      <c r="AC169" s="1115"/>
      <c r="AD169" s="1115"/>
      <c r="AE169" s="1115"/>
      <c r="AF169" s="1115"/>
      <c r="AG169" s="1115"/>
      <c r="AH169" s="1115"/>
      <c r="AI169" s="1115"/>
      <c r="AJ169" s="1115"/>
      <c r="AK169" s="1115"/>
      <c r="AL169" s="1115"/>
      <c r="AM169" s="1115"/>
      <c r="AN169" s="1115"/>
      <c r="AO169" s="1115"/>
      <c r="AP169" s="1190"/>
      <c r="AR169" s="47"/>
      <c r="AS169" s="1081" t="s">
        <v>43</v>
      </c>
      <c r="AT169" s="1082"/>
      <c r="AU169" s="1144" t="str">
        <f>'⑨応募者名簿(印刷用)'!CW12</f>
        <v/>
      </c>
      <c r="AV169" s="1144"/>
      <c r="AW169" s="1144"/>
      <c r="AX169" s="1144"/>
      <c r="AY169" s="1144"/>
      <c r="AZ169" s="1144"/>
      <c r="BA169" s="1144"/>
      <c r="BB169" s="1144"/>
      <c r="BC169" s="1144"/>
      <c r="BD169" s="1144"/>
      <c r="BE169" s="1144"/>
      <c r="BF169" s="1152" t="s">
        <v>23</v>
      </c>
      <c r="BG169" s="1153"/>
      <c r="BH169" s="1154" t="str">
        <f>""&amp;⑧入力シート!AL137</f>
        <v/>
      </c>
      <c r="BI169" s="1154"/>
      <c r="BJ169" s="1154"/>
      <c r="BK169" s="1154"/>
      <c r="BL169" s="1154"/>
      <c r="BM169" s="1154"/>
      <c r="BN169" s="1154"/>
      <c r="BO169" s="1154"/>
      <c r="BP169" s="1154"/>
      <c r="BQ169" s="1115" t="s">
        <v>82</v>
      </c>
      <c r="BR169" s="1115"/>
      <c r="BS169" s="1115"/>
      <c r="BT169" s="1115"/>
      <c r="BU169" s="1115"/>
      <c r="BV169" s="1115"/>
      <c r="BW169" s="1115"/>
      <c r="BX169" s="1115"/>
      <c r="BY169" s="1115"/>
      <c r="BZ169" s="1115"/>
      <c r="CA169" s="1115"/>
      <c r="CB169" s="1115"/>
      <c r="CC169" s="1115"/>
      <c r="CD169" s="1115"/>
      <c r="CE169" s="1115"/>
      <c r="CF169" s="1115"/>
      <c r="CG169" s="1115"/>
      <c r="CH169" s="1190"/>
    </row>
    <row r="170" spans="1:86" ht="18" customHeight="1" x14ac:dyDescent="0.15">
      <c r="A170" s="1081"/>
      <c r="B170" s="1082"/>
      <c r="C170" s="1144"/>
      <c r="D170" s="1144"/>
      <c r="E170" s="1144"/>
      <c r="F170" s="1144"/>
      <c r="G170" s="1144"/>
      <c r="H170" s="1144"/>
      <c r="I170" s="1144"/>
      <c r="J170" s="1144"/>
      <c r="K170" s="1144"/>
      <c r="L170" s="1144"/>
      <c r="M170" s="1144"/>
      <c r="N170" s="1152"/>
      <c r="O170" s="1153"/>
      <c r="P170" s="1154"/>
      <c r="Q170" s="1154"/>
      <c r="R170" s="1154"/>
      <c r="S170" s="1154"/>
      <c r="T170" s="1154"/>
      <c r="U170" s="1154"/>
      <c r="V170" s="1154"/>
      <c r="W170" s="1154"/>
      <c r="X170" s="1154"/>
      <c r="Y170" s="1191"/>
      <c r="Z170" s="1191"/>
      <c r="AA170" s="1191"/>
      <c r="AB170" s="1191"/>
      <c r="AC170" s="1191"/>
      <c r="AD170" s="1191"/>
      <c r="AE170" s="1191"/>
      <c r="AF170" s="1191"/>
      <c r="AG170" s="1191"/>
      <c r="AH170" s="1191"/>
      <c r="AI170" s="1191"/>
      <c r="AJ170" s="1191"/>
      <c r="AK170" s="1191"/>
      <c r="AL170" s="1191"/>
      <c r="AM170" s="1191"/>
      <c r="AN170" s="1191"/>
      <c r="AO170" s="1191"/>
      <c r="AP170" s="1192"/>
      <c r="AR170" s="47"/>
      <c r="AS170" s="1081"/>
      <c r="AT170" s="1082"/>
      <c r="AU170" s="1144"/>
      <c r="AV170" s="1144"/>
      <c r="AW170" s="1144"/>
      <c r="AX170" s="1144"/>
      <c r="AY170" s="1144"/>
      <c r="AZ170" s="1144"/>
      <c r="BA170" s="1144"/>
      <c r="BB170" s="1144"/>
      <c r="BC170" s="1144"/>
      <c r="BD170" s="1144"/>
      <c r="BE170" s="1144"/>
      <c r="BF170" s="1152"/>
      <c r="BG170" s="1153"/>
      <c r="BH170" s="1154"/>
      <c r="BI170" s="1154"/>
      <c r="BJ170" s="1154"/>
      <c r="BK170" s="1154"/>
      <c r="BL170" s="1154"/>
      <c r="BM170" s="1154"/>
      <c r="BN170" s="1154"/>
      <c r="BO170" s="1154"/>
      <c r="BP170" s="1154"/>
      <c r="BQ170" s="1191"/>
      <c r="BR170" s="1191"/>
      <c r="BS170" s="1191"/>
      <c r="BT170" s="1191"/>
      <c r="BU170" s="1191"/>
      <c r="BV170" s="1191"/>
      <c r="BW170" s="1191"/>
      <c r="BX170" s="1191"/>
      <c r="BY170" s="1191"/>
      <c r="BZ170" s="1191"/>
      <c r="CA170" s="1191"/>
      <c r="CB170" s="1191"/>
      <c r="CC170" s="1191"/>
      <c r="CD170" s="1191"/>
      <c r="CE170" s="1191"/>
      <c r="CF170" s="1191"/>
      <c r="CG170" s="1191"/>
      <c r="CH170" s="1192"/>
    </row>
    <row r="171" spans="1:86" ht="17.100000000000001" customHeight="1" x14ac:dyDescent="0.15">
      <c r="A171" s="1132" t="s">
        <v>64</v>
      </c>
      <c r="B171" s="1133"/>
      <c r="C171" s="1133"/>
      <c r="D171" s="1133"/>
      <c r="E171" s="1133"/>
      <c r="F171" s="1133"/>
      <c r="G171" s="1133"/>
      <c r="H171" s="1133"/>
      <c r="I171" s="1133"/>
      <c r="J171" s="1133"/>
      <c r="K171" s="1133"/>
      <c r="L171" s="1133"/>
      <c r="M171" s="1134"/>
      <c r="N171" s="1174" t="s">
        <v>22</v>
      </c>
      <c r="O171" s="1174"/>
      <c r="P171" s="1161" t="s">
        <v>17</v>
      </c>
      <c r="Q171" s="1162"/>
      <c r="R171" s="1163" t="str">
        <f>IF('⑨応募者名簿(印刷用)'!$BX$40="","",'⑨応募者名簿(印刷用)'!$BX$40)</f>
        <v>-</v>
      </c>
      <c r="S171" s="1163"/>
      <c r="T171" s="1163"/>
      <c r="U171" s="1163"/>
      <c r="V171" s="1163"/>
      <c r="W171" s="1163"/>
      <c r="X171" s="1163"/>
      <c r="Y171" s="1163"/>
      <c r="Z171" s="1163"/>
      <c r="AA171" s="1163"/>
      <c r="AB171" s="1163"/>
      <c r="AC171" s="1163"/>
      <c r="AD171" s="1163"/>
      <c r="AE171" s="1163"/>
      <c r="AF171" s="1163"/>
      <c r="AG171" s="1163"/>
      <c r="AH171" s="1163"/>
      <c r="AI171" s="1163"/>
      <c r="AJ171" s="1163"/>
      <c r="AK171" s="1163"/>
      <c r="AL171" s="1163"/>
      <c r="AM171" s="1163"/>
      <c r="AN171" s="1163"/>
      <c r="AO171" s="1163"/>
      <c r="AP171" s="1164"/>
      <c r="AR171" s="47"/>
      <c r="AS171" s="1132" t="s">
        <v>64</v>
      </c>
      <c r="AT171" s="1133"/>
      <c r="AU171" s="1133"/>
      <c r="AV171" s="1133"/>
      <c r="AW171" s="1133"/>
      <c r="AX171" s="1133"/>
      <c r="AY171" s="1133"/>
      <c r="AZ171" s="1133"/>
      <c r="BA171" s="1133"/>
      <c r="BB171" s="1133"/>
      <c r="BC171" s="1133"/>
      <c r="BD171" s="1133"/>
      <c r="BE171" s="1134"/>
      <c r="BF171" s="1174" t="s">
        <v>22</v>
      </c>
      <c r="BG171" s="1174"/>
      <c r="BH171" s="1161" t="s">
        <v>17</v>
      </c>
      <c r="BI171" s="1162"/>
      <c r="BJ171" s="1163" t="str">
        <f>IF('⑨応募者名簿(印刷用)'!$BX$40="","",'⑨応募者名簿(印刷用)'!$BX$40)</f>
        <v>-</v>
      </c>
      <c r="BK171" s="1163"/>
      <c r="BL171" s="1163"/>
      <c r="BM171" s="1163"/>
      <c r="BN171" s="1163"/>
      <c r="BO171" s="1163"/>
      <c r="BP171" s="1163"/>
      <c r="BQ171" s="1163"/>
      <c r="BR171" s="1163"/>
      <c r="BS171" s="1163"/>
      <c r="BT171" s="1163"/>
      <c r="BU171" s="1163"/>
      <c r="BV171" s="1163"/>
      <c r="BW171" s="1163"/>
      <c r="BX171" s="1163"/>
      <c r="BY171" s="1163"/>
      <c r="BZ171" s="1163"/>
      <c r="CA171" s="1163"/>
      <c r="CB171" s="1163"/>
      <c r="CC171" s="1163"/>
      <c r="CD171" s="1163"/>
      <c r="CE171" s="1163"/>
      <c r="CF171" s="1163"/>
      <c r="CG171" s="1163"/>
      <c r="CH171" s="1164"/>
    </row>
    <row r="172" spans="1:86" ht="17.100000000000001" customHeight="1" x14ac:dyDescent="0.15">
      <c r="A172" s="653" t="str">
        <f>'⑨応募者名簿(印刷用)'!$A$36</f>
        <v/>
      </c>
      <c r="B172" s="654"/>
      <c r="C172" s="654"/>
      <c r="D172" s="654"/>
      <c r="E172" s="654"/>
      <c r="F172" s="654"/>
      <c r="G172" s="654"/>
      <c r="H172" s="654"/>
      <c r="I172" s="99"/>
      <c r="J172" s="99"/>
      <c r="K172" s="99"/>
      <c r="L172" s="99"/>
      <c r="M172" s="100"/>
      <c r="N172" s="1174"/>
      <c r="O172" s="1174"/>
      <c r="P172" s="1165" t="str">
        <f>IF('⑨応募者名簿(印刷用)'!$BV$42="","",'⑨応募者名簿(印刷用)'!$BV$42)</f>
        <v xml:space="preserve"> </v>
      </c>
      <c r="Q172" s="1166"/>
      <c r="R172" s="1166"/>
      <c r="S172" s="1166"/>
      <c r="T172" s="1166"/>
      <c r="U172" s="1166"/>
      <c r="V172" s="1166"/>
      <c r="W172" s="1166"/>
      <c r="X172" s="1166"/>
      <c r="Y172" s="1166"/>
      <c r="Z172" s="1166"/>
      <c r="AA172" s="1166"/>
      <c r="AB172" s="1166"/>
      <c r="AC172" s="1166"/>
      <c r="AD172" s="1166"/>
      <c r="AE172" s="1166"/>
      <c r="AF172" s="1166"/>
      <c r="AG172" s="1166"/>
      <c r="AH172" s="1166"/>
      <c r="AI172" s="1166"/>
      <c r="AJ172" s="1166"/>
      <c r="AK172" s="1166"/>
      <c r="AL172" s="1166"/>
      <c r="AM172" s="1166"/>
      <c r="AN172" s="1166"/>
      <c r="AO172" s="1166"/>
      <c r="AP172" s="1167"/>
      <c r="AR172" s="47"/>
      <c r="AS172" s="653" t="str">
        <f>'⑨応募者名簿(印刷用)'!$A$36</f>
        <v/>
      </c>
      <c r="AT172" s="654"/>
      <c r="AU172" s="654"/>
      <c r="AV172" s="654"/>
      <c r="AW172" s="654"/>
      <c r="AX172" s="654"/>
      <c r="AY172" s="654"/>
      <c r="AZ172" s="654"/>
      <c r="BA172" s="99"/>
      <c r="BB172" s="99"/>
      <c r="BC172" s="99"/>
      <c r="BD172" s="99"/>
      <c r="BE172" s="100"/>
      <c r="BF172" s="1174"/>
      <c r="BG172" s="1174"/>
      <c r="BH172" s="1165" t="str">
        <f>IF('⑨応募者名簿(印刷用)'!$BV$42="","",'⑨応募者名簿(印刷用)'!$BV$42)</f>
        <v xml:space="preserve"> </v>
      </c>
      <c r="BI172" s="1166"/>
      <c r="BJ172" s="1166"/>
      <c r="BK172" s="1166"/>
      <c r="BL172" s="1166"/>
      <c r="BM172" s="1166"/>
      <c r="BN172" s="1166"/>
      <c r="BO172" s="1166"/>
      <c r="BP172" s="1166"/>
      <c r="BQ172" s="1166"/>
      <c r="BR172" s="1166"/>
      <c r="BS172" s="1166"/>
      <c r="BT172" s="1166"/>
      <c r="BU172" s="1166"/>
      <c r="BV172" s="1166"/>
      <c r="BW172" s="1166"/>
      <c r="BX172" s="1166"/>
      <c r="BY172" s="1166"/>
      <c r="BZ172" s="1166"/>
      <c r="CA172" s="1166"/>
      <c r="CB172" s="1166"/>
      <c r="CC172" s="1166"/>
      <c r="CD172" s="1166"/>
      <c r="CE172" s="1166"/>
      <c r="CF172" s="1166"/>
      <c r="CG172" s="1166"/>
      <c r="CH172" s="1167"/>
    </row>
    <row r="173" spans="1:86" ht="17.100000000000001" customHeight="1" x14ac:dyDescent="0.15">
      <c r="A173" s="653"/>
      <c r="B173" s="654"/>
      <c r="C173" s="654"/>
      <c r="D173" s="654"/>
      <c r="E173" s="654"/>
      <c r="F173" s="654"/>
      <c r="G173" s="654"/>
      <c r="H173" s="654"/>
      <c r="I173" s="99"/>
      <c r="J173" s="99"/>
      <c r="K173" s="99"/>
      <c r="L173" s="99"/>
      <c r="M173" s="100"/>
      <c r="N173" s="1174"/>
      <c r="O173" s="1174"/>
      <c r="P173" s="1165" t="str">
        <f>IF('⑨応募者名簿(印刷用)'!$BV$43="","",'⑨応募者名簿(印刷用)'!$BV$43)</f>
        <v xml:space="preserve"> </v>
      </c>
      <c r="Q173" s="1166"/>
      <c r="R173" s="1166"/>
      <c r="S173" s="1166"/>
      <c r="T173" s="1166"/>
      <c r="U173" s="1166"/>
      <c r="V173" s="1166"/>
      <c r="W173" s="1166"/>
      <c r="X173" s="1166"/>
      <c r="Y173" s="1166"/>
      <c r="Z173" s="1166"/>
      <c r="AA173" s="1166"/>
      <c r="AB173" s="1166"/>
      <c r="AC173" s="1166"/>
      <c r="AD173" s="1166"/>
      <c r="AE173" s="1166"/>
      <c r="AF173" s="1166"/>
      <c r="AG173" s="1166"/>
      <c r="AH173" s="1166"/>
      <c r="AI173" s="1166"/>
      <c r="AJ173" s="1166"/>
      <c r="AK173" s="1166"/>
      <c r="AL173" s="1166"/>
      <c r="AM173" s="1166"/>
      <c r="AN173" s="1166"/>
      <c r="AO173" s="1166"/>
      <c r="AP173" s="1167"/>
      <c r="AR173" s="47"/>
      <c r="AS173" s="653"/>
      <c r="AT173" s="654"/>
      <c r="AU173" s="654"/>
      <c r="AV173" s="654"/>
      <c r="AW173" s="654"/>
      <c r="AX173" s="654"/>
      <c r="AY173" s="654"/>
      <c r="AZ173" s="654"/>
      <c r="BA173" s="99"/>
      <c r="BB173" s="99"/>
      <c r="BC173" s="99"/>
      <c r="BD173" s="99"/>
      <c r="BE173" s="100"/>
      <c r="BF173" s="1174"/>
      <c r="BG173" s="1174"/>
      <c r="BH173" s="1165" t="str">
        <f>IF('⑨応募者名簿(印刷用)'!$BV$43="","",'⑨応募者名簿(印刷用)'!$BV$43)</f>
        <v xml:space="preserve"> </v>
      </c>
      <c r="BI173" s="1166"/>
      <c r="BJ173" s="1166"/>
      <c r="BK173" s="1166"/>
      <c r="BL173" s="1166"/>
      <c r="BM173" s="1166"/>
      <c r="BN173" s="1166"/>
      <c r="BO173" s="1166"/>
      <c r="BP173" s="1166"/>
      <c r="BQ173" s="1166"/>
      <c r="BR173" s="1166"/>
      <c r="BS173" s="1166"/>
      <c r="BT173" s="1166"/>
      <c r="BU173" s="1166"/>
      <c r="BV173" s="1166"/>
      <c r="BW173" s="1166"/>
      <c r="BX173" s="1166"/>
      <c r="BY173" s="1166"/>
      <c r="BZ173" s="1166"/>
      <c r="CA173" s="1166"/>
      <c r="CB173" s="1166"/>
      <c r="CC173" s="1166"/>
      <c r="CD173" s="1166"/>
      <c r="CE173" s="1166"/>
      <c r="CF173" s="1166"/>
      <c r="CG173" s="1166"/>
      <c r="CH173" s="1167"/>
    </row>
    <row r="174" spans="1:86" ht="17.100000000000001" customHeight="1" x14ac:dyDescent="0.15">
      <c r="A174" s="653"/>
      <c r="B174" s="654"/>
      <c r="C174" s="654"/>
      <c r="D174" s="654"/>
      <c r="E174" s="654"/>
      <c r="F174" s="654"/>
      <c r="G174" s="654"/>
      <c r="H174" s="654"/>
      <c r="I174" s="99"/>
      <c r="J174" s="99"/>
      <c r="K174" s="99"/>
      <c r="L174" s="99"/>
      <c r="M174" s="100"/>
      <c r="N174" s="1174"/>
      <c r="O174" s="1174"/>
      <c r="P174" s="1168" t="str">
        <f>IF('⑨応募者名簿(印刷用)'!$BV$44="","",'⑨応募者名簿(印刷用)'!$BV$44)</f>
        <v xml:space="preserve"> </v>
      </c>
      <c r="Q174" s="1169"/>
      <c r="R174" s="1169"/>
      <c r="S174" s="1169"/>
      <c r="T174" s="1169"/>
      <c r="U174" s="1169"/>
      <c r="V174" s="1169"/>
      <c r="W174" s="1169"/>
      <c r="X174" s="1169"/>
      <c r="Y174" s="1169"/>
      <c r="Z174" s="1169"/>
      <c r="AA174" s="1169"/>
      <c r="AB174" s="1169"/>
      <c r="AC174" s="1169"/>
      <c r="AD174" s="1169"/>
      <c r="AE174" s="1169"/>
      <c r="AF174" s="1169"/>
      <c r="AG174" s="1169"/>
      <c r="AH174" s="1169"/>
      <c r="AI174" s="1169"/>
      <c r="AJ174" s="1169"/>
      <c r="AK174" s="1169"/>
      <c r="AL174" s="1169"/>
      <c r="AM174" s="1169"/>
      <c r="AN174" s="1169"/>
      <c r="AO174" s="1169"/>
      <c r="AP174" s="1170"/>
      <c r="AR174" s="47"/>
      <c r="AS174" s="653"/>
      <c r="AT174" s="654"/>
      <c r="AU174" s="654"/>
      <c r="AV174" s="654"/>
      <c r="AW174" s="654"/>
      <c r="AX174" s="654"/>
      <c r="AY174" s="654"/>
      <c r="AZ174" s="654"/>
      <c r="BA174" s="99"/>
      <c r="BB174" s="99"/>
      <c r="BC174" s="99"/>
      <c r="BD174" s="99"/>
      <c r="BE174" s="100"/>
      <c r="BF174" s="1174"/>
      <c r="BG174" s="1174"/>
      <c r="BH174" s="1168" t="str">
        <f>IF('⑨応募者名簿(印刷用)'!$BV$44="","",'⑨応募者名簿(印刷用)'!$BV$44)</f>
        <v xml:space="preserve"> </v>
      </c>
      <c r="BI174" s="1169"/>
      <c r="BJ174" s="1169"/>
      <c r="BK174" s="1169"/>
      <c r="BL174" s="1169"/>
      <c r="BM174" s="1169"/>
      <c r="BN174" s="1169"/>
      <c r="BO174" s="1169"/>
      <c r="BP174" s="1169"/>
      <c r="BQ174" s="1169"/>
      <c r="BR174" s="1169"/>
      <c r="BS174" s="1169"/>
      <c r="BT174" s="1169"/>
      <c r="BU174" s="1169"/>
      <c r="BV174" s="1169"/>
      <c r="BW174" s="1169"/>
      <c r="BX174" s="1169"/>
      <c r="BY174" s="1169"/>
      <c r="BZ174" s="1169"/>
      <c r="CA174" s="1169"/>
      <c r="CB174" s="1169"/>
      <c r="CC174" s="1169"/>
      <c r="CD174" s="1169"/>
      <c r="CE174" s="1169"/>
      <c r="CF174" s="1169"/>
      <c r="CG174" s="1169"/>
      <c r="CH174" s="1170"/>
    </row>
    <row r="175" spans="1:86" ht="17.100000000000001" customHeight="1" x14ac:dyDescent="0.15">
      <c r="A175" s="653"/>
      <c r="B175" s="654"/>
      <c r="C175" s="654"/>
      <c r="D175" s="654"/>
      <c r="E175" s="654"/>
      <c r="F175" s="654"/>
      <c r="G175" s="654"/>
      <c r="H175" s="654"/>
      <c r="I175" s="99"/>
      <c r="J175" s="99"/>
      <c r="K175" s="99"/>
      <c r="L175" s="99"/>
      <c r="M175" s="100"/>
      <c r="N175" s="1177" t="s">
        <v>33</v>
      </c>
      <c r="O175" s="1178"/>
      <c r="P175" s="1183" t="s">
        <v>24</v>
      </c>
      <c r="Q175" s="1175"/>
      <c r="R175" s="1175"/>
      <c r="S175" s="1175"/>
      <c r="T175" s="1175" t="str">
        <f>""&amp;⑧入力シート!$D$21</f>
        <v/>
      </c>
      <c r="U175" s="1175"/>
      <c r="V175" s="1175"/>
      <c r="W175" s="1175"/>
      <c r="X175" s="1175"/>
      <c r="Y175" s="1175"/>
      <c r="Z175" s="1175"/>
      <c r="AA175" s="1175"/>
      <c r="AB175" s="1175"/>
      <c r="AC175" s="1175"/>
      <c r="AD175" s="1175"/>
      <c r="AE175" s="1175"/>
      <c r="AF175" s="1175"/>
      <c r="AG175" s="1175"/>
      <c r="AH175" s="1175"/>
      <c r="AI175" s="1175"/>
      <c r="AJ175" s="1175"/>
      <c r="AK175" s="1175"/>
      <c r="AL175" s="1175"/>
      <c r="AM175" s="1175"/>
      <c r="AN175" s="1175"/>
      <c r="AO175" s="1175"/>
      <c r="AP175" s="1176"/>
      <c r="AR175" s="47"/>
      <c r="AS175" s="653"/>
      <c r="AT175" s="654"/>
      <c r="AU175" s="654"/>
      <c r="AV175" s="654"/>
      <c r="AW175" s="654"/>
      <c r="AX175" s="654"/>
      <c r="AY175" s="654"/>
      <c r="AZ175" s="654"/>
      <c r="BA175" s="99"/>
      <c r="BB175" s="99"/>
      <c r="BC175" s="99"/>
      <c r="BD175" s="99"/>
      <c r="BE175" s="100"/>
      <c r="BF175" s="1177" t="s">
        <v>33</v>
      </c>
      <c r="BG175" s="1178"/>
      <c r="BH175" s="1183" t="s">
        <v>24</v>
      </c>
      <c r="BI175" s="1175"/>
      <c r="BJ175" s="1175"/>
      <c r="BK175" s="1175"/>
      <c r="BL175" s="1175" t="str">
        <f>""&amp;⑧入力シート!$D$21</f>
        <v/>
      </c>
      <c r="BM175" s="1175"/>
      <c r="BN175" s="1175"/>
      <c r="BO175" s="1175"/>
      <c r="BP175" s="1175"/>
      <c r="BQ175" s="1175"/>
      <c r="BR175" s="1175"/>
      <c r="BS175" s="1175"/>
      <c r="BT175" s="1175"/>
      <c r="BU175" s="1175"/>
      <c r="BV175" s="1175"/>
      <c r="BW175" s="1175"/>
      <c r="BX175" s="1175"/>
      <c r="BY175" s="1175"/>
      <c r="BZ175" s="1175"/>
      <c r="CA175" s="1175"/>
      <c r="CB175" s="1175"/>
      <c r="CC175" s="1175"/>
      <c r="CD175" s="1175"/>
      <c r="CE175" s="1175"/>
      <c r="CF175" s="1175"/>
      <c r="CG175" s="1175"/>
      <c r="CH175" s="1176"/>
    </row>
    <row r="176" spans="1:86" ht="17.100000000000001" customHeight="1" x14ac:dyDescent="0.15">
      <c r="A176" s="101"/>
      <c r="B176" s="99"/>
      <c r="C176" s="99"/>
      <c r="D176" s="99"/>
      <c r="E176" s="99"/>
      <c r="F176" s="99"/>
      <c r="G176" s="99"/>
      <c r="H176" s="99"/>
      <c r="I176" s="99"/>
      <c r="J176" s="99"/>
      <c r="K176" s="99"/>
      <c r="L176" s="99"/>
      <c r="M176" s="100"/>
      <c r="N176" s="1179"/>
      <c r="O176" s="1180"/>
      <c r="P176" s="1029" t="str">
        <f>"　"&amp;⑧入力シート!$D$22</f>
        <v>　</v>
      </c>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1031"/>
      <c r="AR176" s="47"/>
      <c r="AS176" s="101"/>
      <c r="AT176" s="99"/>
      <c r="AU176" s="99"/>
      <c r="AV176" s="99"/>
      <c r="AW176" s="99"/>
      <c r="AX176" s="99"/>
      <c r="AY176" s="99"/>
      <c r="AZ176" s="99"/>
      <c r="BA176" s="99"/>
      <c r="BB176" s="99"/>
      <c r="BC176" s="99"/>
      <c r="BD176" s="99"/>
      <c r="BE176" s="100"/>
      <c r="BF176" s="1179"/>
      <c r="BG176" s="1180"/>
      <c r="BH176" s="1029" t="str">
        <f>"　"&amp;⑧入力シート!$D$22</f>
        <v>　</v>
      </c>
      <c r="BI176" s="1030"/>
      <c r="BJ176" s="1030"/>
      <c r="BK176" s="1030"/>
      <c r="BL176" s="1030"/>
      <c r="BM176" s="1030"/>
      <c r="BN176" s="1030"/>
      <c r="BO176" s="1030"/>
      <c r="BP176" s="1030"/>
      <c r="BQ176" s="1030"/>
      <c r="BR176" s="1030"/>
      <c r="BS176" s="1030"/>
      <c r="BT176" s="1030"/>
      <c r="BU176" s="1030"/>
      <c r="BV176" s="1030"/>
      <c r="BW176" s="1030"/>
      <c r="BX176" s="1030"/>
      <c r="BY176" s="1030"/>
      <c r="BZ176" s="1030"/>
      <c r="CA176" s="1030"/>
      <c r="CB176" s="1030"/>
      <c r="CC176" s="1030"/>
      <c r="CD176" s="1030"/>
      <c r="CE176" s="1030"/>
      <c r="CF176" s="1030"/>
      <c r="CG176" s="1030"/>
      <c r="CH176" s="1031"/>
    </row>
    <row r="177" spans="1:87" ht="17.100000000000001" customHeight="1" x14ac:dyDescent="0.15">
      <c r="A177" s="101"/>
      <c r="B177" s="99"/>
      <c r="C177" s="99"/>
      <c r="D177" s="99"/>
      <c r="E177" s="99"/>
      <c r="F177" s="99"/>
      <c r="G177" s="99"/>
      <c r="H177" s="99"/>
      <c r="I177" s="99"/>
      <c r="J177" s="99"/>
      <c r="K177" s="99"/>
      <c r="L177" s="99"/>
      <c r="M177" s="100"/>
      <c r="N177" s="1179"/>
      <c r="O177" s="1180"/>
      <c r="P177" s="1032" t="str">
        <f>"　"&amp;⑧入力シート!$D$23</f>
        <v>　</v>
      </c>
      <c r="Q177" s="1033"/>
      <c r="R177" s="1033"/>
      <c r="S177" s="1033"/>
      <c r="T177" s="1033"/>
      <c r="U177" s="1033"/>
      <c r="V177" s="1033"/>
      <c r="W177" s="1033"/>
      <c r="X177" s="1033"/>
      <c r="Y177" s="1033"/>
      <c r="Z177" s="1033"/>
      <c r="AA177" s="1033"/>
      <c r="AB177" s="1033"/>
      <c r="AC177" s="1033"/>
      <c r="AD177" s="1033"/>
      <c r="AE177" s="1033"/>
      <c r="AF177" s="1033"/>
      <c r="AG177" s="1033"/>
      <c r="AH177" s="1033"/>
      <c r="AI177" s="1033"/>
      <c r="AJ177" s="1033"/>
      <c r="AK177" s="1033"/>
      <c r="AL177" s="1033"/>
      <c r="AM177" s="1033"/>
      <c r="AN177" s="1033"/>
      <c r="AO177" s="1033"/>
      <c r="AP177" s="1034"/>
      <c r="AR177" s="47"/>
      <c r="AS177" s="101"/>
      <c r="AT177" s="99"/>
      <c r="AU177" s="99"/>
      <c r="AV177" s="99"/>
      <c r="AW177" s="99"/>
      <c r="AX177" s="99"/>
      <c r="AY177" s="99"/>
      <c r="AZ177" s="99"/>
      <c r="BA177" s="99"/>
      <c r="BB177" s="99"/>
      <c r="BC177" s="99"/>
      <c r="BD177" s="99"/>
      <c r="BE177" s="100"/>
      <c r="BF177" s="1179"/>
      <c r="BG177" s="1180"/>
      <c r="BH177" s="1032" t="str">
        <f>"　"&amp;⑧入力シート!$D$23</f>
        <v>　</v>
      </c>
      <c r="BI177" s="1033"/>
      <c r="BJ177" s="1033"/>
      <c r="BK177" s="1033"/>
      <c r="BL177" s="1033"/>
      <c r="BM177" s="1033"/>
      <c r="BN177" s="1033"/>
      <c r="BO177" s="1033"/>
      <c r="BP177" s="1033"/>
      <c r="BQ177" s="1033"/>
      <c r="BR177" s="1033"/>
      <c r="BS177" s="1033"/>
      <c r="BT177" s="1033"/>
      <c r="BU177" s="1033"/>
      <c r="BV177" s="1033"/>
      <c r="BW177" s="1033"/>
      <c r="BX177" s="1033"/>
      <c r="BY177" s="1033"/>
      <c r="BZ177" s="1033"/>
      <c r="CA177" s="1033"/>
      <c r="CB177" s="1033"/>
      <c r="CC177" s="1033"/>
      <c r="CD177" s="1033"/>
      <c r="CE177" s="1033"/>
      <c r="CF177" s="1033"/>
      <c r="CG177" s="1033"/>
      <c r="CH177" s="1034"/>
    </row>
    <row r="178" spans="1:87" ht="17.100000000000001" customHeight="1" x14ac:dyDescent="0.15">
      <c r="A178" s="102"/>
      <c r="B178" s="103"/>
      <c r="C178" s="103"/>
      <c r="D178" s="103"/>
      <c r="E178" s="103"/>
      <c r="F178" s="103"/>
      <c r="G178" s="103"/>
      <c r="H178" s="103"/>
      <c r="I178" s="103"/>
      <c r="J178" s="103"/>
      <c r="K178" s="103"/>
      <c r="L178" s="103"/>
      <c r="M178" s="104"/>
      <c r="N178" s="1179"/>
      <c r="O178" s="1180"/>
      <c r="P178" s="1032"/>
      <c r="Q178" s="1033"/>
      <c r="R178" s="1033"/>
      <c r="S178" s="1033"/>
      <c r="T178" s="1033"/>
      <c r="U178" s="1033"/>
      <c r="V178" s="1033"/>
      <c r="W178" s="1033"/>
      <c r="X178" s="1033"/>
      <c r="Y178" s="1033"/>
      <c r="Z178" s="1033"/>
      <c r="AA178" s="1033"/>
      <c r="AB178" s="1033"/>
      <c r="AC178" s="1033"/>
      <c r="AD178" s="1033"/>
      <c r="AE178" s="1033"/>
      <c r="AF178" s="1033"/>
      <c r="AG178" s="1033"/>
      <c r="AH178" s="1033"/>
      <c r="AI178" s="1033"/>
      <c r="AJ178" s="1033"/>
      <c r="AK178" s="1033"/>
      <c r="AL178" s="1033"/>
      <c r="AM178" s="1033"/>
      <c r="AN178" s="1033"/>
      <c r="AO178" s="1033"/>
      <c r="AP178" s="1034"/>
      <c r="AR178" s="47"/>
      <c r="AS178" s="102"/>
      <c r="AT178" s="103"/>
      <c r="AU178" s="103"/>
      <c r="AV178" s="103"/>
      <c r="AW178" s="103"/>
      <c r="AX178" s="103"/>
      <c r="AY178" s="103"/>
      <c r="AZ178" s="103"/>
      <c r="BA178" s="103"/>
      <c r="BB178" s="103"/>
      <c r="BC178" s="103"/>
      <c r="BD178" s="103"/>
      <c r="BE178" s="104"/>
      <c r="BF178" s="1179"/>
      <c r="BG178" s="1180"/>
      <c r="BH178" s="1032"/>
      <c r="BI178" s="1033"/>
      <c r="BJ178" s="1033"/>
      <c r="BK178" s="1033"/>
      <c r="BL178" s="1033"/>
      <c r="BM178" s="1033"/>
      <c r="BN178" s="1033"/>
      <c r="BO178" s="1033"/>
      <c r="BP178" s="1033"/>
      <c r="BQ178" s="1033"/>
      <c r="BR178" s="1033"/>
      <c r="BS178" s="1033"/>
      <c r="BT178" s="1033"/>
      <c r="BU178" s="1033"/>
      <c r="BV178" s="1033"/>
      <c r="BW178" s="1033"/>
      <c r="BX178" s="1033"/>
      <c r="BY178" s="1033"/>
      <c r="BZ178" s="1033"/>
      <c r="CA178" s="1033"/>
      <c r="CB178" s="1033"/>
      <c r="CC178" s="1033"/>
      <c r="CD178" s="1033"/>
      <c r="CE178" s="1033"/>
      <c r="CF178" s="1033"/>
      <c r="CG178" s="1033"/>
      <c r="CH178" s="1034"/>
    </row>
    <row r="179" spans="1:87" ht="18" customHeight="1" x14ac:dyDescent="0.15">
      <c r="A179" s="1177" t="s">
        <v>38</v>
      </c>
      <c r="B179" s="1178"/>
      <c r="C179" s="1183" t="s">
        <v>32</v>
      </c>
      <c r="D179" s="1175"/>
      <c r="E179" s="1175"/>
      <c r="F179" s="1175"/>
      <c r="G179" s="1175"/>
      <c r="H179" s="1175"/>
      <c r="I179" s="1175"/>
      <c r="J179" s="1175"/>
      <c r="K179" s="1175"/>
      <c r="L179" s="1175"/>
      <c r="M179" s="1175"/>
      <c r="N179" s="1174" t="s">
        <v>35</v>
      </c>
      <c r="O179" s="1174"/>
      <c r="P179" s="1145" t="str">
        <f>""&amp;⑧入力シート!Q138</f>
        <v/>
      </c>
      <c r="Q179" s="1145"/>
      <c r="R179" s="1145"/>
      <c r="S179" s="1145"/>
      <c r="T179" s="1145"/>
      <c r="U179" s="1145"/>
      <c r="V179" s="1145"/>
      <c r="W179" s="1145"/>
      <c r="X179" s="1145"/>
      <c r="Y179" s="1145"/>
      <c r="Z179" s="1145"/>
      <c r="AA179" s="1145"/>
      <c r="AB179" s="1145"/>
      <c r="AC179" s="1145"/>
      <c r="AD179" s="1145"/>
      <c r="AE179" s="1145"/>
      <c r="AF179" s="1145"/>
      <c r="AG179" s="1145"/>
      <c r="AH179" s="1145"/>
      <c r="AI179" s="1145"/>
      <c r="AJ179" s="1145"/>
      <c r="AK179" s="1145"/>
      <c r="AL179" s="1145"/>
      <c r="AM179" s="1145"/>
      <c r="AN179" s="1145"/>
      <c r="AO179" s="1145"/>
      <c r="AP179" s="1145"/>
      <c r="AR179" s="47"/>
      <c r="AS179" s="1177" t="s">
        <v>38</v>
      </c>
      <c r="AT179" s="1178"/>
      <c r="AU179" s="1183" t="s">
        <v>32</v>
      </c>
      <c r="AV179" s="1175"/>
      <c r="AW179" s="1175"/>
      <c r="AX179" s="1175"/>
      <c r="AY179" s="1175"/>
      <c r="AZ179" s="1175"/>
      <c r="BA179" s="1175"/>
      <c r="BB179" s="1175"/>
      <c r="BC179" s="1175"/>
      <c r="BD179" s="1175"/>
      <c r="BE179" s="1175"/>
      <c r="BF179" s="1174" t="s">
        <v>35</v>
      </c>
      <c r="BG179" s="1174"/>
      <c r="BH179" s="1145" t="str">
        <f>""&amp;⑧入力シート!Q139</f>
        <v/>
      </c>
      <c r="BI179" s="1145"/>
      <c r="BJ179" s="1145"/>
      <c r="BK179" s="1145"/>
      <c r="BL179" s="1145"/>
      <c r="BM179" s="1145"/>
      <c r="BN179" s="1145"/>
      <c r="BO179" s="1145"/>
      <c r="BP179" s="1145"/>
      <c r="BQ179" s="1145"/>
      <c r="BR179" s="1145"/>
      <c r="BS179" s="1145"/>
      <c r="BT179" s="1145"/>
      <c r="BU179" s="1145"/>
      <c r="BV179" s="1145"/>
      <c r="BW179" s="1145"/>
      <c r="BX179" s="1145"/>
      <c r="BY179" s="1145"/>
      <c r="BZ179" s="1145"/>
      <c r="CA179" s="1145"/>
      <c r="CB179" s="1145"/>
      <c r="CC179" s="1145"/>
      <c r="CD179" s="1145"/>
      <c r="CE179" s="1145"/>
      <c r="CF179" s="1145"/>
      <c r="CG179" s="1145"/>
      <c r="CH179" s="1145"/>
    </row>
    <row r="180" spans="1:87" ht="18" customHeight="1" x14ac:dyDescent="0.15">
      <c r="A180" s="1179"/>
      <c r="B180" s="1180"/>
      <c r="C180" s="1202">
        <f>⑧入力シート!B138</f>
        <v>101</v>
      </c>
      <c r="D180" s="1203"/>
      <c r="E180" s="1203"/>
      <c r="F180" s="1203"/>
      <c r="G180" s="1203"/>
      <c r="H180" s="1203"/>
      <c r="I180" s="1203"/>
      <c r="J180" s="1203"/>
      <c r="K180" s="1203"/>
      <c r="L180" s="1203"/>
      <c r="M180" s="1203"/>
      <c r="N180" s="1174"/>
      <c r="O180" s="1174"/>
      <c r="P180" s="1145"/>
      <c r="Q180" s="1145"/>
      <c r="R180" s="1145"/>
      <c r="S180" s="1145"/>
      <c r="T180" s="1145"/>
      <c r="U180" s="1145"/>
      <c r="V180" s="1145"/>
      <c r="W180" s="1145"/>
      <c r="X180" s="1145"/>
      <c r="Y180" s="1145"/>
      <c r="Z180" s="1145"/>
      <c r="AA180" s="1145"/>
      <c r="AB180" s="1145"/>
      <c r="AC180" s="1145"/>
      <c r="AD180" s="1145"/>
      <c r="AE180" s="1145"/>
      <c r="AF180" s="1145"/>
      <c r="AG180" s="1145"/>
      <c r="AH180" s="1145"/>
      <c r="AI180" s="1145"/>
      <c r="AJ180" s="1145"/>
      <c r="AK180" s="1145"/>
      <c r="AL180" s="1145"/>
      <c r="AM180" s="1145"/>
      <c r="AN180" s="1145"/>
      <c r="AO180" s="1145"/>
      <c r="AP180" s="1145"/>
      <c r="AR180" s="47"/>
      <c r="AS180" s="1179"/>
      <c r="AT180" s="1180"/>
      <c r="AU180" s="1202">
        <f>⑧入力シート!B139</f>
        <v>102</v>
      </c>
      <c r="AV180" s="1203"/>
      <c r="AW180" s="1203"/>
      <c r="AX180" s="1203"/>
      <c r="AY180" s="1203"/>
      <c r="AZ180" s="1203"/>
      <c r="BA180" s="1203"/>
      <c r="BB180" s="1203"/>
      <c r="BC180" s="1203"/>
      <c r="BD180" s="1203"/>
      <c r="BE180" s="1203"/>
      <c r="BF180" s="1174"/>
      <c r="BG180" s="1174"/>
      <c r="BH180" s="1145"/>
      <c r="BI180" s="1145"/>
      <c r="BJ180" s="1145"/>
      <c r="BK180" s="1145"/>
      <c r="BL180" s="1145"/>
      <c r="BM180" s="1145"/>
      <c r="BN180" s="1145"/>
      <c r="BO180" s="1145"/>
      <c r="BP180" s="1145"/>
      <c r="BQ180" s="1145"/>
      <c r="BR180" s="1145"/>
      <c r="BS180" s="1145"/>
      <c r="BT180" s="1145"/>
      <c r="BU180" s="1145"/>
      <c r="BV180" s="1145"/>
      <c r="BW180" s="1145"/>
      <c r="BX180" s="1145"/>
      <c r="BY180" s="1145"/>
      <c r="BZ180" s="1145"/>
      <c r="CA180" s="1145"/>
      <c r="CB180" s="1145"/>
      <c r="CC180" s="1145"/>
      <c r="CD180" s="1145"/>
      <c r="CE180" s="1145"/>
      <c r="CF180" s="1145"/>
      <c r="CG180" s="1145"/>
      <c r="CH180" s="1145"/>
    </row>
    <row r="181" spans="1:87" ht="18" customHeight="1" x14ac:dyDescent="0.15">
      <c r="A181" s="1181"/>
      <c r="B181" s="1182"/>
      <c r="C181" s="1202"/>
      <c r="D181" s="1203"/>
      <c r="E181" s="1203"/>
      <c r="F181" s="1203"/>
      <c r="G181" s="1203"/>
      <c r="H181" s="1203"/>
      <c r="I181" s="1203"/>
      <c r="J181" s="1203"/>
      <c r="K181" s="1203"/>
      <c r="L181" s="1203"/>
      <c r="M181" s="1203"/>
      <c r="N181" s="1174"/>
      <c r="O181" s="1174"/>
      <c r="P181" s="1145"/>
      <c r="Q181" s="1145"/>
      <c r="R181" s="1145"/>
      <c r="S181" s="1145"/>
      <c r="T181" s="1145"/>
      <c r="U181" s="1145"/>
      <c r="V181" s="1145"/>
      <c r="W181" s="1145"/>
      <c r="X181" s="1145"/>
      <c r="Y181" s="1145"/>
      <c r="Z181" s="1145"/>
      <c r="AA181" s="1145"/>
      <c r="AB181" s="1145"/>
      <c r="AC181" s="1145"/>
      <c r="AD181" s="1145"/>
      <c r="AE181" s="1145"/>
      <c r="AF181" s="1145"/>
      <c r="AG181" s="1145"/>
      <c r="AH181" s="1145"/>
      <c r="AI181" s="1145"/>
      <c r="AJ181" s="1145"/>
      <c r="AK181" s="1145"/>
      <c r="AL181" s="1145"/>
      <c r="AM181" s="1145"/>
      <c r="AN181" s="1145"/>
      <c r="AO181" s="1145"/>
      <c r="AP181" s="1145"/>
      <c r="AR181" s="47"/>
      <c r="AS181" s="1181"/>
      <c r="AT181" s="1182"/>
      <c r="AU181" s="1202"/>
      <c r="AV181" s="1203"/>
      <c r="AW181" s="1203"/>
      <c r="AX181" s="1203"/>
      <c r="AY181" s="1203"/>
      <c r="AZ181" s="1203"/>
      <c r="BA181" s="1203"/>
      <c r="BB181" s="1203"/>
      <c r="BC181" s="1203"/>
      <c r="BD181" s="1203"/>
      <c r="BE181" s="1203"/>
      <c r="BF181" s="1174"/>
      <c r="BG181" s="1174"/>
      <c r="BH181" s="1145"/>
      <c r="BI181" s="1145"/>
      <c r="BJ181" s="1145"/>
      <c r="BK181" s="1145"/>
      <c r="BL181" s="1145"/>
      <c r="BM181" s="1145"/>
      <c r="BN181" s="1145"/>
      <c r="BO181" s="1145"/>
      <c r="BP181" s="1145"/>
      <c r="BQ181" s="1145"/>
      <c r="BR181" s="1145"/>
      <c r="BS181" s="1145"/>
      <c r="BT181" s="1145"/>
      <c r="BU181" s="1145"/>
      <c r="BV181" s="1145"/>
      <c r="BW181" s="1145"/>
      <c r="BX181" s="1145"/>
      <c r="BY181" s="1145"/>
      <c r="BZ181" s="1145"/>
      <c r="CA181" s="1145"/>
      <c r="CB181" s="1145"/>
      <c r="CC181" s="1145"/>
      <c r="CD181" s="1145"/>
      <c r="CE181" s="1145"/>
      <c r="CF181" s="1145"/>
      <c r="CG181" s="1145"/>
      <c r="CH181" s="1145"/>
    </row>
    <row r="182" spans="1:87" ht="18" customHeight="1" x14ac:dyDescent="0.15">
      <c r="A182" s="1177" t="s">
        <v>37</v>
      </c>
      <c r="B182" s="1178"/>
      <c r="C182" s="1199" t="str">
        <f>""&amp;⑧入力シート!C138</f>
        <v/>
      </c>
      <c r="D182" s="1200"/>
      <c r="E182" s="1200"/>
      <c r="F182" s="1200"/>
      <c r="G182" s="1200"/>
      <c r="H182" s="1200"/>
      <c r="I182" s="1200"/>
      <c r="J182" s="1200"/>
      <c r="K182" s="1200"/>
      <c r="L182" s="1200"/>
      <c r="M182" s="1201"/>
      <c r="N182" s="1179" t="s">
        <v>36</v>
      </c>
      <c r="O182" s="1180"/>
      <c r="P182" s="1193" t="s">
        <v>34</v>
      </c>
      <c r="Q182" s="1194"/>
      <c r="R182" s="1194"/>
      <c r="S182" s="1194"/>
      <c r="T182" s="1194"/>
      <c r="U182" s="1194"/>
      <c r="V182" s="1194"/>
      <c r="W182" s="1194"/>
      <c r="X182" s="1194"/>
      <c r="Y182" s="1194"/>
      <c r="Z182" s="1194"/>
      <c r="AA182" s="1194"/>
      <c r="AB182" s="1194"/>
      <c r="AC182" s="1194"/>
      <c r="AD182" s="1194"/>
      <c r="AE182" s="1194"/>
      <c r="AF182" s="1194"/>
      <c r="AG182" s="1194"/>
      <c r="AH182" s="1194"/>
      <c r="AI182" s="1194"/>
      <c r="AJ182" s="1194"/>
      <c r="AK182" s="1194"/>
      <c r="AL182" s="1194"/>
      <c r="AM182" s="1194"/>
      <c r="AN182" s="1194"/>
      <c r="AO182" s="1194"/>
      <c r="AP182" s="1195"/>
      <c r="AR182" s="47"/>
      <c r="AS182" s="1177" t="s">
        <v>37</v>
      </c>
      <c r="AT182" s="1178"/>
      <c r="AU182" s="1199" t="str">
        <f>""&amp;⑧入力シート!C139</f>
        <v/>
      </c>
      <c r="AV182" s="1200"/>
      <c r="AW182" s="1200"/>
      <c r="AX182" s="1200"/>
      <c r="AY182" s="1200"/>
      <c r="AZ182" s="1200"/>
      <c r="BA182" s="1200"/>
      <c r="BB182" s="1200"/>
      <c r="BC182" s="1200"/>
      <c r="BD182" s="1200"/>
      <c r="BE182" s="1201"/>
      <c r="BF182" s="1179" t="s">
        <v>36</v>
      </c>
      <c r="BG182" s="1180"/>
      <c r="BH182" s="1193" t="s">
        <v>34</v>
      </c>
      <c r="BI182" s="1194"/>
      <c r="BJ182" s="1194"/>
      <c r="BK182" s="1194"/>
      <c r="BL182" s="1194"/>
      <c r="BM182" s="1194"/>
      <c r="BN182" s="1194"/>
      <c r="BO182" s="1194"/>
      <c r="BP182" s="1194"/>
      <c r="BQ182" s="1194"/>
      <c r="BR182" s="1194"/>
      <c r="BS182" s="1194"/>
      <c r="BT182" s="1194"/>
      <c r="BU182" s="1194"/>
      <c r="BV182" s="1194"/>
      <c r="BW182" s="1194"/>
      <c r="BX182" s="1194"/>
      <c r="BY182" s="1194"/>
      <c r="BZ182" s="1194"/>
      <c r="CA182" s="1194"/>
      <c r="CB182" s="1194"/>
      <c r="CC182" s="1194"/>
      <c r="CD182" s="1194"/>
      <c r="CE182" s="1194"/>
      <c r="CF182" s="1194"/>
      <c r="CG182" s="1194"/>
      <c r="CH182" s="1195"/>
    </row>
    <row r="183" spans="1:87" ht="18" customHeight="1" x14ac:dyDescent="0.15">
      <c r="A183" s="1179"/>
      <c r="B183" s="1180"/>
      <c r="C183" s="1202"/>
      <c r="D183" s="1203"/>
      <c r="E183" s="1203"/>
      <c r="F183" s="1203"/>
      <c r="G183" s="1203"/>
      <c r="H183" s="1203"/>
      <c r="I183" s="1203"/>
      <c r="J183" s="1203"/>
      <c r="K183" s="1203"/>
      <c r="L183" s="1203"/>
      <c r="M183" s="1204"/>
      <c r="N183" s="1179"/>
      <c r="O183" s="1180"/>
      <c r="P183" s="1228" t="str">
        <f>'⑨応募者名簿(印刷用)'!CY13</f>
        <v xml:space="preserve"> </v>
      </c>
      <c r="Q183" s="1228"/>
      <c r="R183" s="1228"/>
      <c r="S183" s="1228"/>
      <c r="T183" s="1228"/>
      <c r="U183" s="1228"/>
      <c r="V183" s="1228"/>
      <c r="W183" s="1228"/>
      <c r="X183" s="1228"/>
      <c r="Y183" s="1228"/>
      <c r="Z183" s="1228"/>
      <c r="AA183" s="1228"/>
      <c r="AB183" s="1228"/>
      <c r="AC183" s="1228"/>
      <c r="AD183" s="1228"/>
      <c r="AE183" s="1228"/>
      <c r="AF183" s="1228"/>
      <c r="AG183" s="1228"/>
      <c r="AH183" s="1228"/>
      <c r="AI183" s="1228"/>
      <c r="AJ183" s="1228"/>
      <c r="AK183" s="1228"/>
      <c r="AL183" s="1228"/>
      <c r="AM183" s="1228"/>
      <c r="AN183" s="1228"/>
      <c r="AO183" s="1228"/>
      <c r="AP183" s="1228"/>
      <c r="AR183" s="47"/>
      <c r="AS183" s="1179"/>
      <c r="AT183" s="1180"/>
      <c r="AU183" s="1202"/>
      <c r="AV183" s="1203"/>
      <c r="AW183" s="1203"/>
      <c r="AX183" s="1203"/>
      <c r="AY183" s="1203"/>
      <c r="AZ183" s="1203"/>
      <c r="BA183" s="1203"/>
      <c r="BB183" s="1203"/>
      <c r="BC183" s="1203"/>
      <c r="BD183" s="1203"/>
      <c r="BE183" s="1204"/>
      <c r="BF183" s="1179"/>
      <c r="BG183" s="1180"/>
      <c r="BH183" s="1228" t="str">
        <f>'⑨応募者名簿(印刷用)'!CY14</f>
        <v xml:space="preserve"> </v>
      </c>
      <c r="BI183" s="1228"/>
      <c r="BJ183" s="1228"/>
      <c r="BK183" s="1228"/>
      <c r="BL183" s="1228"/>
      <c r="BM183" s="1228"/>
      <c r="BN183" s="1228"/>
      <c r="BO183" s="1228"/>
      <c r="BP183" s="1228"/>
      <c r="BQ183" s="1228"/>
      <c r="BR183" s="1228"/>
      <c r="BS183" s="1228"/>
      <c r="BT183" s="1228"/>
      <c r="BU183" s="1228"/>
      <c r="BV183" s="1228"/>
      <c r="BW183" s="1228"/>
      <c r="BX183" s="1228"/>
      <c r="BY183" s="1228"/>
      <c r="BZ183" s="1228"/>
      <c r="CA183" s="1228"/>
      <c r="CB183" s="1228"/>
      <c r="CC183" s="1228"/>
      <c r="CD183" s="1228"/>
      <c r="CE183" s="1228"/>
      <c r="CF183" s="1228"/>
      <c r="CG183" s="1228"/>
      <c r="CH183" s="1228"/>
    </row>
    <row r="184" spans="1:87" ht="18" customHeight="1" x14ac:dyDescent="0.15">
      <c r="A184" s="1179"/>
      <c r="B184" s="1180"/>
      <c r="C184" s="1202"/>
      <c r="D184" s="1203"/>
      <c r="E184" s="1203"/>
      <c r="F184" s="1203"/>
      <c r="G184" s="1203"/>
      <c r="H184" s="1203"/>
      <c r="I184" s="1203"/>
      <c r="J184" s="1203"/>
      <c r="K184" s="1203"/>
      <c r="L184" s="1203"/>
      <c r="M184" s="1204"/>
      <c r="N184" s="1181"/>
      <c r="O184" s="1182"/>
      <c r="P184" s="1144"/>
      <c r="Q184" s="1144"/>
      <c r="R184" s="1144"/>
      <c r="S184" s="1144"/>
      <c r="T184" s="1144"/>
      <c r="U184" s="1144"/>
      <c r="V184" s="1144"/>
      <c r="W184" s="1144"/>
      <c r="X184" s="1144"/>
      <c r="Y184" s="1144"/>
      <c r="Z184" s="1144"/>
      <c r="AA184" s="1144"/>
      <c r="AB184" s="1144"/>
      <c r="AC184" s="1144"/>
      <c r="AD184" s="1144"/>
      <c r="AE184" s="1144"/>
      <c r="AF184" s="1144"/>
      <c r="AG184" s="1144"/>
      <c r="AH184" s="1144"/>
      <c r="AI184" s="1144"/>
      <c r="AJ184" s="1144"/>
      <c r="AK184" s="1144"/>
      <c r="AL184" s="1144"/>
      <c r="AM184" s="1144"/>
      <c r="AN184" s="1144"/>
      <c r="AO184" s="1144"/>
      <c r="AP184" s="1144"/>
      <c r="AR184" s="47"/>
      <c r="AS184" s="1179"/>
      <c r="AT184" s="1180"/>
      <c r="AU184" s="1202"/>
      <c r="AV184" s="1203"/>
      <c r="AW184" s="1203"/>
      <c r="AX184" s="1203"/>
      <c r="AY184" s="1203"/>
      <c r="AZ184" s="1203"/>
      <c r="BA184" s="1203"/>
      <c r="BB184" s="1203"/>
      <c r="BC184" s="1203"/>
      <c r="BD184" s="1203"/>
      <c r="BE184" s="1204"/>
      <c r="BF184" s="1181"/>
      <c r="BG184" s="1182"/>
      <c r="BH184" s="1144"/>
      <c r="BI184" s="1144"/>
      <c r="BJ184" s="1144"/>
      <c r="BK184" s="1144"/>
      <c r="BL184" s="1144"/>
      <c r="BM184" s="1144"/>
      <c r="BN184" s="1144"/>
      <c r="BO184" s="1144"/>
      <c r="BP184" s="1144"/>
      <c r="BQ184" s="1144"/>
      <c r="BR184" s="1144"/>
      <c r="BS184" s="1144"/>
      <c r="BT184" s="1144"/>
      <c r="BU184" s="1144"/>
      <c r="BV184" s="1144"/>
      <c r="BW184" s="1144"/>
      <c r="BX184" s="1144"/>
      <c r="BY184" s="1144"/>
      <c r="BZ184" s="1144"/>
      <c r="CA184" s="1144"/>
      <c r="CB184" s="1144"/>
      <c r="CC184" s="1144"/>
      <c r="CD184" s="1144"/>
      <c r="CE184" s="1144"/>
      <c r="CF184" s="1144"/>
      <c r="CG184" s="1144"/>
      <c r="CH184" s="1144"/>
    </row>
    <row r="185" spans="1:87" ht="18" customHeight="1" x14ac:dyDescent="0.15">
      <c r="A185" s="1057" t="s">
        <v>43</v>
      </c>
      <c r="B185" s="1058"/>
      <c r="C185" s="1144" t="str">
        <f>'⑨応募者名簿(印刷用)'!CW13</f>
        <v/>
      </c>
      <c r="D185" s="1144"/>
      <c r="E185" s="1144"/>
      <c r="F185" s="1144"/>
      <c r="G185" s="1144"/>
      <c r="H185" s="1144"/>
      <c r="I185" s="1144"/>
      <c r="J185" s="1144"/>
      <c r="K185" s="1144"/>
      <c r="L185" s="1144"/>
      <c r="M185" s="1144"/>
      <c r="N185" s="1152" t="s">
        <v>23</v>
      </c>
      <c r="O185" s="1153"/>
      <c r="P185" s="1154" t="str">
        <f>""&amp;⑧入力シート!AL138</f>
        <v/>
      </c>
      <c r="Q185" s="1154"/>
      <c r="R185" s="1154"/>
      <c r="S185" s="1154"/>
      <c r="T185" s="1154"/>
      <c r="U185" s="1154"/>
      <c r="V185" s="1154"/>
      <c r="W185" s="1154"/>
      <c r="X185" s="1154"/>
      <c r="Y185" s="1115" t="s">
        <v>82</v>
      </c>
      <c r="Z185" s="1115"/>
      <c r="AA185" s="1115"/>
      <c r="AB185" s="1115"/>
      <c r="AC185" s="1115"/>
      <c r="AD185" s="1115"/>
      <c r="AE185" s="1115"/>
      <c r="AF185" s="1115"/>
      <c r="AG185" s="1115"/>
      <c r="AH185" s="1115"/>
      <c r="AI185" s="1115"/>
      <c r="AJ185" s="1115"/>
      <c r="AK185" s="1115"/>
      <c r="AL185" s="1115"/>
      <c r="AM185" s="1115"/>
      <c r="AN185" s="1115"/>
      <c r="AO185" s="1115"/>
      <c r="AP185" s="1190"/>
      <c r="AR185" s="47"/>
      <c r="AS185" s="1057" t="s">
        <v>43</v>
      </c>
      <c r="AT185" s="1058"/>
      <c r="AU185" s="1144" t="str">
        <f>'⑨応募者名簿(印刷用)'!CW14</f>
        <v/>
      </c>
      <c r="AV185" s="1144"/>
      <c r="AW185" s="1144"/>
      <c r="AX185" s="1144"/>
      <c r="AY185" s="1144"/>
      <c r="AZ185" s="1144"/>
      <c r="BA185" s="1144"/>
      <c r="BB185" s="1144"/>
      <c r="BC185" s="1144"/>
      <c r="BD185" s="1144"/>
      <c r="BE185" s="1144"/>
      <c r="BF185" s="1152" t="s">
        <v>23</v>
      </c>
      <c r="BG185" s="1153"/>
      <c r="BH185" s="1154" t="str">
        <f>""&amp;⑧入力シート!AL139</f>
        <v/>
      </c>
      <c r="BI185" s="1154"/>
      <c r="BJ185" s="1154"/>
      <c r="BK185" s="1154"/>
      <c r="BL185" s="1154"/>
      <c r="BM185" s="1154"/>
      <c r="BN185" s="1154"/>
      <c r="BO185" s="1154"/>
      <c r="BP185" s="1154"/>
      <c r="BQ185" s="1115" t="s">
        <v>82</v>
      </c>
      <c r="BR185" s="1115"/>
      <c r="BS185" s="1115"/>
      <c r="BT185" s="1115"/>
      <c r="BU185" s="1115"/>
      <c r="BV185" s="1115"/>
      <c r="BW185" s="1115"/>
      <c r="BX185" s="1115"/>
      <c r="BY185" s="1115"/>
      <c r="BZ185" s="1115"/>
      <c r="CA185" s="1115"/>
      <c r="CB185" s="1115"/>
      <c r="CC185" s="1115"/>
      <c r="CD185" s="1115"/>
      <c r="CE185" s="1115"/>
      <c r="CF185" s="1115"/>
      <c r="CG185" s="1115"/>
      <c r="CH185" s="1190"/>
    </row>
    <row r="186" spans="1:87" ht="18" customHeight="1" x14ac:dyDescent="0.15">
      <c r="A186" s="1059"/>
      <c r="B186" s="1060"/>
      <c r="C186" s="1144"/>
      <c r="D186" s="1144"/>
      <c r="E186" s="1144"/>
      <c r="F186" s="1144"/>
      <c r="G186" s="1144"/>
      <c r="H186" s="1144"/>
      <c r="I186" s="1144"/>
      <c r="J186" s="1144"/>
      <c r="K186" s="1144"/>
      <c r="L186" s="1144"/>
      <c r="M186" s="1144"/>
      <c r="N186" s="1152"/>
      <c r="O186" s="1153"/>
      <c r="P186" s="1154"/>
      <c r="Q186" s="1154"/>
      <c r="R186" s="1154"/>
      <c r="S186" s="1154"/>
      <c r="T186" s="1154"/>
      <c r="U186" s="1154"/>
      <c r="V186" s="1154"/>
      <c r="W186" s="1154"/>
      <c r="X186" s="1154"/>
      <c r="Y186" s="1191"/>
      <c r="Z186" s="1191"/>
      <c r="AA186" s="1191"/>
      <c r="AB186" s="1191"/>
      <c r="AC186" s="1191"/>
      <c r="AD186" s="1191"/>
      <c r="AE186" s="1191"/>
      <c r="AF186" s="1191"/>
      <c r="AG186" s="1191"/>
      <c r="AH186" s="1191"/>
      <c r="AI186" s="1191"/>
      <c r="AJ186" s="1191"/>
      <c r="AK186" s="1191"/>
      <c r="AL186" s="1191"/>
      <c r="AM186" s="1191"/>
      <c r="AN186" s="1191"/>
      <c r="AO186" s="1191"/>
      <c r="AP186" s="1192"/>
      <c r="AR186" s="47"/>
      <c r="AS186" s="1059"/>
      <c r="AT186" s="1060"/>
      <c r="AU186" s="1144"/>
      <c r="AV186" s="1144"/>
      <c r="AW186" s="1144"/>
      <c r="AX186" s="1144"/>
      <c r="AY186" s="1144"/>
      <c r="AZ186" s="1144"/>
      <c r="BA186" s="1144"/>
      <c r="BB186" s="1144"/>
      <c r="BC186" s="1144"/>
      <c r="BD186" s="1144"/>
      <c r="BE186" s="1144"/>
      <c r="BF186" s="1152"/>
      <c r="BG186" s="1153"/>
      <c r="BH186" s="1154"/>
      <c r="BI186" s="1154"/>
      <c r="BJ186" s="1154"/>
      <c r="BK186" s="1154"/>
      <c r="BL186" s="1154"/>
      <c r="BM186" s="1154"/>
      <c r="BN186" s="1154"/>
      <c r="BO186" s="1154"/>
      <c r="BP186" s="1154"/>
      <c r="BQ186" s="1191"/>
      <c r="BR186" s="1191"/>
      <c r="BS186" s="1191"/>
      <c r="BT186" s="1191"/>
      <c r="BU186" s="1191"/>
      <c r="BV186" s="1191"/>
      <c r="BW186" s="1191"/>
      <c r="BX186" s="1191"/>
      <c r="BY186" s="1191"/>
      <c r="BZ186" s="1191"/>
      <c r="CA186" s="1191"/>
      <c r="CB186" s="1191"/>
      <c r="CC186" s="1191"/>
      <c r="CD186" s="1191"/>
      <c r="CE186" s="1191"/>
      <c r="CF186" s="1191"/>
      <c r="CG186" s="1191"/>
      <c r="CH186" s="1192"/>
    </row>
    <row r="187" spans="1:87" ht="15" customHeight="1" x14ac:dyDescent="0.15">
      <c r="A187" s="105"/>
      <c r="B187" s="105"/>
      <c r="C187" s="106"/>
      <c r="D187" s="106"/>
      <c r="E187" s="106"/>
      <c r="F187" s="106"/>
      <c r="G187" s="106"/>
      <c r="H187" s="106"/>
      <c r="I187" s="106"/>
      <c r="J187" s="106"/>
      <c r="K187" s="106"/>
      <c r="L187" s="106"/>
      <c r="M187" s="106"/>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R187" s="47"/>
      <c r="AS187" s="105"/>
      <c r="AT187" s="105"/>
      <c r="AU187" s="106"/>
      <c r="AV187" s="106"/>
      <c r="AW187" s="106"/>
      <c r="AX187" s="106"/>
      <c r="AY187" s="106"/>
      <c r="AZ187" s="106"/>
      <c r="BA187" s="106"/>
      <c r="BB187" s="106"/>
      <c r="BC187" s="106"/>
      <c r="BD187" s="106"/>
      <c r="BE187" s="106"/>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132" t="s">
        <v>64</v>
      </c>
      <c r="B189" s="1133"/>
      <c r="C189" s="1133"/>
      <c r="D189" s="1133"/>
      <c r="E189" s="1133"/>
      <c r="F189" s="1133"/>
      <c r="G189" s="1133"/>
      <c r="H189" s="1133"/>
      <c r="I189" s="1133"/>
      <c r="J189" s="1133"/>
      <c r="K189" s="1133"/>
      <c r="L189" s="1133"/>
      <c r="M189" s="1134"/>
      <c r="N189" s="1174" t="s">
        <v>22</v>
      </c>
      <c r="O189" s="1174"/>
      <c r="P189" s="1161" t="s">
        <v>17</v>
      </c>
      <c r="Q189" s="1162"/>
      <c r="R189" s="1163" t="str">
        <f>IF('⑨応募者名簿(印刷用)'!$BX$40="","",'⑨応募者名簿(印刷用)'!$BX$40)</f>
        <v>-</v>
      </c>
      <c r="S189" s="1163"/>
      <c r="T189" s="1163"/>
      <c r="U189" s="1163"/>
      <c r="V189" s="1163"/>
      <c r="W189" s="1163"/>
      <c r="X189" s="1163"/>
      <c r="Y189" s="1163"/>
      <c r="Z189" s="1163"/>
      <c r="AA189" s="1163"/>
      <c r="AB189" s="1163"/>
      <c r="AC189" s="1163"/>
      <c r="AD189" s="1163"/>
      <c r="AE189" s="1163"/>
      <c r="AF189" s="1163"/>
      <c r="AG189" s="1163"/>
      <c r="AH189" s="1163"/>
      <c r="AI189" s="1163"/>
      <c r="AJ189" s="1163"/>
      <c r="AK189" s="1163"/>
      <c r="AL189" s="1163"/>
      <c r="AM189" s="1163"/>
      <c r="AN189" s="1163"/>
      <c r="AO189" s="1163"/>
      <c r="AP189" s="1164"/>
      <c r="AR189" s="47"/>
      <c r="AS189" s="1132" t="s">
        <v>64</v>
      </c>
      <c r="AT189" s="1133"/>
      <c r="AU189" s="1133"/>
      <c r="AV189" s="1133"/>
      <c r="AW189" s="1133"/>
      <c r="AX189" s="1133"/>
      <c r="AY189" s="1133"/>
      <c r="AZ189" s="1133"/>
      <c r="BA189" s="1133"/>
      <c r="BB189" s="1133"/>
      <c r="BC189" s="1133"/>
      <c r="BD189" s="1133"/>
      <c r="BE189" s="1134"/>
      <c r="BF189" s="1174" t="s">
        <v>22</v>
      </c>
      <c r="BG189" s="1174"/>
      <c r="BH189" s="1161" t="s">
        <v>17</v>
      </c>
      <c r="BI189" s="1162"/>
      <c r="BJ189" s="1163" t="str">
        <f>IF('⑨応募者名簿(印刷用)'!$BX$40="","",'⑨応募者名簿(印刷用)'!$BX$40)</f>
        <v>-</v>
      </c>
      <c r="BK189" s="1163"/>
      <c r="BL189" s="1163"/>
      <c r="BM189" s="1163"/>
      <c r="BN189" s="1163"/>
      <c r="BO189" s="1163"/>
      <c r="BP189" s="1163"/>
      <c r="BQ189" s="1163"/>
      <c r="BR189" s="1163"/>
      <c r="BS189" s="1163"/>
      <c r="BT189" s="1163"/>
      <c r="BU189" s="1163"/>
      <c r="BV189" s="1163"/>
      <c r="BW189" s="1163"/>
      <c r="BX189" s="1163"/>
      <c r="BY189" s="1163"/>
      <c r="BZ189" s="1163"/>
      <c r="CA189" s="1163"/>
      <c r="CB189" s="1163"/>
      <c r="CC189" s="1163"/>
      <c r="CD189" s="1163"/>
      <c r="CE189" s="1163"/>
      <c r="CF189" s="1163"/>
      <c r="CG189" s="1163"/>
      <c r="CH189" s="1164"/>
    </row>
    <row r="190" spans="1:87" ht="17.100000000000001" customHeight="1" x14ac:dyDescent="0.15">
      <c r="A190" s="653" t="str">
        <f>'⑨応募者名簿(印刷用)'!$A$36</f>
        <v/>
      </c>
      <c r="B190" s="654"/>
      <c r="C190" s="654"/>
      <c r="D190" s="654"/>
      <c r="E190" s="654"/>
      <c r="F190" s="654"/>
      <c r="G190" s="654"/>
      <c r="H190" s="654"/>
      <c r="I190" s="99"/>
      <c r="J190" s="99"/>
      <c r="K190" s="99"/>
      <c r="L190" s="99"/>
      <c r="M190" s="100"/>
      <c r="N190" s="1174"/>
      <c r="O190" s="1174"/>
      <c r="P190" s="1165" t="str">
        <f>IF('⑨応募者名簿(印刷用)'!$BV$42="","",'⑨応募者名簿(印刷用)'!$BV$42)</f>
        <v xml:space="preserve"> </v>
      </c>
      <c r="Q190" s="1166"/>
      <c r="R190" s="1166"/>
      <c r="S190" s="1166"/>
      <c r="T190" s="1166"/>
      <c r="U190" s="1166"/>
      <c r="V190" s="1166"/>
      <c r="W190" s="1166"/>
      <c r="X190" s="1166"/>
      <c r="Y190" s="1166"/>
      <c r="Z190" s="1166"/>
      <c r="AA190" s="1166"/>
      <c r="AB190" s="1166"/>
      <c r="AC190" s="1166"/>
      <c r="AD190" s="1166"/>
      <c r="AE190" s="1166"/>
      <c r="AF190" s="1166"/>
      <c r="AG190" s="1166"/>
      <c r="AH190" s="1166"/>
      <c r="AI190" s="1166"/>
      <c r="AJ190" s="1166"/>
      <c r="AK190" s="1166"/>
      <c r="AL190" s="1166"/>
      <c r="AM190" s="1166"/>
      <c r="AN190" s="1166"/>
      <c r="AO190" s="1166"/>
      <c r="AP190" s="1167"/>
      <c r="AR190" s="47"/>
      <c r="AS190" s="653" t="str">
        <f>'⑨応募者名簿(印刷用)'!$A$36</f>
        <v/>
      </c>
      <c r="AT190" s="654"/>
      <c r="AU190" s="654"/>
      <c r="AV190" s="654"/>
      <c r="AW190" s="654"/>
      <c r="AX190" s="654"/>
      <c r="AY190" s="654"/>
      <c r="AZ190" s="654"/>
      <c r="BA190" s="99"/>
      <c r="BB190" s="99"/>
      <c r="BC190" s="99"/>
      <c r="BD190" s="99"/>
      <c r="BE190" s="100"/>
      <c r="BF190" s="1174"/>
      <c r="BG190" s="1174"/>
      <c r="BH190" s="1165" t="str">
        <f>IF('⑨応募者名簿(印刷用)'!$BV$42="","",'⑨応募者名簿(印刷用)'!$BV$42)</f>
        <v xml:space="preserve"> </v>
      </c>
      <c r="BI190" s="1166"/>
      <c r="BJ190" s="1166"/>
      <c r="BK190" s="1166"/>
      <c r="BL190" s="1166"/>
      <c r="BM190" s="1166"/>
      <c r="BN190" s="1166"/>
      <c r="BO190" s="1166"/>
      <c r="BP190" s="1166"/>
      <c r="BQ190" s="1166"/>
      <c r="BR190" s="1166"/>
      <c r="BS190" s="1166"/>
      <c r="BT190" s="1166"/>
      <c r="BU190" s="1166"/>
      <c r="BV190" s="1166"/>
      <c r="BW190" s="1166"/>
      <c r="BX190" s="1166"/>
      <c r="BY190" s="1166"/>
      <c r="BZ190" s="1166"/>
      <c r="CA190" s="1166"/>
      <c r="CB190" s="1166"/>
      <c r="CC190" s="1166"/>
      <c r="CD190" s="1166"/>
      <c r="CE190" s="1166"/>
      <c r="CF190" s="1166"/>
      <c r="CG190" s="1166"/>
      <c r="CH190" s="1167"/>
    </row>
    <row r="191" spans="1:87" ht="17.100000000000001" customHeight="1" x14ac:dyDescent="0.15">
      <c r="A191" s="653"/>
      <c r="B191" s="654"/>
      <c r="C191" s="654"/>
      <c r="D191" s="654"/>
      <c r="E191" s="654"/>
      <c r="F191" s="654"/>
      <c r="G191" s="654"/>
      <c r="H191" s="654"/>
      <c r="I191" s="99"/>
      <c r="J191" s="99"/>
      <c r="K191" s="99"/>
      <c r="L191" s="99"/>
      <c r="M191" s="100"/>
      <c r="N191" s="1174"/>
      <c r="O191" s="1174"/>
      <c r="P191" s="1165" t="str">
        <f>IF('⑨応募者名簿(印刷用)'!$BV$43="","",'⑨応募者名簿(印刷用)'!$BV$43)</f>
        <v xml:space="preserve"> </v>
      </c>
      <c r="Q191" s="1166"/>
      <c r="R191" s="1166"/>
      <c r="S191" s="1166"/>
      <c r="T191" s="1166"/>
      <c r="U191" s="1166"/>
      <c r="V191" s="1166"/>
      <c r="W191" s="1166"/>
      <c r="X191" s="1166"/>
      <c r="Y191" s="1166"/>
      <c r="Z191" s="1166"/>
      <c r="AA191" s="1166"/>
      <c r="AB191" s="1166"/>
      <c r="AC191" s="1166"/>
      <c r="AD191" s="1166"/>
      <c r="AE191" s="1166"/>
      <c r="AF191" s="1166"/>
      <c r="AG191" s="1166"/>
      <c r="AH191" s="1166"/>
      <c r="AI191" s="1166"/>
      <c r="AJ191" s="1166"/>
      <c r="AK191" s="1166"/>
      <c r="AL191" s="1166"/>
      <c r="AM191" s="1166"/>
      <c r="AN191" s="1166"/>
      <c r="AO191" s="1166"/>
      <c r="AP191" s="1167"/>
      <c r="AR191" s="47"/>
      <c r="AS191" s="653"/>
      <c r="AT191" s="654"/>
      <c r="AU191" s="654"/>
      <c r="AV191" s="654"/>
      <c r="AW191" s="654"/>
      <c r="AX191" s="654"/>
      <c r="AY191" s="654"/>
      <c r="AZ191" s="654"/>
      <c r="BA191" s="99"/>
      <c r="BB191" s="99"/>
      <c r="BC191" s="99"/>
      <c r="BD191" s="99"/>
      <c r="BE191" s="100"/>
      <c r="BF191" s="1174"/>
      <c r="BG191" s="1174"/>
      <c r="BH191" s="1165" t="str">
        <f>IF('⑨応募者名簿(印刷用)'!$BV$43="","",'⑨応募者名簿(印刷用)'!$BV$43)</f>
        <v xml:space="preserve"> </v>
      </c>
      <c r="BI191" s="1166"/>
      <c r="BJ191" s="1166"/>
      <c r="BK191" s="1166"/>
      <c r="BL191" s="1166"/>
      <c r="BM191" s="1166"/>
      <c r="BN191" s="1166"/>
      <c r="BO191" s="1166"/>
      <c r="BP191" s="1166"/>
      <c r="BQ191" s="1166"/>
      <c r="BR191" s="1166"/>
      <c r="BS191" s="1166"/>
      <c r="BT191" s="1166"/>
      <c r="BU191" s="1166"/>
      <c r="BV191" s="1166"/>
      <c r="BW191" s="1166"/>
      <c r="BX191" s="1166"/>
      <c r="BY191" s="1166"/>
      <c r="BZ191" s="1166"/>
      <c r="CA191" s="1166"/>
      <c r="CB191" s="1166"/>
      <c r="CC191" s="1166"/>
      <c r="CD191" s="1166"/>
      <c r="CE191" s="1166"/>
      <c r="CF191" s="1166"/>
      <c r="CG191" s="1166"/>
      <c r="CH191" s="1167"/>
    </row>
    <row r="192" spans="1:87" ht="17.100000000000001" customHeight="1" x14ac:dyDescent="0.15">
      <c r="A192" s="653"/>
      <c r="B192" s="654"/>
      <c r="C192" s="654"/>
      <c r="D192" s="654"/>
      <c r="E192" s="654"/>
      <c r="F192" s="654"/>
      <c r="G192" s="654"/>
      <c r="H192" s="654"/>
      <c r="I192" s="99"/>
      <c r="J192" s="99"/>
      <c r="K192" s="99"/>
      <c r="L192" s="99"/>
      <c r="M192" s="100"/>
      <c r="N192" s="1174"/>
      <c r="O192" s="1174"/>
      <c r="P192" s="1168" t="str">
        <f>IF('⑨応募者名簿(印刷用)'!$BV$44="","",'⑨応募者名簿(印刷用)'!$BV$44)</f>
        <v xml:space="preserve"> </v>
      </c>
      <c r="Q192" s="1169"/>
      <c r="R192" s="1169"/>
      <c r="S192" s="1169"/>
      <c r="T192" s="1169"/>
      <c r="U192" s="1169"/>
      <c r="V192" s="1169"/>
      <c r="W192" s="1169"/>
      <c r="X192" s="1169"/>
      <c r="Y192" s="1169"/>
      <c r="Z192" s="1169"/>
      <c r="AA192" s="1169"/>
      <c r="AB192" s="1169"/>
      <c r="AC192" s="1169"/>
      <c r="AD192" s="1169"/>
      <c r="AE192" s="1169"/>
      <c r="AF192" s="1169"/>
      <c r="AG192" s="1169"/>
      <c r="AH192" s="1169"/>
      <c r="AI192" s="1169"/>
      <c r="AJ192" s="1169"/>
      <c r="AK192" s="1169"/>
      <c r="AL192" s="1169"/>
      <c r="AM192" s="1169"/>
      <c r="AN192" s="1169"/>
      <c r="AO192" s="1169"/>
      <c r="AP192" s="1170"/>
      <c r="AR192" s="47"/>
      <c r="AS192" s="653"/>
      <c r="AT192" s="654"/>
      <c r="AU192" s="654"/>
      <c r="AV192" s="654"/>
      <c r="AW192" s="654"/>
      <c r="AX192" s="654"/>
      <c r="AY192" s="654"/>
      <c r="AZ192" s="654"/>
      <c r="BA192" s="99"/>
      <c r="BB192" s="99"/>
      <c r="BC192" s="99"/>
      <c r="BD192" s="99"/>
      <c r="BE192" s="100"/>
      <c r="BF192" s="1174"/>
      <c r="BG192" s="1174"/>
      <c r="BH192" s="1168" t="str">
        <f>IF('⑨応募者名簿(印刷用)'!$BV$44="","",'⑨応募者名簿(印刷用)'!$BV$44)</f>
        <v xml:space="preserve"> </v>
      </c>
      <c r="BI192" s="1169"/>
      <c r="BJ192" s="1169"/>
      <c r="BK192" s="1169"/>
      <c r="BL192" s="1169"/>
      <c r="BM192" s="1169"/>
      <c r="BN192" s="1169"/>
      <c r="BO192" s="1169"/>
      <c r="BP192" s="1169"/>
      <c r="BQ192" s="1169"/>
      <c r="BR192" s="1169"/>
      <c r="BS192" s="1169"/>
      <c r="BT192" s="1169"/>
      <c r="BU192" s="1169"/>
      <c r="BV192" s="1169"/>
      <c r="BW192" s="1169"/>
      <c r="BX192" s="1169"/>
      <c r="BY192" s="1169"/>
      <c r="BZ192" s="1169"/>
      <c r="CA192" s="1169"/>
      <c r="CB192" s="1169"/>
      <c r="CC192" s="1169"/>
      <c r="CD192" s="1169"/>
      <c r="CE192" s="1169"/>
      <c r="CF192" s="1169"/>
      <c r="CG192" s="1169"/>
      <c r="CH192" s="1170"/>
    </row>
    <row r="193" spans="1:86" ht="17.100000000000001" customHeight="1" x14ac:dyDescent="0.15">
      <c r="A193" s="653"/>
      <c r="B193" s="654"/>
      <c r="C193" s="654"/>
      <c r="D193" s="654"/>
      <c r="E193" s="654"/>
      <c r="F193" s="654"/>
      <c r="G193" s="654"/>
      <c r="H193" s="654"/>
      <c r="I193" s="99"/>
      <c r="J193" s="99"/>
      <c r="K193" s="99"/>
      <c r="L193" s="99"/>
      <c r="M193" s="100"/>
      <c r="N193" s="1177" t="s">
        <v>33</v>
      </c>
      <c r="O193" s="1178"/>
      <c r="P193" s="1183" t="s">
        <v>24</v>
      </c>
      <c r="Q193" s="1175"/>
      <c r="R193" s="1175"/>
      <c r="S193" s="1175"/>
      <c r="T193" s="1175" t="str">
        <f>""&amp;⑧入力シート!$D$21</f>
        <v/>
      </c>
      <c r="U193" s="1175"/>
      <c r="V193" s="1175"/>
      <c r="W193" s="1175"/>
      <c r="X193" s="1175"/>
      <c r="Y193" s="1175"/>
      <c r="Z193" s="1175"/>
      <c r="AA193" s="1175"/>
      <c r="AB193" s="1175"/>
      <c r="AC193" s="1175"/>
      <c r="AD193" s="1175"/>
      <c r="AE193" s="1175"/>
      <c r="AF193" s="1175"/>
      <c r="AG193" s="1175"/>
      <c r="AH193" s="1175"/>
      <c r="AI193" s="1175"/>
      <c r="AJ193" s="1175"/>
      <c r="AK193" s="1175"/>
      <c r="AL193" s="1175"/>
      <c r="AM193" s="1175"/>
      <c r="AN193" s="1175"/>
      <c r="AO193" s="1175"/>
      <c r="AP193" s="1176"/>
      <c r="AR193" s="47"/>
      <c r="AS193" s="653"/>
      <c r="AT193" s="654"/>
      <c r="AU193" s="654"/>
      <c r="AV193" s="654"/>
      <c r="AW193" s="654"/>
      <c r="AX193" s="654"/>
      <c r="AY193" s="654"/>
      <c r="AZ193" s="654"/>
      <c r="BA193" s="99"/>
      <c r="BB193" s="99"/>
      <c r="BC193" s="99"/>
      <c r="BD193" s="99"/>
      <c r="BE193" s="100"/>
      <c r="BF193" s="1177" t="s">
        <v>33</v>
      </c>
      <c r="BG193" s="1178"/>
      <c r="BH193" s="1183" t="s">
        <v>24</v>
      </c>
      <c r="BI193" s="1175"/>
      <c r="BJ193" s="1175"/>
      <c r="BK193" s="1175"/>
      <c r="BL193" s="1175" t="str">
        <f>""&amp;⑧入力シート!$D$21</f>
        <v/>
      </c>
      <c r="BM193" s="1175"/>
      <c r="BN193" s="1175"/>
      <c r="BO193" s="1175"/>
      <c r="BP193" s="1175"/>
      <c r="BQ193" s="1175"/>
      <c r="BR193" s="1175"/>
      <c r="BS193" s="1175"/>
      <c r="BT193" s="1175"/>
      <c r="BU193" s="1175"/>
      <c r="BV193" s="1175"/>
      <c r="BW193" s="1175"/>
      <c r="BX193" s="1175"/>
      <c r="BY193" s="1175"/>
      <c r="BZ193" s="1175"/>
      <c r="CA193" s="1175"/>
      <c r="CB193" s="1175"/>
      <c r="CC193" s="1175"/>
      <c r="CD193" s="1175"/>
      <c r="CE193" s="1175"/>
      <c r="CF193" s="1175"/>
      <c r="CG193" s="1175"/>
      <c r="CH193" s="1176"/>
    </row>
    <row r="194" spans="1:86" ht="17.100000000000001" customHeight="1" x14ac:dyDescent="0.15">
      <c r="A194" s="101"/>
      <c r="B194" s="99"/>
      <c r="C194" s="99"/>
      <c r="D194" s="99"/>
      <c r="E194" s="99"/>
      <c r="F194" s="99"/>
      <c r="G194" s="99"/>
      <c r="H194" s="99"/>
      <c r="I194" s="99"/>
      <c r="J194" s="99"/>
      <c r="K194" s="99"/>
      <c r="L194" s="99"/>
      <c r="M194" s="100"/>
      <c r="N194" s="1179"/>
      <c r="O194" s="1180"/>
      <c r="P194" s="1029" t="str">
        <f>"　"&amp;⑧入力シート!$D$22</f>
        <v>　</v>
      </c>
      <c r="Q194" s="1030"/>
      <c r="R194" s="1030"/>
      <c r="S194" s="1030"/>
      <c r="T194" s="1030"/>
      <c r="U194" s="1030"/>
      <c r="V194" s="1030"/>
      <c r="W194" s="1030"/>
      <c r="X194" s="1030"/>
      <c r="Y194" s="1030"/>
      <c r="Z194" s="1030"/>
      <c r="AA194" s="1030"/>
      <c r="AB194" s="1030"/>
      <c r="AC194" s="1030"/>
      <c r="AD194" s="1030"/>
      <c r="AE194" s="1030"/>
      <c r="AF194" s="1030"/>
      <c r="AG194" s="1030"/>
      <c r="AH194" s="1030"/>
      <c r="AI194" s="1030"/>
      <c r="AJ194" s="1030"/>
      <c r="AK194" s="1030"/>
      <c r="AL194" s="1030"/>
      <c r="AM194" s="1030"/>
      <c r="AN194" s="1030"/>
      <c r="AO194" s="1030"/>
      <c r="AP194" s="1031"/>
      <c r="AR194" s="47"/>
      <c r="AS194" s="101"/>
      <c r="AT194" s="99"/>
      <c r="AU194" s="99"/>
      <c r="AV194" s="99"/>
      <c r="AW194" s="99"/>
      <c r="AX194" s="99"/>
      <c r="AY194" s="99"/>
      <c r="AZ194" s="99"/>
      <c r="BA194" s="99"/>
      <c r="BB194" s="99"/>
      <c r="BC194" s="99"/>
      <c r="BD194" s="99"/>
      <c r="BE194" s="100"/>
      <c r="BF194" s="1179"/>
      <c r="BG194" s="1180"/>
      <c r="BH194" s="1029" t="str">
        <f>"　"&amp;⑧入力シート!$D$22</f>
        <v>　</v>
      </c>
      <c r="BI194" s="1030"/>
      <c r="BJ194" s="1030"/>
      <c r="BK194" s="1030"/>
      <c r="BL194" s="1030"/>
      <c r="BM194" s="1030"/>
      <c r="BN194" s="1030"/>
      <c r="BO194" s="1030"/>
      <c r="BP194" s="1030"/>
      <c r="BQ194" s="1030"/>
      <c r="BR194" s="1030"/>
      <c r="BS194" s="1030"/>
      <c r="BT194" s="1030"/>
      <c r="BU194" s="1030"/>
      <c r="BV194" s="1030"/>
      <c r="BW194" s="1030"/>
      <c r="BX194" s="1030"/>
      <c r="BY194" s="1030"/>
      <c r="BZ194" s="1030"/>
      <c r="CA194" s="1030"/>
      <c r="CB194" s="1030"/>
      <c r="CC194" s="1030"/>
      <c r="CD194" s="1030"/>
      <c r="CE194" s="1030"/>
      <c r="CF194" s="1030"/>
      <c r="CG194" s="1030"/>
      <c r="CH194" s="1031"/>
    </row>
    <row r="195" spans="1:86" ht="17.100000000000001" customHeight="1" x14ac:dyDescent="0.15">
      <c r="A195" s="101"/>
      <c r="B195" s="99"/>
      <c r="C195" s="99"/>
      <c r="D195" s="99"/>
      <c r="E195" s="99"/>
      <c r="F195" s="99"/>
      <c r="G195" s="99"/>
      <c r="H195" s="99"/>
      <c r="I195" s="99"/>
      <c r="J195" s="99"/>
      <c r="K195" s="99"/>
      <c r="L195" s="99"/>
      <c r="M195" s="100"/>
      <c r="N195" s="1179"/>
      <c r="O195" s="1180"/>
      <c r="P195" s="1032" t="str">
        <f>"　"&amp;⑧入力シート!$D$23</f>
        <v>　</v>
      </c>
      <c r="Q195" s="1033"/>
      <c r="R195" s="1033"/>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4"/>
      <c r="AR195" s="47"/>
      <c r="AS195" s="101"/>
      <c r="AT195" s="99"/>
      <c r="AU195" s="99"/>
      <c r="AV195" s="99"/>
      <c r="AW195" s="99"/>
      <c r="AX195" s="99"/>
      <c r="AY195" s="99"/>
      <c r="AZ195" s="99"/>
      <c r="BA195" s="99"/>
      <c r="BB195" s="99"/>
      <c r="BC195" s="99"/>
      <c r="BD195" s="99"/>
      <c r="BE195" s="100"/>
      <c r="BF195" s="1179"/>
      <c r="BG195" s="1180"/>
      <c r="BH195" s="1032" t="str">
        <f>"　"&amp;⑧入力シート!$D$23</f>
        <v>　</v>
      </c>
      <c r="BI195" s="1033"/>
      <c r="BJ195" s="1033"/>
      <c r="BK195" s="1033"/>
      <c r="BL195" s="1033"/>
      <c r="BM195" s="1033"/>
      <c r="BN195" s="1033"/>
      <c r="BO195" s="1033"/>
      <c r="BP195" s="1033"/>
      <c r="BQ195" s="1033"/>
      <c r="BR195" s="1033"/>
      <c r="BS195" s="1033"/>
      <c r="BT195" s="1033"/>
      <c r="BU195" s="1033"/>
      <c r="BV195" s="1033"/>
      <c r="BW195" s="1033"/>
      <c r="BX195" s="1033"/>
      <c r="BY195" s="1033"/>
      <c r="BZ195" s="1033"/>
      <c r="CA195" s="1033"/>
      <c r="CB195" s="1033"/>
      <c r="CC195" s="1033"/>
      <c r="CD195" s="1033"/>
      <c r="CE195" s="1033"/>
      <c r="CF195" s="1033"/>
      <c r="CG195" s="1033"/>
      <c r="CH195" s="1034"/>
    </row>
    <row r="196" spans="1:86" ht="17.100000000000001" customHeight="1" x14ac:dyDescent="0.15">
      <c r="A196" s="102"/>
      <c r="B196" s="103"/>
      <c r="C196" s="103"/>
      <c r="D196" s="103"/>
      <c r="E196" s="103"/>
      <c r="F196" s="103"/>
      <c r="G196" s="103"/>
      <c r="H196" s="103"/>
      <c r="I196" s="103"/>
      <c r="J196" s="103"/>
      <c r="K196" s="103"/>
      <c r="L196" s="103"/>
      <c r="M196" s="104"/>
      <c r="N196" s="1179"/>
      <c r="O196" s="1180"/>
      <c r="P196" s="1032"/>
      <c r="Q196" s="1033"/>
      <c r="R196" s="1033"/>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3"/>
      <c r="AM196" s="1033"/>
      <c r="AN196" s="1033"/>
      <c r="AO196" s="1033"/>
      <c r="AP196" s="1034"/>
      <c r="AR196" s="47"/>
      <c r="AS196" s="102"/>
      <c r="AT196" s="103"/>
      <c r="AU196" s="103"/>
      <c r="AV196" s="103"/>
      <c r="AW196" s="103"/>
      <c r="AX196" s="103"/>
      <c r="AY196" s="103"/>
      <c r="AZ196" s="103"/>
      <c r="BA196" s="103"/>
      <c r="BB196" s="103"/>
      <c r="BC196" s="103"/>
      <c r="BD196" s="103"/>
      <c r="BE196" s="104"/>
      <c r="BF196" s="1179"/>
      <c r="BG196" s="1180"/>
      <c r="BH196" s="1032"/>
      <c r="BI196" s="1033"/>
      <c r="BJ196" s="1033"/>
      <c r="BK196" s="1033"/>
      <c r="BL196" s="1033"/>
      <c r="BM196" s="1033"/>
      <c r="BN196" s="1033"/>
      <c r="BO196" s="1033"/>
      <c r="BP196" s="1033"/>
      <c r="BQ196" s="1033"/>
      <c r="BR196" s="1033"/>
      <c r="BS196" s="1033"/>
      <c r="BT196" s="1033"/>
      <c r="BU196" s="1033"/>
      <c r="BV196" s="1033"/>
      <c r="BW196" s="1033"/>
      <c r="BX196" s="1033"/>
      <c r="BY196" s="1033"/>
      <c r="BZ196" s="1033"/>
      <c r="CA196" s="1033"/>
      <c r="CB196" s="1033"/>
      <c r="CC196" s="1033"/>
      <c r="CD196" s="1033"/>
      <c r="CE196" s="1033"/>
      <c r="CF196" s="1033"/>
      <c r="CG196" s="1033"/>
      <c r="CH196" s="1034"/>
    </row>
    <row r="197" spans="1:86" ht="18" customHeight="1" x14ac:dyDescent="0.15">
      <c r="A197" s="1177" t="s">
        <v>38</v>
      </c>
      <c r="B197" s="1178"/>
      <c r="C197" s="1183" t="s">
        <v>32</v>
      </c>
      <c r="D197" s="1175"/>
      <c r="E197" s="1175"/>
      <c r="F197" s="1175"/>
      <c r="G197" s="1175"/>
      <c r="H197" s="1175"/>
      <c r="I197" s="1175"/>
      <c r="J197" s="1175"/>
      <c r="K197" s="1175"/>
      <c r="L197" s="1175"/>
      <c r="M197" s="1175"/>
      <c r="N197" s="1174" t="s">
        <v>35</v>
      </c>
      <c r="O197" s="1174"/>
      <c r="P197" s="1145" t="str">
        <f>""&amp;⑧入力シート!Q140</f>
        <v/>
      </c>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5"/>
      <c r="AK197" s="1145"/>
      <c r="AL197" s="1145"/>
      <c r="AM197" s="1145"/>
      <c r="AN197" s="1145"/>
      <c r="AO197" s="1145"/>
      <c r="AP197" s="1145"/>
      <c r="AR197" s="47"/>
      <c r="AS197" s="1177" t="s">
        <v>38</v>
      </c>
      <c r="AT197" s="1178"/>
      <c r="AU197" s="1183" t="s">
        <v>32</v>
      </c>
      <c r="AV197" s="1175"/>
      <c r="AW197" s="1175"/>
      <c r="AX197" s="1175"/>
      <c r="AY197" s="1175"/>
      <c r="AZ197" s="1175"/>
      <c r="BA197" s="1175"/>
      <c r="BB197" s="1175"/>
      <c r="BC197" s="1175"/>
      <c r="BD197" s="1175"/>
      <c r="BE197" s="1175"/>
      <c r="BF197" s="1174" t="s">
        <v>35</v>
      </c>
      <c r="BG197" s="1174"/>
      <c r="BH197" s="1145" t="str">
        <f>""&amp;⑧入力シート!Q141</f>
        <v/>
      </c>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c r="CB197" s="1145"/>
      <c r="CC197" s="1145"/>
      <c r="CD197" s="1145"/>
      <c r="CE197" s="1145"/>
      <c r="CF197" s="1145"/>
      <c r="CG197" s="1145"/>
      <c r="CH197" s="1145"/>
    </row>
    <row r="198" spans="1:86" ht="18" customHeight="1" x14ac:dyDescent="0.15">
      <c r="A198" s="1179"/>
      <c r="B198" s="1180"/>
      <c r="C198" s="1202">
        <f>⑧入力シート!B140</f>
        <v>103</v>
      </c>
      <c r="D198" s="1203"/>
      <c r="E198" s="1203"/>
      <c r="F198" s="1203"/>
      <c r="G198" s="1203"/>
      <c r="H198" s="1203"/>
      <c r="I198" s="1203"/>
      <c r="J198" s="1203"/>
      <c r="K198" s="1203"/>
      <c r="L198" s="1203"/>
      <c r="M198" s="1203"/>
      <c r="N198" s="1174"/>
      <c r="O198" s="1174"/>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R198" s="47"/>
      <c r="AS198" s="1179"/>
      <c r="AT198" s="1180"/>
      <c r="AU198" s="1202">
        <f>⑧入力シート!B141</f>
        <v>104</v>
      </c>
      <c r="AV198" s="1203"/>
      <c r="AW198" s="1203"/>
      <c r="AX198" s="1203"/>
      <c r="AY198" s="1203"/>
      <c r="AZ198" s="1203"/>
      <c r="BA198" s="1203"/>
      <c r="BB198" s="1203"/>
      <c r="BC198" s="1203"/>
      <c r="BD198" s="1203"/>
      <c r="BE198" s="1203"/>
      <c r="BF198" s="1174"/>
      <c r="BG198" s="1174"/>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c r="CB198" s="1145"/>
      <c r="CC198" s="1145"/>
      <c r="CD198" s="1145"/>
      <c r="CE198" s="1145"/>
      <c r="CF198" s="1145"/>
      <c r="CG198" s="1145"/>
      <c r="CH198" s="1145"/>
    </row>
    <row r="199" spans="1:86" ht="18" customHeight="1" x14ac:dyDescent="0.15">
      <c r="A199" s="1181"/>
      <c r="B199" s="1182"/>
      <c r="C199" s="1202"/>
      <c r="D199" s="1203"/>
      <c r="E199" s="1203"/>
      <c r="F199" s="1203"/>
      <c r="G199" s="1203"/>
      <c r="H199" s="1203"/>
      <c r="I199" s="1203"/>
      <c r="J199" s="1203"/>
      <c r="K199" s="1203"/>
      <c r="L199" s="1203"/>
      <c r="M199" s="1203"/>
      <c r="N199" s="1174"/>
      <c r="O199" s="1174"/>
      <c r="P199" s="1145"/>
      <c r="Q199" s="1145"/>
      <c r="R199" s="1145"/>
      <c r="S199" s="1145"/>
      <c r="T199" s="1145"/>
      <c r="U199" s="1145"/>
      <c r="V199" s="1145"/>
      <c r="W199" s="1145"/>
      <c r="X199" s="1145"/>
      <c r="Y199" s="1145"/>
      <c r="Z199" s="1145"/>
      <c r="AA199" s="1145"/>
      <c r="AB199" s="1145"/>
      <c r="AC199" s="1145"/>
      <c r="AD199" s="1145"/>
      <c r="AE199" s="1145"/>
      <c r="AF199" s="1145"/>
      <c r="AG199" s="1145"/>
      <c r="AH199" s="1145"/>
      <c r="AI199" s="1145"/>
      <c r="AJ199" s="1145"/>
      <c r="AK199" s="1145"/>
      <c r="AL199" s="1145"/>
      <c r="AM199" s="1145"/>
      <c r="AN199" s="1145"/>
      <c r="AO199" s="1145"/>
      <c r="AP199" s="1145"/>
      <c r="AR199" s="47"/>
      <c r="AS199" s="1181"/>
      <c r="AT199" s="1182"/>
      <c r="AU199" s="1202"/>
      <c r="AV199" s="1203"/>
      <c r="AW199" s="1203"/>
      <c r="AX199" s="1203"/>
      <c r="AY199" s="1203"/>
      <c r="AZ199" s="1203"/>
      <c r="BA199" s="1203"/>
      <c r="BB199" s="1203"/>
      <c r="BC199" s="1203"/>
      <c r="BD199" s="1203"/>
      <c r="BE199" s="1203"/>
      <c r="BF199" s="1174"/>
      <c r="BG199" s="1174"/>
      <c r="BH199" s="1145"/>
      <c r="BI199" s="1145"/>
      <c r="BJ199" s="1145"/>
      <c r="BK199" s="1145"/>
      <c r="BL199" s="1145"/>
      <c r="BM199" s="1145"/>
      <c r="BN199" s="1145"/>
      <c r="BO199" s="1145"/>
      <c r="BP199" s="1145"/>
      <c r="BQ199" s="1145"/>
      <c r="BR199" s="1145"/>
      <c r="BS199" s="1145"/>
      <c r="BT199" s="1145"/>
      <c r="BU199" s="1145"/>
      <c r="BV199" s="1145"/>
      <c r="BW199" s="1145"/>
      <c r="BX199" s="1145"/>
      <c r="BY199" s="1145"/>
      <c r="BZ199" s="1145"/>
      <c r="CA199" s="1145"/>
      <c r="CB199" s="1145"/>
      <c r="CC199" s="1145"/>
      <c r="CD199" s="1145"/>
      <c r="CE199" s="1145"/>
      <c r="CF199" s="1145"/>
      <c r="CG199" s="1145"/>
      <c r="CH199" s="1145"/>
    </row>
    <row r="200" spans="1:86" ht="18" customHeight="1" x14ac:dyDescent="0.15">
      <c r="A200" s="1177" t="s">
        <v>37</v>
      </c>
      <c r="B200" s="1178"/>
      <c r="C200" s="1199" t="str">
        <f>""&amp;⑧入力シート!C140</f>
        <v/>
      </c>
      <c r="D200" s="1200"/>
      <c r="E200" s="1200"/>
      <c r="F200" s="1200"/>
      <c r="G200" s="1200"/>
      <c r="H200" s="1200"/>
      <c r="I200" s="1200"/>
      <c r="J200" s="1200"/>
      <c r="K200" s="1200"/>
      <c r="L200" s="1200"/>
      <c r="M200" s="1201"/>
      <c r="N200" s="1179" t="s">
        <v>36</v>
      </c>
      <c r="O200" s="1180"/>
      <c r="P200" s="1193" t="s">
        <v>34</v>
      </c>
      <c r="Q200" s="1194"/>
      <c r="R200" s="1194"/>
      <c r="S200" s="1194"/>
      <c r="T200" s="1194"/>
      <c r="U200" s="1194"/>
      <c r="V200" s="1194"/>
      <c r="W200" s="1194"/>
      <c r="X200" s="1194"/>
      <c r="Y200" s="1194"/>
      <c r="Z200" s="1194"/>
      <c r="AA200" s="1194"/>
      <c r="AB200" s="1194"/>
      <c r="AC200" s="1194"/>
      <c r="AD200" s="1194"/>
      <c r="AE200" s="1194"/>
      <c r="AF200" s="1194"/>
      <c r="AG200" s="1194"/>
      <c r="AH200" s="1194"/>
      <c r="AI200" s="1194"/>
      <c r="AJ200" s="1194"/>
      <c r="AK200" s="1194"/>
      <c r="AL200" s="1194"/>
      <c r="AM200" s="1194"/>
      <c r="AN200" s="1194"/>
      <c r="AO200" s="1194"/>
      <c r="AP200" s="1195"/>
      <c r="AR200" s="47"/>
      <c r="AS200" s="1177" t="s">
        <v>37</v>
      </c>
      <c r="AT200" s="1178"/>
      <c r="AU200" s="1199" t="str">
        <f>""&amp;⑧入力シート!C141</f>
        <v/>
      </c>
      <c r="AV200" s="1200"/>
      <c r="AW200" s="1200"/>
      <c r="AX200" s="1200"/>
      <c r="AY200" s="1200"/>
      <c r="AZ200" s="1200"/>
      <c r="BA200" s="1200"/>
      <c r="BB200" s="1200"/>
      <c r="BC200" s="1200"/>
      <c r="BD200" s="1200"/>
      <c r="BE200" s="1201"/>
      <c r="BF200" s="1179" t="s">
        <v>36</v>
      </c>
      <c r="BG200" s="1180"/>
      <c r="BH200" s="1193" t="s">
        <v>34</v>
      </c>
      <c r="BI200" s="1194"/>
      <c r="BJ200" s="1194"/>
      <c r="BK200" s="1194"/>
      <c r="BL200" s="1194"/>
      <c r="BM200" s="1194"/>
      <c r="BN200" s="1194"/>
      <c r="BO200" s="1194"/>
      <c r="BP200" s="1194"/>
      <c r="BQ200" s="1194"/>
      <c r="BR200" s="1194"/>
      <c r="BS200" s="1194"/>
      <c r="BT200" s="1194"/>
      <c r="BU200" s="1194"/>
      <c r="BV200" s="1194"/>
      <c r="BW200" s="1194"/>
      <c r="BX200" s="1194"/>
      <c r="BY200" s="1194"/>
      <c r="BZ200" s="1194"/>
      <c r="CA200" s="1194"/>
      <c r="CB200" s="1194"/>
      <c r="CC200" s="1194"/>
      <c r="CD200" s="1194"/>
      <c r="CE200" s="1194"/>
      <c r="CF200" s="1194"/>
      <c r="CG200" s="1194"/>
      <c r="CH200" s="1195"/>
    </row>
    <row r="201" spans="1:86" ht="18" customHeight="1" x14ac:dyDescent="0.15">
      <c r="A201" s="1179"/>
      <c r="B201" s="1180"/>
      <c r="C201" s="1202"/>
      <c r="D201" s="1203"/>
      <c r="E201" s="1203"/>
      <c r="F201" s="1203"/>
      <c r="G201" s="1203"/>
      <c r="H201" s="1203"/>
      <c r="I201" s="1203"/>
      <c r="J201" s="1203"/>
      <c r="K201" s="1203"/>
      <c r="L201" s="1203"/>
      <c r="M201" s="1204"/>
      <c r="N201" s="1179"/>
      <c r="O201" s="1180"/>
      <c r="P201" s="1228" t="str">
        <f>'⑨応募者名簿(印刷用)'!CY15</f>
        <v xml:space="preserve"> </v>
      </c>
      <c r="Q201" s="1228"/>
      <c r="R201" s="1228"/>
      <c r="S201" s="1228"/>
      <c r="T201" s="1228"/>
      <c r="U201" s="1228"/>
      <c r="V201" s="1228"/>
      <c r="W201" s="1228"/>
      <c r="X201" s="1228"/>
      <c r="Y201" s="1228"/>
      <c r="Z201" s="1228"/>
      <c r="AA201" s="1228"/>
      <c r="AB201" s="1228"/>
      <c r="AC201" s="1228"/>
      <c r="AD201" s="1228"/>
      <c r="AE201" s="1228"/>
      <c r="AF201" s="1228"/>
      <c r="AG201" s="1228"/>
      <c r="AH201" s="1228"/>
      <c r="AI201" s="1228"/>
      <c r="AJ201" s="1228"/>
      <c r="AK201" s="1228"/>
      <c r="AL201" s="1228"/>
      <c r="AM201" s="1228"/>
      <c r="AN201" s="1228"/>
      <c r="AO201" s="1228"/>
      <c r="AP201" s="1228"/>
      <c r="AR201" s="47"/>
      <c r="AS201" s="1179"/>
      <c r="AT201" s="1180"/>
      <c r="AU201" s="1202"/>
      <c r="AV201" s="1203"/>
      <c r="AW201" s="1203"/>
      <c r="AX201" s="1203"/>
      <c r="AY201" s="1203"/>
      <c r="AZ201" s="1203"/>
      <c r="BA201" s="1203"/>
      <c r="BB201" s="1203"/>
      <c r="BC201" s="1203"/>
      <c r="BD201" s="1203"/>
      <c r="BE201" s="1204"/>
      <c r="BF201" s="1179"/>
      <c r="BG201" s="1180"/>
      <c r="BH201" s="1228" t="str">
        <f>'⑨応募者名簿(印刷用)'!CY16</f>
        <v xml:space="preserve"> </v>
      </c>
      <c r="BI201" s="1228"/>
      <c r="BJ201" s="1228"/>
      <c r="BK201" s="1228"/>
      <c r="BL201" s="1228"/>
      <c r="BM201" s="1228"/>
      <c r="BN201" s="1228"/>
      <c r="BO201" s="1228"/>
      <c r="BP201" s="1228"/>
      <c r="BQ201" s="1228"/>
      <c r="BR201" s="1228"/>
      <c r="BS201" s="1228"/>
      <c r="BT201" s="1228"/>
      <c r="BU201" s="1228"/>
      <c r="BV201" s="1228"/>
      <c r="BW201" s="1228"/>
      <c r="BX201" s="1228"/>
      <c r="BY201" s="1228"/>
      <c r="BZ201" s="1228"/>
      <c r="CA201" s="1228"/>
      <c r="CB201" s="1228"/>
      <c r="CC201" s="1228"/>
      <c r="CD201" s="1228"/>
      <c r="CE201" s="1228"/>
      <c r="CF201" s="1228"/>
      <c r="CG201" s="1228"/>
      <c r="CH201" s="1228"/>
    </row>
    <row r="202" spans="1:86" ht="18" customHeight="1" x14ac:dyDescent="0.15">
      <c r="A202" s="1179"/>
      <c r="B202" s="1180"/>
      <c r="C202" s="1202"/>
      <c r="D202" s="1203"/>
      <c r="E202" s="1203"/>
      <c r="F202" s="1203"/>
      <c r="G202" s="1203"/>
      <c r="H202" s="1203"/>
      <c r="I202" s="1203"/>
      <c r="J202" s="1203"/>
      <c r="K202" s="1203"/>
      <c r="L202" s="1203"/>
      <c r="M202" s="1204"/>
      <c r="N202" s="1181"/>
      <c r="O202" s="1182"/>
      <c r="P202" s="1144"/>
      <c r="Q202" s="1144"/>
      <c r="R202" s="1144"/>
      <c r="S202" s="1144"/>
      <c r="T202" s="1144"/>
      <c r="U202" s="1144"/>
      <c r="V202" s="1144"/>
      <c r="W202" s="1144"/>
      <c r="X202" s="1144"/>
      <c r="Y202" s="1144"/>
      <c r="Z202" s="1144"/>
      <c r="AA202" s="1144"/>
      <c r="AB202" s="1144"/>
      <c r="AC202" s="1144"/>
      <c r="AD202" s="1144"/>
      <c r="AE202" s="1144"/>
      <c r="AF202" s="1144"/>
      <c r="AG202" s="1144"/>
      <c r="AH202" s="1144"/>
      <c r="AI202" s="1144"/>
      <c r="AJ202" s="1144"/>
      <c r="AK202" s="1144"/>
      <c r="AL202" s="1144"/>
      <c r="AM202" s="1144"/>
      <c r="AN202" s="1144"/>
      <c r="AO202" s="1144"/>
      <c r="AP202" s="1144"/>
      <c r="AR202" s="47"/>
      <c r="AS202" s="1179"/>
      <c r="AT202" s="1180"/>
      <c r="AU202" s="1202"/>
      <c r="AV202" s="1203"/>
      <c r="AW202" s="1203"/>
      <c r="AX202" s="1203"/>
      <c r="AY202" s="1203"/>
      <c r="AZ202" s="1203"/>
      <c r="BA202" s="1203"/>
      <c r="BB202" s="1203"/>
      <c r="BC202" s="1203"/>
      <c r="BD202" s="1203"/>
      <c r="BE202" s="1204"/>
      <c r="BF202" s="1181"/>
      <c r="BG202" s="1182"/>
      <c r="BH202" s="1144"/>
      <c r="BI202" s="1144"/>
      <c r="BJ202" s="1144"/>
      <c r="BK202" s="1144"/>
      <c r="BL202" s="1144"/>
      <c r="BM202" s="1144"/>
      <c r="BN202" s="1144"/>
      <c r="BO202" s="1144"/>
      <c r="BP202" s="1144"/>
      <c r="BQ202" s="1144"/>
      <c r="BR202" s="1144"/>
      <c r="BS202" s="1144"/>
      <c r="BT202" s="1144"/>
      <c r="BU202" s="1144"/>
      <c r="BV202" s="1144"/>
      <c r="BW202" s="1144"/>
      <c r="BX202" s="1144"/>
      <c r="BY202" s="1144"/>
      <c r="BZ202" s="1144"/>
      <c r="CA202" s="1144"/>
      <c r="CB202" s="1144"/>
      <c r="CC202" s="1144"/>
      <c r="CD202" s="1144"/>
      <c r="CE202" s="1144"/>
      <c r="CF202" s="1144"/>
      <c r="CG202" s="1144"/>
      <c r="CH202" s="1144"/>
    </row>
    <row r="203" spans="1:86" ht="18" customHeight="1" x14ac:dyDescent="0.15">
      <c r="A203" s="1081" t="s">
        <v>43</v>
      </c>
      <c r="B203" s="1082"/>
      <c r="C203" s="1144" t="str">
        <f>'⑨応募者名簿(印刷用)'!CW15</f>
        <v/>
      </c>
      <c r="D203" s="1144"/>
      <c r="E203" s="1144"/>
      <c r="F203" s="1144"/>
      <c r="G203" s="1144"/>
      <c r="H203" s="1144"/>
      <c r="I203" s="1144"/>
      <c r="J203" s="1144"/>
      <c r="K203" s="1144"/>
      <c r="L203" s="1144"/>
      <c r="M203" s="1144"/>
      <c r="N203" s="1152" t="s">
        <v>23</v>
      </c>
      <c r="O203" s="1153"/>
      <c r="P203" s="1154">
        <f>⑧入力シート!AL140</f>
        <v>0</v>
      </c>
      <c r="Q203" s="1154"/>
      <c r="R203" s="1154"/>
      <c r="S203" s="1154"/>
      <c r="T203" s="1154"/>
      <c r="U203" s="1154"/>
      <c r="V203" s="1154"/>
      <c r="W203" s="1154"/>
      <c r="X203" s="1154"/>
      <c r="Y203" s="1115" t="s">
        <v>82</v>
      </c>
      <c r="Z203" s="1115"/>
      <c r="AA203" s="1115"/>
      <c r="AB203" s="1115"/>
      <c r="AC203" s="1115"/>
      <c r="AD203" s="1115"/>
      <c r="AE203" s="1115"/>
      <c r="AF203" s="1115"/>
      <c r="AG203" s="1115"/>
      <c r="AH203" s="1115"/>
      <c r="AI203" s="1115"/>
      <c r="AJ203" s="1115"/>
      <c r="AK203" s="1115"/>
      <c r="AL203" s="1115"/>
      <c r="AM203" s="1115"/>
      <c r="AN203" s="1115"/>
      <c r="AO203" s="1115"/>
      <c r="AP203" s="1190"/>
      <c r="AR203" s="47"/>
      <c r="AS203" s="1081" t="s">
        <v>43</v>
      </c>
      <c r="AT203" s="1082"/>
      <c r="AU203" s="1144" t="str">
        <f>'⑨応募者名簿(印刷用)'!CW16</f>
        <v/>
      </c>
      <c r="AV203" s="1144"/>
      <c r="AW203" s="1144"/>
      <c r="AX203" s="1144"/>
      <c r="AY203" s="1144"/>
      <c r="AZ203" s="1144"/>
      <c r="BA203" s="1144"/>
      <c r="BB203" s="1144"/>
      <c r="BC203" s="1144"/>
      <c r="BD203" s="1144"/>
      <c r="BE203" s="1144"/>
      <c r="BF203" s="1152" t="s">
        <v>23</v>
      </c>
      <c r="BG203" s="1153"/>
      <c r="BH203" s="1154" t="str">
        <f>""&amp;⑧入力シート!AL141</f>
        <v/>
      </c>
      <c r="BI203" s="1154"/>
      <c r="BJ203" s="1154"/>
      <c r="BK203" s="1154"/>
      <c r="BL203" s="1154"/>
      <c r="BM203" s="1154"/>
      <c r="BN203" s="1154"/>
      <c r="BO203" s="1154"/>
      <c r="BP203" s="1154"/>
      <c r="BQ203" s="1115" t="s">
        <v>82</v>
      </c>
      <c r="BR203" s="1115"/>
      <c r="BS203" s="1115"/>
      <c r="BT203" s="1115"/>
      <c r="BU203" s="1115"/>
      <c r="BV203" s="1115"/>
      <c r="BW203" s="1115"/>
      <c r="BX203" s="1115"/>
      <c r="BY203" s="1115"/>
      <c r="BZ203" s="1115"/>
      <c r="CA203" s="1115"/>
      <c r="CB203" s="1115"/>
      <c r="CC203" s="1115"/>
      <c r="CD203" s="1115"/>
      <c r="CE203" s="1115"/>
      <c r="CF203" s="1115"/>
      <c r="CG203" s="1115"/>
      <c r="CH203" s="1190"/>
    </row>
    <row r="204" spans="1:86" ht="18" customHeight="1" x14ac:dyDescent="0.15">
      <c r="A204" s="1081"/>
      <c r="B204" s="1082"/>
      <c r="C204" s="1144"/>
      <c r="D204" s="1144"/>
      <c r="E204" s="1144"/>
      <c r="F204" s="1144"/>
      <c r="G204" s="1144"/>
      <c r="H204" s="1144"/>
      <c r="I204" s="1144"/>
      <c r="J204" s="1144"/>
      <c r="K204" s="1144"/>
      <c r="L204" s="1144"/>
      <c r="M204" s="1144"/>
      <c r="N204" s="1152"/>
      <c r="O204" s="1153"/>
      <c r="P204" s="1154"/>
      <c r="Q204" s="1154"/>
      <c r="R204" s="1154"/>
      <c r="S204" s="1154"/>
      <c r="T204" s="1154"/>
      <c r="U204" s="1154"/>
      <c r="V204" s="1154"/>
      <c r="W204" s="1154"/>
      <c r="X204" s="1154"/>
      <c r="Y204" s="1191"/>
      <c r="Z204" s="1191"/>
      <c r="AA204" s="1191"/>
      <c r="AB204" s="1191"/>
      <c r="AC204" s="1191"/>
      <c r="AD204" s="1191"/>
      <c r="AE204" s="1191"/>
      <c r="AF204" s="1191"/>
      <c r="AG204" s="1191"/>
      <c r="AH204" s="1191"/>
      <c r="AI204" s="1191"/>
      <c r="AJ204" s="1191"/>
      <c r="AK204" s="1191"/>
      <c r="AL204" s="1191"/>
      <c r="AM204" s="1191"/>
      <c r="AN204" s="1191"/>
      <c r="AO204" s="1191"/>
      <c r="AP204" s="1192"/>
      <c r="AR204" s="47"/>
      <c r="AS204" s="1081"/>
      <c r="AT204" s="1082"/>
      <c r="AU204" s="1144"/>
      <c r="AV204" s="1144"/>
      <c r="AW204" s="1144"/>
      <c r="AX204" s="1144"/>
      <c r="AY204" s="1144"/>
      <c r="AZ204" s="1144"/>
      <c r="BA204" s="1144"/>
      <c r="BB204" s="1144"/>
      <c r="BC204" s="1144"/>
      <c r="BD204" s="1144"/>
      <c r="BE204" s="1144"/>
      <c r="BF204" s="1152"/>
      <c r="BG204" s="1153"/>
      <c r="BH204" s="1154"/>
      <c r="BI204" s="1154"/>
      <c r="BJ204" s="1154"/>
      <c r="BK204" s="1154"/>
      <c r="BL204" s="1154"/>
      <c r="BM204" s="1154"/>
      <c r="BN204" s="1154"/>
      <c r="BO204" s="1154"/>
      <c r="BP204" s="1154"/>
      <c r="BQ204" s="1191"/>
      <c r="BR204" s="1191"/>
      <c r="BS204" s="1191"/>
      <c r="BT204" s="1191"/>
      <c r="BU204" s="1191"/>
      <c r="BV204" s="1191"/>
      <c r="BW204" s="1191"/>
      <c r="BX204" s="1191"/>
      <c r="BY204" s="1191"/>
      <c r="BZ204" s="1191"/>
      <c r="CA204" s="1191"/>
      <c r="CB204" s="1191"/>
      <c r="CC204" s="1191"/>
      <c r="CD204" s="1191"/>
      <c r="CE204" s="1191"/>
      <c r="CF204" s="1191"/>
      <c r="CG204" s="1191"/>
      <c r="CH204" s="1192"/>
    </row>
    <row r="205" spans="1:86" ht="17.100000000000001" customHeight="1" x14ac:dyDescent="0.15">
      <c r="A205" s="1132" t="s">
        <v>64</v>
      </c>
      <c r="B205" s="1133"/>
      <c r="C205" s="1133"/>
      <c r="D205" s="1133"/>
      <c r="E205" s="1133"/>
      <c r="F205" s="1133"/>
      <c r="G205" s="1133"/>
      <c r="H205" s="1133"/>
      <c r="I205" s="1133"/>
      <c r="J205" s="1133"/>
      <c r="K205" s="1133"/>
      <c r="L205" s="1133"/>
      <c r="M205" s="1134"/>
      <c r="N205" s="1174" t="s">
        <v>22</v>
      </c>
      <c r="O205" s="1174"/>
      <c r="P205" s="1161" t="s">
        <v>17</v>
      </c>
      <c r="Q205" s="1162"/>
      <c r="R205" s="1163" t="str">
        <f>IF('⑨応募者名簿(印刷用)'!$BX$40="","",'⑨応募者名簿(印刷用)'!$BX$40)</f>
        <v>-</v>
      </c>
      <c r="S205" s="1163"/>
      <c r="T205" s="1163"/>
      <c r="U205" s="1163"/>
      <c r="V205" s="1163"/>
      <c r="W205" s="1163"/>
      <c r="X205" s="1163"/>
      <c r="Y205" s="1163"/>
      <c r="Z205" s="1163"/>
      <c r="AA205" s="1163"/>
      <c r="AB205" s="1163"/>
      <c r="AC205" s="1163"/>
      <c r="AD205" s="1163"/>
      <c r="AE205" s="1163"/>
      <c r="AF205" s="1163"/>
      <c r="AG205" s="1163"/>
      <c r="AH205" s="1163"/>
      <c r="AI205" s="1163"/>
      <c r="AJ205" s="1163"/>
      <c r="AK205" s="1163"/>
      <c r="AL205" s="1163"/>
      <c r="AM205" s="1163"/>
      <c r="AN205" s="1163"/>
      <c r="AO205" s="1163"/>
      <c r="AP205" s="1164"/>
      <c r="AR205" s="47"/>
      <c r="AS205" s="1132" t="s">
        <v>64</v>
      </c>
      <c r="AT205" s="1133"/>
      <c r="AU205" s="1133"/>
      <c r="AV205" s="1133"/>
      <c r="AW205" s="1133"/>
      <c r="AX205" s="1133"/>
      <c r="AY205" s="1133"/>
      <c r="AZ205" s="1133"/>
      <c r="BA205" s="1133"/>
      <c r="BB205" s="1133"/>
      <c r="BC205" s="1133"/>
      <c r="BD205" s="1133"/>
      <c r="BE205" s="1134"/>
      <c r="BF205" s="1174" t="s">
        <v>22</v>
      </c>
      <c r="BG205" s="1174"/>
      <c r="BH205" s="1161" t="s">
        <v>17</v>
      </c>
      <c r="BI205" s="1162"/>
      <c r="BJ205" s="1163" t="str">
        <f>IF('⑨応募者名簿(印刷用)'!$BX$40="","",'⑨応募者名簿(印刷用)'!$BX$40)</f>
        <v>-</v>
      </c>
      <c r="BK205" s="1163"/>
      <c r="BL205" s="1163"/>
      <c r="BM205" s="1163"/>
      <c r="BN205" s="1163"/>
      <c r="BO205" s="1163"/>
      <c r="BP205" s="1163"/>
      <c r="BQ205" s="1163"/>
      <c r="BR205" s="1163"/>
      <c r="BS205" s="1163"/>
      <c r="BT205" s="1163"/>
      <c r="BU205" s="1163"/>
      <c r="BV205" s="1163"/>
      <c r="BW205" s="1163"/>
      <c r="BX205" s="1163"/>
      <c r="BY205" s="1163"/>
      <c r="BZ205" s="1163"/>
      <c r="CA205" s="1163"/>
      <c r="CB205" s="1163"/>
      <c r="CC205" s="1163"/>
      <c r="CD205" s="1163"/>
      <c r="CE205" s="1163"/>
      <c r="CF205" s="1163"/>
      <c r="CG205" s="1163"/>
      <c r="CH205" s="1164"/>
    </row>
    <row r="206" spans="1:86" ht="17.100000000000001" customHeight="1" x14ac:dyDescent="0.15">
      <c r="A206" s="653" t="str">
        <f>'⑨応募者名簿(印刷用)'!$A$36</f>
        <v/>
      </c>
      <c r="B206" s="654"/>
      <c r="C206" s="654"/>
      <c r="D206" s="654"/>
      <c r="E206" s="654"/>
      <c r="F206" s="654"/>
      <c r="G206" s="654"/>
      <c r="H206" s="654"/>
      <c r="I206" s="99"/>
      <c r="J206" s="99"/>
      <c r="K206" s="99"/>
      <c r="L206" s="99"/>
      <c r="M206" s="100"/>
      <c r="N206" s="1174"/>
      <c r="O206" s="1174"/>
      <c r="P206" s="1165" t="str">
        <f>IF('⑨応募者名簿(印刷用)'!$BV$42="","",'⑨応募者名簿(印刷用)'!$BV$42)</f>
        <v xml:space="preserve"> </v>
      </c>
      <c r="Q206" s="1166"/>
      <c r="R206" s="1166"/>
      <c r="S206" s="1166"/>
      <c r="T206" s="1166"/>
      <c r="U206" s="1166"/>
      <c r="V206" s="1166"/>
      <c r="W206" s="1166"/>
      <c r="X206" s="1166"/>
      <c r="Y206" s="1166"/>
      <c r="Z206" s="1166"/>
      <c r="AA206" s="1166"/>
      <c r="AB206" s="1166"/>
      <c r="AC206" s="1166"/>
      <c r="AD206" s="1166"/>
      <c r="AE206" s="1166"/>
      <c r="AF206" s="1166"/>
      <c r="AG206" s="1166"/>
      <c r="AH206" s="1166"/>
      <c r="AI206" s="1166"/>
      <c r="AJ206" s="1166"/>
      <c r="AK206" s="1166"/>
      <c r="AL206" s="1166"/>
      <c r="AM206" s="1166"/>
      <c r="AN206" s="1166"/>
      <c r="AO206" s="1166"/>
      <c r="AP206" s="1167"/>
      <c r="AR206" s="47"/>
      <c r="AS206" s="653" t="str">
        <f>'⑨応募者名簿(印刷用)'!$A$36</f>
        <v/>
      </c>
      <c r="AT206" s="654"/>
      <c r="AU206" s="654"/>
      <c r="AV206" s="654"/>
      <c r="AW206" s="654"/>
      <c r="AX206" s="654"/>
      <c r="AY206" s="654"/>
      <c r="AZ206" s="654"/>
      <c r="BA206" s="99"/>
      <c r="BB206" s="99"/>
      <c r="BC206" s="99"/>
      <c r="BD206" s="99"/>
      <c r="BE206" s="100"/>
      <c r="BF206" s="1174"/>
      <c r="BG206" s="1174"/>
      <c r="BH206" s="1165" t="str">
        <f>IF('⑨応募者名簿(印刷用)'!$BV$42="","",'⑨応募者名簿(印刷用)'!$BV$42)</f>
        <v xml:space="preserve"> </v>
      </c>
      <c r="BI206" s="1166"/>
      <c r="BJ206" s="1166"/>
      <c r="BK206" s="1166"/>
      <c r="BL206" s="1166"/>
      <c r="BM206" s="1166"/>
      <c r="BN206" s="1166"/>
      <c r="BO206" s="1166"/>
      <c r="BP206" s="1166"/>
      <c r="BQ206" s="1166"/>
      <c r="BR206" s="1166"/>
      <c r="BS206" s="1166"/>
      <c r="BT206" s="1166"/>
      <c r="BU206" s="1166"/>
      <c r="BV206" s="1166"/>
      <c r="BW206" s="1166"/>
      <c r="BX206" s="1166"/>
      <c r="BY206" s="1166"/>
      <c r="BZ206" s="1166"/>
      <c r="CA206" s="1166"/>
      <c r="CB206" s="1166"/>
      <c r="CC206" s="1166"/>
      <c r="CD206" s="1166"/>
      <c r="CE206" s="1166"/>
      <c r="CF206" s="1166"/>
      <c r="CG206" s="1166"/>
      <c r="CH206" s="1167"/>
    </row>
    <row r="207" spans="1:86" ht="17.100000000000001" customHeight="1" x14ac:dyDescent="0.15">
      <c r="A207" s="653"/>
      <c r="B207" s="654"/>
      <c r="C207" s="654"/>
      <c r="D207" s="654"/>
      <c r="E207" s="654"/>
      <c r="F207" s="654"/>
      <c r="G207" s="654"/>
      <c r="H207" s="654"/>
      <c r="I207" s="99"/>
      <c r="J207" s="99"/>
      <c r="K207" s="99"/>
      <c r="L207" s="99"/>
      <c r="M207" s="100"/>
      <c r="N207" s="1174"/>
      <c r="O207" s="1174"/>
      <c r="P207" s="1165" t="str">
        <f>IF('⑨応募者名簿(印刷用)'!$BV$43="","",'⑨応募者名簿(印刷用)'!$BV$43)</f>
        <v xml:space="preserve"> </v>
      </c>
      <c r="Q207" s="1166"/>
      <c r="R207" s="1166"/>
      <c r="S207" s="1166"/>
      <c r="T207" s="1166"/>
      <c r="U207" s="1166"/>
      <c r="V207" s="1166"/>
      <c r="W207" s="1166"/>
      <c r="X207" s="1166"/>
      <c r="Y207" s="1166"/>
      <c r="Z207" s="1166"/>
      <c r="AA207" s="1166"/>
      <c r="AB207" s="1166"/>
      <c r="AC207" s="1166"/>
      <c r="AD207" s="1166"/>
      <c r="AE207" s="1166"/>
      <c r="AF207" s="1166"/>
      <c r="AG207" s="1166"/>
      <c r="AH207" s="1166"/>
      <c r="AI207" s="1166"/>
      <c r="AJ207" s="1166"/>
      <c r="AK207" s="1166"/>
      <c r="AL207" s="1166"/>
      <c r="AM207" s="1166"/>
      <c r="AN207" s="1166"/>
      <c r="AO207" s="1166"/>
      <c r="AP207" s="1167"/>
      <c r="AR207" s="47"/>
      <c r="AS207" s="653"/>
      <c r="AT207" s="654"/>
      <c r="AU207" s="654"/>
      <c r="AV207" s="654"/>
      <c r="AW207" s="654"/>
      <c r="AX207" s="654"/>
      <c r="AY207" s="654"/>
      <c r="AZ207" s="654"/>
      <c r="BA207" s="99"/>
      <c r="BB207" s="99"/>
      <c r="BC207" s="99"/>
      <c r="BD207" s="99"/>
      <c r="BE207" s="100"/>
      <c r="BF207" s="1174"/>
      <c r="BG207" s="1174"/>
      <c r="BH207" s="1165" t="str">
        <f>IF('⑨応募者名簿(印刷用)'!$BV$43="","",'⑨応募者名簿(印刷用)'!$BV$43)</f>
        <v xml:space="preserve"> </v>
      </c>
      <c r="BI207" s="1166"/>
      <c r="BJ207" s="1166"/>
      <c r="BK207" s="1166"/>
      <c r="BL207" s="1166"/>
      <c r="BM207" s="1166"/>
      <c r="BN207" s="1166"/>
      <c r="BO207" s="1166"/>
      <c r="BP207" s="1166"/>
      <c r="BQ207" s="1166"/>
      <c r="BR207" s="1166"/>
      <c r="BS207" s="1166"/>
      <c r="BT207" s="1166"/>
      <c r="BU207" s="1166"/>
      <c r="BV207" s="1166"/>
      <c r="BW207" s="1166"/>
      <c r="BX207" s="1166"/>
      <c r="BY207" s="1166"/>
      <c r="BZ207" s="1166"/>
      <c r="CA207" s="1166"/>
      <c r="CB207" s="1166"/>
      <c r="CC207" s="1166"/>
      <c r="CD207" s="1166"/>
      <c r="CE207" s="1166"/>
      <c r="CF207" s="1166"/>
      <c r="CG207" s="1166"/>
      <c r="CH207" s="1167"/>
    </row>
    <row r="208" spans="1:86" ht="17.100000000000001" customHeight="1" x14ac:dyDescent="0.15">
      <c r="A208" s="653"/>
      <c r="B208" s="654"/>
      <c r="C208" s="654"/>
      <c r="D208" s="654"/>
      <c r="E208" s="654"/>
      <c r="F208" s="654"/>
      <c r="G208" s="654"/>
      <c r="H208" s="654"/>
      <c r="I208" s="99"/>
      <c r="J208" s="99"/>
      <c r="K208" s="99"/>
      <c r="L208" s="99"/>
      <c r="M208" s="100"/>
      <c r="N208" s="1174"/>
      <c r="O208" s="1174"/>
      <c r="P208" s="1168" t="str">
        <f>IF('⑨応募者名簿(印刷用)'!$BV$44="","",'⑨応募者名簿(印刷用)'!$BV$44)</f>
        <v xml:space="preserve"> </v>
      </c>
      <c r="Q208" s="1169"/>
      <c r="R208" s="1169"/>
      <c r="S208" s="1169"/>
      <c r="T208" s="1169"/>
      <c r="U208" s="1169"/>
      <c r="V208" s="1169"/>
      <c r="W208" s="1169"/>
      <c r="X208" s="1169"/>
      <c r="Y208" s="1169"/>
      <c r="Z208" s="1169"/>
      <c r="AA208" s="1169"/>
      <c r="AB208" s="1169"/>
      <c r="AC208" s="1169"/>
      <c r="AD208" s="1169"/>
      <c r="AE208" s="1169"/>
      <c r="AF208" s="1169"/>
      <c r="AG208" s="1169"/>
      <c r="AH208" s="1169"/>
      <c r="AI208" s="1169"/>
      <c r="AJ208" s="1169"/>
      <c r="AK208" s="1169"/>
      <c r="AL208" s="1169"/>
      <c r="AM208" s="1169"/>
      <c r="AN208" s="1169"/>
      <c r="AO208" s="1169"/>
      <c r="AP208" s="1170"/>
      <c r="AR208" s="47"/>
      <c r="AS208" s="653"/>
      <c r="AT208" s="654"/>
      <c r="AU208" s="654"/>
      <c r="AV208" s="654"/>
      <c r="AW208" s="654"/>
      <c r="AX208" s="654"/>
      <c r="AY208" s="654"/>
      <c r="AZ208" s="654"/>
      <c r="BA208" s="99"/>
      <c r="BB208" s="99"/>
      <c r="BC208" s="99"/>
      <c r="BD208" s="99"/>
      <c r="BE208" s="100"/>
      <c r="BF208" s="1174"/>
      <c r="BG208" s="1174"/>
      <c r="BH208" s="1168" t="str">
        <f>IF('⑨応募者名簿(印刷用)'!$BV$44="","",'⑨応募者名簿(印刷用)'!$BV$44)</f>
        <v xml:space="preserve"> </v>
      </c>
      <c r="BI208" s="1169"/>
      <c r="BJ208" s="1169"/>
      <c r="BK208" s="1169"/>
      <c r="BL208" s="1169"/>
      <c r="BM208" s="1169"/>
      <c r="BN208" s="1169"/>
      <c r="BO208" s="1169"/>
      <c r="BP208" s="1169"/>
      <c r="BQ208" s="1169"/>
      <c r="BR208" s="1169"/>
      <c r="BS208" s="1169"/>
      <c r="BT208" s="1169"/>
      <c r="BU208" s="1169"/>
      <c r="BV208" s="1169"/>
      <c r="BW208" s="1169"/>
      <c r="BX208" s="1169"/>
      <c r="BY208" s="1169"/>
      <c r="BZ208" s="1169"/>
      <c r="CA208" s="1169"/>
      <c r="CB208" s="1169"/>
      <c r="CC208" s="1169"/>
      <c r="CD208" s="1169"/>
      <c r="CE208" s="1169"/>
      <c r="CF208" s="1169"/>
      <c r="CG208" s="1169"/>
      <c r="CH208" s="1170"/>
    </row>
    <row r="209" spans="1:87" ht="17.100000000000001" customHeight="1" x14ac:dyDescent="0.15">
      <c r="A209" s="653"/>
      <c r="B209" s="654"/>
      <c r="C209" s="654"/>
      <c r="D209" s="654"/>
      <c r="E209" s="654"/>
      <c r="F209" s="654"/>
      <c r="G209" s="654"/>
      <c r="H209" s="654"/>
      <c r="I209" s="99"/>
      <c r="J209" s="99"/>
      <c r="K209" s="99"/>
      <c r="L209" s="99"/>
      <c r="M209" s="100"/>
      <c r="N209" s="1177" t="s">
        <v>33</v>
      </c>
      <c r="O209" s="1178"/>
      <c r="P209" s="1183" t="s">
        <v>24</v>
      </c>
      <c r="Q209" s="1175"/>
      <c r="R209" s="1175"/>
      <c r="S209" s="1175"/>
      <c r="T209" s="1175" t="str">
        <f>""&amp;⑧入力シート!$D$21</f>
        <v/>
      </c>
      <c r="U209" s="1175"/>
      <c r="V209" s="1175"/>
      <c r="W209" s="1175"/>
      <c r="X209" s="1175"/>
      <c r="Y209" s="1175"/>
      <c r="Z209" s="1175"/>
      <c r="AA209" s="1175"/>
      <c r="AB209" s="1175"/>
      <c r="AC209" s="1175"/>
      <c r="AD209" s="1175"/>
      <c r="AE209" s="1175"/>
      <c r="AF209" s="1175"/>
      <c r="AG209" s="1175"/>
      <c r="AH209" s="1175"/>
      <c r="AI209" s="1175"/>
      <c r="AJ209" s="1175"/>
      <c r="AK209" s="1175"/>
      <c r="AL209" s="1175"/>
      <c r="AM209" s="1175"/>
      <c r="AN209" s="1175"/>
      <c r="AO209" s="1175"/>
      <c r="AP209" s="1176"/>
      <c r="AR209" s="47"/>
      <c r="AS209" s="653"/>
      <c r="AT209" s="654"/>
      <c r="AU209" s="654"/>
      <c r="AV209" s="654"/>
      <c r="AW209" s="654"/>
      <c r="AX209" s="654"/>
      <c r="AY209" s="654"/>
      <c r="AZ209" s="654"/>
      <c r="BA209" s="99"/>
      <c r="BB209" s="99"/>
      <c r="BC209" s="99"/>
      <c r="BD209" s="99"/>
      <c r="BE209" s="100"/>
      <c r="BF209" s="1177" t="s">
        <v>33</v>
      </c>
      <c r="BG209" s="1178"/>
      <c r="BH209" s="1183" t="s">
        <v>24</v>
      </c>
      <c r="BI209" s="1175"/>
      <c r="BJ209" s="1175"/>
      <c r="BK209" s="1175"/>
      <c r="BL209" s="1175" t="str">
        <f>""&amp;⑧入力シート!$D$21</f>
        <v/>
      </c>
      <c r="BM209" s="1175"/>
      <c r="BN209" s="1175"/>
      <c r="BO209" s="1175"/>
      <c r="BP209" s="1175"/>
      <c r="BQ209" s="1175"/>
      <c r="BR209" s="1175"/>
      <c r="BS209" s="1175"/>
      <c r="BT209" s="1175"/>
      <c r="BU209" s="1175"/>
      <c r="BV209" s="1175"/>
      <c r="BW209" s="1175"/>
      <c r="BX209" s="1175"/>
      <c r="BY209" s="1175"/>
      <c r="BZ209" s="1175"/>
      <c r="CA209" s="1175"/>
      <c r="CB209" s="1175"/>
      <c r="CC209" s="1175"/>
      <c r="CD209" s="1175"/>
      <c r="CE209" s="1175"/>
      <c r="CF209" s="1175"/>
      <c r="CG209" s="1175"/>
      <c r="CH209" s="1176"/>
    </row>
    <row r="210" spans="1:87" ht="17.100000000000001" customHeight="1" x14ac:dyDescent="0.15">
      <c r="A210" s="101"/>
      <c r="B210" s="99"/>
      <c r="C210" s="99"/>
      <c r="D210" s="99"/>
      <c r="E210" s="99"/>
      <c r="F210" s="99"/>
      <c r="G210" s="99"/>
      <c r="H210" s="99"/>
      <c r="I210" s="99"/>
      <c r="J210" s="99"/>
      <c r="K210" s="99"/>
      <c r="L210" s="99"/>
      <c r="M210" s="100"/>
      <c r="N210" s="1179"/>
      <c r="O210" s="1180"/>
      <c r="P210" s="1029" t="str">
        <f>"　"&amp;⑧入力シート!$D$22</f>
        <v>　</v>
      </c>
      <c r="Q210" s="1030"/>
      <c r="R210" s="1030"/>
      <c r="S210" s="1030"/>
      <c r="T210" s="1030"/>
      <c r="U210" s="1030"/>
      <c r="V210" s="1030"/>
      <c r="W210" s="1030"/>
      <c r="X210" s="1030"/>
      <c r="Y210" s="1030"/>
      <c r="Z210" s="1030"/>
      <c r="AA210" s="1030"/>
      <c r="AB210" s="1030"/>
      <c r="AC210" s="1030"/>
      <c r="AD210" s="1030"/>
      <c r="AE210" s="1030"/>
      <c r="AF210" s="1030"/>
      <c r="AG210" s="1030"/>
      <c r="AH210" s="1030"/>
      <c r="AI210" s="1030"/>
      <c r="AJ210" s="1030"/>
      <c r="AK210" s="1030"/>
      <c r="AL210" s="1030"/>
      <c r="AM210" s="1030"/>
      <c r="AN210" s="1030"/>
      <c r="AO210" s="1030"/>
      <c r="AP210" s="1031"/>
      <c r="AR210" s="47"/>
      <c r="AS210" s="101"/>
      <c r="AT210" s="99"/>
      <c r="AU210" s="99"/>
      <c r="AV210" s="99"/>
      <c r="AW210" s="99"/>
      <c r="AX210" s="99"/>
      <c r="AY210" s="99"/>
      <c r="AZ210" s="99"/>
      <c r="BA210" s="99"/>
      <c r="BB210" s="99"/>
      <c r="BC210" s="99"/>
      <c r="BD210" s="99"/>
      <c r="BE210" s="100"/>
      <c r="BF210" s="1179"/>
      <c r="BG210" s="1180"/>
      <c r="BH210" s="1029" t="str">
        <f>"　"&amp;⑧入力シート!$D$22</f>
        <v>　</v>
      </c>
      <c r="BI210" s="1030"/>
      <c r="BJ210" s="1030"/>
      <c r="BK210" s="1030"/>
      <c r="BL210" s="1030"/>
      <c r="BM210" s="1030"/>
      <c r="BN210" s="1030"/>
      <c r="BO210" s="1030"/>
      <c r="BP210" s="1030"/>
      <c r="BQ210" s="1030"/>
      <c r="BR210" s="1030"/>
      <c r="BS210" s="1030"/>
      <c r="BT210" s="1030"/>
      <c r="BU210" s="1030"/>
      <c r="BV210" s="1030"/>
      <c r="BW210" s="1030"/>
      <c r="BX210" s="1030"/>
      <c r="BY210" s="1030"/>
      <c r="BZ210" s="1030"/>
      <c r="CA210" s="1030"/>
      <c r="CB210" s="1030"/>
      <c r="CC210" s="1030"/>
      <c r="CD210" s="1030"/>
      <c r="CE210" s="1030"/>
      <c r="CF210" s="1030"/>
      <c r="CG210" s="1030"/>
      <c r="CH210" s="1031"/>
    </row>
    <row r="211" spans="1:87" ht="17.100000000000001" customHeight="1" x14ac:dyDescent="0.15">
      <c r="A211" s="101"/>
      <c r="B211" s="99"/>
      <c r="C211" s="99"/>
      <c r="D211" s="99"/>
      <c r="E211" s="99"/>
      <c r="F211" s="99"/>
      <c r="G211" s="99"/>
      <c r="H211" s="99"/>
      <c r="I211" s="99"/>
      <c r="J211" s="99"/>
      <c r="K211" s="99"/>
      <c r="L211" s="99"/>
      <c r="M211" s="100"/>
      <c r="N211" s="1179"/>
      <c r="O211" s="1180"/>
      <c r="P211" s="1032" t="str">
        <f>"　"&amp;⑧入力シート!$D$23</f>
        <v>　</v>
      </c>
      <c r="Q211" s="1033"/>
      <c r="R211" s="1033"/>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1033"/>
      <c r="AO211" s="1033"/>
      <c r="AP211" s="1034"/>
      <c r="AR211" s="47"/>
      <c r="AS211" s="101"/>
      <c r="AT211" s="99"/>
      <c r="AU211" s="99"/>
      <c r="AV211" s="99"/>
      <c r="AW211" s="99"/>
      <c r="AX211" s="99"/>
      <c r="AY211" s="99"/>
      <c r="AZ211" s="99"/>
      <c r="BA211" s="99"/>
      <c r="BB211" s="99"/>
      <c r="BC211" s="99"/>
      <c r="BD211" s="99"/>
      <c r="BE211" s="100"/>
      <c r="BF211" s="1179"/>
      <c r="BG211" s="1180"/>
      <c r="BH211" s="1032" t="str">
        <f>"　"&amp;⑧入力シート!$D$23</f>
        <v>　</v>
      </c>
      <c r="BI211" s="1033"/>
      <c r="BJ211" s="1033"/>
      <c r="BK211" s="1033"/>
      <c r="BL211" s="1033"/>
      <c r="BM211" s="1033"/>
      <c r="BN211" s="1033"/>
      <c r="BO211" s="1033"/>
      <c r="BP211" s="1033"/>
      <c r="BQ211" s="1033"/>
      <c r="BR211" s="1033"/>
      <c r="BS211" s="1033"/>
      <c r="BT211" s="1033"/>
      <c r="BU211" s="1033"/>
      <c r="BV211" s="1033"/>
      <c r="BW211" s="1033"/>
      <c r="BX211" s="1033"/>
      <c r="BY211" s="1033"/>
      <c r="BZ211" s="1033"/>
      <c r="CA211" s="1033"/>
      <c r="CB211" s="1033"/>
      <c r="CC211" s="1033"/>
      <c r="CD211" s="1033"/>
      <c r="CE211" s="1033"/>
      <c r="CF211" s="1033"/>
      <c r="CG211" s="1033"/>
      <c r="CH211" s="1034"/>
    </row>
    <row r="212" spans="1:87" ht="17.100000000000001" customHeight="1" x14ac:dyDescent="0.15">
      <c r="A212" s="102"/>
      <c r="B212" s="103"/>
      <c r="C212" s="103"/>
      <c r="D212" s="103"/>
      <c r="E212" s="103"/>
      <c r="F212" s="103"/>
      <c r="G212" s="103"/>
      <c r="H212" s="103"/>
      <c r="I212" s="103"/>
      <c r="J212" s="103"/>
      <c r="K212" s="103"/>
      <c r="L212" s="103"/>
      <c r="M212" s="104"/>
      <c r="N212" s="1179"/>
      <c r="O212" s="1180"/>
      <c r="P212" s="1032"/>
      <c r="Q212" s="1033"/>
      <c r="R212" s="1033"/>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4"/>
      <c r="AR212" s="47"/>
      <c r="AS212" s="102"/>
      <c r="AT212" s="103"/>
      <c r="AU212" s="103"/>
      <c r="AV212" s="103"/>
      <c r="AW212" s="103"/>
      <c r="AX212" s="103"/>
      <c r="AY212" s="103"/>
      <c r="AZ212" s="103"/>
      <c r="BA212" s="103"/>
      <c r="BB212" s="103"/>
      <c r="BC212" s="103"/>
      <c r="BD212" s="103"/>
      <c r="BE212" s="104"/>
      <c r="BF212" s="1179"/>
      <c r="BG212" s="1180"/>
      <c r="BH212" s="1032"/>
      <c r="BI212" s="1033"/>
      <c r="BJ212" s="1033"/>
      <c r="BK212" s="1033"/>
      <c r="BL212" s="1033"/>
      <c r="BM212" s="1033"/>
      <c r="BN212" s="1033"/>
      <c r="BO212" s="1033"/>
      <c r="BP212" s="1033"/>
      <c r="BQ212" s="1033"/>
      <c r="BR212" s="1033"/>
      <c r="BS212" s="1033"/>
      <c r="BT212" s="1033"/>
      <c r="BU212" s="1033"/>
      <c r="BV212" s="1033"/>
      <c r="BW212" s="1033"/>
      <c r="BX212" s="1033"/>
      <c r="BY212" s="1033"/>
      <c r="BZ212" s="1033"/>
      <c r="CA212" s="1033"/>
      <c r="CB212" s="1033"/>
      <c r="CC212" s="1033"/>
      <c r="CD212" s="1033"/>
      <c r="CE212" s="1033"/>
      <c r="CF212" s="1033"/>
      <c r="CG212" s="1033"/>
      <c r="CH212" s="1034"/>
    </row>
    <row r="213" spans="1:87" ht="18" customHeight="1" x14ac:dyDescent="0.15">
      <c r="A213" s="1177" t="s">
        <v>38</v>
      </c>
      <c r="B213" s="1178"/>
      <c r="C213" s="1183" t="s">
        <v>32</v>
      </c>
      <c r="D213" s="1175"/>
      <c r="E213" s="1175"/>
      <c r="F213" s="1175"/>
      <c r="G213" s="1175"/>
      <c r="H213" s="1175"/>
      <c r="I213" s="1175"/>
      <c r="J213" s="1175"/>
      <c r="K213" s="1175"/>
      <c r="L213" s="1175"/>
      <c r="M213" s="1175"/>
      <c r="N213" s="1174" t="s">
        <v>35</v>
      </c>
      <c r="O213" s="1174"/>
      <c r="P213" s="1145" t="str">
        <f>""&amp;⑧入力シート!Q142</f>
        <v/>
      </c>
      <c r="Q213" s="1145"/>
      <c r="R213" s="1145"/>
      <c r="S213" s="1145"/>
      <c r="T213" s="1145"/>
      <c r="U213" s="1145"/>
      <c r="V213" s="1145"/>
      <c r="W213" s="1145"/>
      <c r="X213" s="1145"/>
      <c r="Y213" s="1145"/>
      <c r="Z213" s="1145"/>
      <c r="AA213" s="1145"/>
      <c r="AB213" s="1145"/>
      <c r="AC213" s="1145"/>
      <c r="AD213" s="1145"/>
      <c r="AE213" s="1145"/>
      <c r="AF213" s="1145"/>
      <c r="AG213" s="1145"/>
      <c r="AH213" s="1145"/>
      <c r="AI213" s="1145"/>
      <c r="AJ213" s="1145"/>
      <c r="AK213" s="1145"/>
      <c r="AL213" s="1145"/>
      <c r="AM213" s="1145"/>
      <c r="AN213" s="1145"/>
      <c r="AO213" s="1145"/>
      <c r="AP213" s="1145"/>
      <c r="AR213" s="47"/>
      <c r="AS213" s="1177" t="s">
        <v>38</v>
      </c>
      <c r="AT213" s="1178"/>
      <c r="AU213" s="1183" t="s">
        <v>32</v>
      </c>
      <c r="AV213" s="1175"/>
      <c r="AW213" s="1175"/>
      <c r="AX213" s="1175"/>
      <c r="AY213" s="1175"/>
      <c r="AZ213" s="1175"/>
      <c r="BA213" s="1175"/>
      <c r="BB213" s="1175"/>
      <c r="BC213" s="1175"/>
      <c r="BD213" s="1175"/>
      <c r="BE213" s="1175"/>
      <c r="BF213" s="1174" t="s">
        <v>35</v>
      </c>
      <c r="BG213" s="1174"/>
      <c r="BH213" s="1145" t="str">
        <f>""&amp;⑧入力シート!Q143</f>
        <v/>
      </c>
      <c r="BI213" s="1145"/>
      <c r="BJ213" s="1145"/>
      <c r="BK213" s="1145"/>
      <c r="BL213" s="1145"/>
      <c r="BM213" s="1145"/>
      <c r="BN213" s="1145"/>
      <c r="BO213" s="1145"/>
      <c r="BP213" s="1145"/>
      <c r="BQ213" s="1145"/>
      <c r="BR213" s="1145"/>
      <c r="BS213" s="1145"/>
      <c r="BT213" s="1145"/>
      <c r="BU213" s="1145"/>
      <c r="BV213" s="1145"/>
      <c r="BW213" s="1145"/>
      <c r="BX213" s="1145"/>
      <c r="BY213" s="1145"/>
      <c r="BZ213" s="1145"/>
      <c r="CA213" s="1145"/>
      <c r="CB213" s="1145"/>
      <c r="CC213" s="1145"/>
      <c r="CD213" s="1145"/>
      <c r="CE213" s="1145"/>
      <c r="CF213" s="1145"/>
      <c r="CG213" s="1145"/>
      <c r="CH213" s="1145"/>
    </row>
    <row r="214" spans="1:87" ht="18" customHeight="1" x14ac:dyDescent="0.15">
      <c r="A214" s="1179"/>
      <c r="B214" s="1180"/>
      <c r="C214" s="1202">
        <f>⑧入力シート!B142</f>
        <v>105</v>
      </c>
      <c r="D214" s="1203"/>
      <c r="E214" s="1203"/>
      <c r="F214" s="1203"/>
      <c r="G214" s="1203"/>
      <c r="H214" s="1203"/>
      <c r="I214" s="1203"/>
      <c r="J214" s="1203"/>
      <c r="K214" s="1203"/>
      <c r="L214" s="1203"/>
      <c r="M214" s="1203"/>
      <c r="N214" s="1174"/>
      <c r="O214" s="1174"/>
      <c r="P214" s="1145"/>
      <c r="Q214" s="1145"/>
      <c r="R214" s="1145"/>
      <c r="S214" s="1145"/>
      <c r="T214" s="1145"/>
      <c r="U214" s="1145"/>
      <c r="V214" s="1145"/>
      <c r="W214" s="1145"/>
      <c r="X214" s="1145"/>
      <c r="Y214" s="1145"/>
      <c r="Z214" s="1145"/>
      <c r="AA214" s="1145"/>
      <c r="AB214" s="1145"/>
      <c r="AC214" s="1145"/>
      <c r="AD214" s="1145"/>
      <c r="AE214" s="1145"/>
      <c r="AF214" s="1145"/>
      <c r="AG214" s="1145"/>
      <c r="AH214" s="1145"/>
      <c r="AI214" s="1145"/>
      <c r="AJ214" s="1145"/>
      <c r="AK214" s="1145"/>
      <c r="AL214" s="1145"/>
      <c r="AM214" s="1145"/>
      <c r="AN214" s="1145"/>
      <c r="AO214" s="1145"/>
      <c r="AP214" s="1145"/>
      <c r="AR214" s="47"/>
      <c r="AS214" s="1179"/>
      <c r="AT214" s="1180"/>
      <c r="AU214" s="1202">
        <f>⑧入力シート!B143</f>
        <v>106</v>
      </c>
      <c r="AV214" s="1203"/>
      <c r="AW214" s="1203"/>
      <c r="AX214" s="1203"/>
      <c r="AY214" s="1203"/>
      <c r="AZ214" s="1203"/>
      <c r="BA214" s="1203"/>
      <c r="BB214" s="1203"/>
      <c r="BC214" s="1203"/>
      <c r="BD214" s="1203"/>
      <c r="BE214" s="1203"/>
      <c r="BF214" s="1174"/>
      <c r="BG214" s="1174"/>
      <c r="BH214" s="1145"/>
      <c r="BI214" s="1145"/>
      <c r="BJ214" s="1145"/>
      <c r="BK214" s="1145"/>
      <c r="BL214" s="1145"/>
      <c r="BM214" s="1145"/>
      <c r="BN214" s="1145"/>
      <c r="BO214" s="1145"/>
      <c r="BP214" s="1145"/>
      <c r="BQ214" s="1145"/>
      <c r="BR214" s="1145"/>
      <c r="BS214" s="1145"/>
      <c r="BT214" s="1145"/>
      <c r="BU214" s="1145"/>
      <c r="BV214" s="1145"/>
      <c r="BW214" s="1145"/>
      <c r="BX214" s="1145"/>
      <c r="BY214" s="1145"/>
      <c r="BZ214" s="1145"/>
      <c r="CA214" s="1145"/>
      <c r="CB214" s="1145"/>
      <c r="CC214" s="1145"/>
      <c r="CD214" s="1145"/>
      <c r="CE214" s="1145"/>
      <c r="CF214" s="1145"/>
      <c r="CG214" s="1145"/>
      <c r="CH214" s="1145"/>
    </row>
    <row r="215" spans="1:87" ht="18" customHeight="1" x14ac:dyDescent="0.15">
      <c r="A215" s="1181"/>
      <c r="B215" s="1182"/>
      <c r="C215" s="1202"/>
      <c r="D215" s="1203"/>
      <c r="E215" s="1203"/>
      <c r="F215" s="1203"/>
      <c r="G215" s="1203"/>
      <c r="H215" s="1203"/>
      <c r="I215" s="1203"/>
      <c r="J215" s="1203"/>
      <c r="K215" s="1203"/>
      <c r="L215" s="1203"/>
      <c r="M215" s="1203"/>
      <c r="N215" s="1174"/>
      <c r="O215" s="1174"/>
      <c r="P215" s="1145"/>
      <c r="Q215" s="1145"/>
      <c r="R215" s="1145"/>
      <c r="S215" s="1145"/>
      <c r="T215" s="1145"/>
      <c r="U215" s="1145"/>
      <c r="V215" s="1145"/>
      <c r="W215" s="1145"/>
      <c r="X215" s="1145"/>
      <c r="Y215" s="1145"/>
      <c r="Z215" s="1145"/>
      <c r="AA215" s="1145"/>
      <c r="AB215" s="1145"/>
      <c r="AC215" s="1145"/>
      <c r="AD215" s="1145"/>
      <c r="AE215" s="1145"/>
      <c r="AF215" s="1145"/>
      <c r="AG215" s="1145"/>
      <c r="AH215" s="1145"/>
      <c r="AI215" s="1145"/>
      <c r="AJ215" s="1145"/>
      <c r="AK215" s="1145"/>
      <c r="AL215" s="1145"/>
      <c r="AM215" s="1145"/>
      <c r="AN215" s="1145"/>
      <c r="AO215" s="1145"/>
      <c r="AP215" s="1145"/>
      <c r="AR215" s="47"/>
      <c r="AS215" s="1181"/>
      <c r="AT215" s="1182"/>
      <c r="AU215" s="1202"/>
      <c r="AV215" s="1203"/>
      <c r="AW215" s="1203"/>
      <c r="AX215" s="1203"/>
      <c r="AY215" s="1203"/>
      <c r="AZ215" s="1203"/>
      <c r="BA215" s="1203"/>
      <c r="BB215" s="1203"/>
      <c r="BC215" s="1203"/>
      <c r="BD215" s="1203"/>
      <c r="BE215" s="1203"/>
      <c r="BF215" s="1174"/>
      <c r="BG215" s="1174"/>
      <c r="BH215" s="1145"/>
      <c r="BI215" s="1145"/>
      <c r="BJ215" s="1145"/>
      <c r="BK215" s="1145"/>
      <c r="BL215" s="1145"/>
      <c r="BM215" s="1145"/>
      <c r="BN215" s="1145"/>
      <c r="BO215" s="1145"/>
      <c r="BP215" s="1145"/>
      <c r="BQ215" s="1145"/>
      <c r="BR215" s="1145"/>
      <c r="BS215" s="1145"/>
      <c r="BT215" s="1145"/>
      <c r="BU215" s="1145"/>
      <c r="BV215" s="1145"/>
      <c r="BW215" s="1145"/>
      <c r="BX215" s="1145"/>
      <c r="BY215" s="1145"/>
      <c r="BZ215" s="1145"/>
      <c r="CA215" s="1145"/>
      <c r="CB215" s="1145"/>
      <c r="CC215" s="1145"/>
      <c r="CD215" s="1145"/>
      <c r="CE215" s="1145"/>
      <c r="CF215" s="1145"/>
      <c r="CG215" s="1145"/>
      <c r="CH215" s="1145"/>
    </row>
    <row r="216" spans="1:87" ht="18" customHeight="1" x14ac:dyDescent="0.15">
      <c r="A216" s="1177" t="s">
        <v>37</v>
      </c>
      <c r="B216" s="1178"/>
      <c r="C216" s="1199" t="str">
        <f>""&amp;⑧入力シート!C142</f>
        <v/>
      </c>
      <c r="D216" s="1200"/>
      <c r="E216" s="1200"/>
      <c r="F216" s="1200"/>
      <c r="G216" s="1200"/>
      <c r="H216" s="1200"/>
      <c r="I216" s="1200"/>
      <c r="J216" s="1200"/>
      <c r="K216" s="1200"/>
      <c r="L216" s="1200"/>
      <c r="M216" s="1201"/>
      <c r="N216" s="1179" t="s">
        <v>36</v>
      </c>
      <c r="O216" s="1180"/>
      <c r="P216" s="1193" t="s">
        <v>34</v>
      </c>
      <c r="Q216" s="1194"/>
      <c r="R216" s="1194"/>
      <c r="S216" s="1194"/>
      <c r="T216" s="1194"/>
      <c r="U216" s="1194"/>
      <c r="V216" s="1194"/>
      <c r="W216" s="1194"/>
      <c r="X216" s="1194"/>
      <c r="Y216" s="1194"/>
      <c r="Z216" s="1194"/>
      <c r="AA216" s="1194"/>
      <c r="AB216" s="1194"/>
      <c r="AC216" s="1194"/>
      <c r="AD216" s="1194"/>
      <c r="AE216" s="1194"/>
      <c r="AF216" s="1194"/>
      <c r="AG216" s="1194"/>
      <c r="AH216" s="1194"/>
      <c r="AI216" s="1194"/>
      <c r="AJ216" s="1194"/>
      <c r="AK216" s="1194"/>
      <c r="AL216" s="1194"/>
      <c r="AM216" s="1194"/>
      <c r="AN216" s="1194"/>
      <c r="AO216" s="1194"/>
      <c r="AP216" s="1195"/>
      <c r="AR216" s="47"/>
      <c r="AS216" s="1177" t="s">
        <v>37</v>
      </c>
      <c r="AT216" s="1178"/>
      <c r="AU216" s="1199" t="str">
        <f>""&amp;⑧入力シート!C143</f>
        <v/>
      </c>
      <c r="AV216" s="1200"/>
      <c r="AW216" s="1200"/>
      <c r="AX216" s="1200"/>
      <c r="AY216" s="1200"/>
      <c r="AZ216" s="1200"/>
      <c r="BA216" s="1200"/>
      <c r="BB216" s="1200"/>
      <c r="BC216" s="1200"/>
      <c r="BD216" s="1200"/>
      <c r="BE216" s="1201"/>
      <c r="BF216" s="1179" t="s">
        <v>36</v>
      </c>
      <c r="BG216" s="1180"/>
      <c r="BH216" s="1193" t="s">
        <v>34</v>
      </c>
      <c r="BI216" s="1194"/>
      <c r="BJ216" s="1194"/>
      <c r="BK216" s="1194"/>
      <c r="BL216" s="1194"/>
      <c r="BM216" s="1194"/>
      <c r="BN216" s="1194"/>
      <c r="BO216" s="1194"/>
      <c r="BP216" s="1194"/>
      <c r="BQ216" s="1194"/>
      <c r="BR216" s="1194"/>
      <c r="BS216" s="1194"/>
      <c r="BT216" s="1194"/>
      <c r="BU216" s="1194"/>
      <c r="BV216" s="1194"/>
      <c r="BW216" s="1194"/>
      <c r="BX216" s="1194"/>
      <c r="BY216" s="1194"/>
      <c r="BZ216" s="1194"/>
      <c r="CA216" s="1194"/>
      <c r="CB216" s="1194"/>
      <c r="CC216" s="1194"/>
      <c r="CD216" s="1194"/>
      <c r="CE216" s="1194"/>
      <c r="CF216" s="1194"/>
      <c r="CG216" s="1194"/>
      <c r="CH216" s="1195"/>
    </row>
    <row r="217" spans="1:87" ht="18" customHeight="1" x14ac:dyDescent="0.15">
      <c r="A217" s="1179"/>
      <c r="B217" s="1180"/>
      <c r="C217" s="1202"/>
      <c r="D217" s="1203"/>
      <c r="E217" s="1203"/>
      <c r="F217" s="1203"/>
      <c r="G217" s="1203"/>
      <c r="H217" s="1203"/>
      <c r="I217" s="1203"/>
      <c r="J217" s="1203"/>
      <c r="K217" s="1203"/>
      <c r="L217" s="1203"/>
      <c r="M217" s="1204"/>
      <c r="N217" s="1179"/>
      <c r="O217" s="1180"/>
      <c r="P217" s="1228" t="str">
        <f>'⑨応募者名簿(印刷用)'!CY17</f>
        <v xml:space="preserve"> </v>
      </c>
      <c r="Q217" s="1228"/>
      <c r="R217" s="1228"/>
      <c r="S217" s="1228"/>
      <c r="T217" s="1228"/>
      <c r="U217" s="1228"/>
      <c r="V217" s="1228"/>
      <c r="W217" s="1228"/>
      <c r="X217" s="1228"/>
      <c r="Y217" s="1228"/>
      <c r="Z217" s="1228"/>
      <c r="AA217" s="1228"/>
      <c r="AB217" s="1228"/>
      <c r="AC217" s="1228"/>
      <c r="AD217" s="1228"/>
      <c r="AE217" s="1228"/>
      <c r="AF217" s="1228"/>
      <c r="AG217" s="1228"/>
      <c r="AH217" s="1228"/>
      <c r="AI217" s="1228"/>
      <c r="AJ217" s="1228"/>
      <c r="AK217" s="1228"/>
      <c r="AL217" s="1228"/>
      <c r="AM217" s="1228"/>
      <c r="AN217" s="1228"/>
      <c r="AO217" s="1228"/>
      <c r="AP217" s="1228"/>
      <c r="AR217" s="47"/>
      <c r="AS217" s="1179"/>
      <c r="AT217" s="1180"/>
      <c r="AU217" s="1202"/>
      <c r="AV217" s="1203"/>
      <c r="AW217" s="1203"/>
      <c r="AX217" s="1203"/>
      <c r="AY217" s="1203"/>
      <c r="AZ217" s="1203"/>
      <c r="BA217" s="1203"/>
      <c r="BB217" s="1203"/>
      <c r="BC217" s="1203"/>
      <c r="BD217" s="1203"/>
      <c r="BE217" s="1204"/>
      <c r="BF217" s="1179"/>
      <c r="BG217" s="1180"/>
      <c r="BH217" s="1228" t="str">
        <f>'⑨応募者名簿(印刷用)'!CY18</f>
        <v xml:space="preserve"> </v>
      </c>
      <c r="BI217" s="1228"/>
      <c r="BJ217" s="1228"/>
      <c r="BK217" s="1228"/>
      <c r="BL217" s="1228"/>
      <c r="BM217" s="1228"/>
      <c r="BN217" s="1228"/>
      <c r="BO217" s="1228"/>
      <c r="BP217" s="1228"/>
      <c r="BQ217" s="1228"/>
      <c r="BR217" s="1228"/>
      <c r="BS217" s="1228"/>
      <c r="BT217" s="1228"/>
      <c r="BU217" s="1228"/>
      <c r="BV217" s="1228"/>
      <c r="BW217" s="1228"/>
      <c r="BX217" s="1228"/>
      <c r="BY217" s="1228"/>
      <c r="BZ217" s="1228"/>
      <c r="CA217" s="1228"/>
      <c r="CB217" s="1228"/>
      <c r="CC217" s="1228"/>
      <c r="CD217" s="1228"/>
      <c r="CE217" s="1228"/>
      <c r="CF217" s="1228"/>
      <c r="CG217" s="1228"/>
      <c r="CH217" s="1228"/>
    </row>
    <row r="218" spans="1:87" ht="18" customHeight="1" x14ac:dyDescent="0.15">
      <c r="A218" s="1179"/>
      <c r="B218" s="1180"/>
      <c r="C218" s="1202"/>
      <c r="D218" s="1203"/>
      <c r="E218" s="1203"/>
      <c r="F218" s="1203"/>
      <c r="G218" s="1203"/>
      <c r="H218" s="1203"/>
      <c r="I218" s="1203"/>
      <c r="J218" s="1203"/>
      <c r="K218" s="1203"/>
      <c r="L218" s="1203"/>
      <c r="M218" s="1204"/>
      <c r="N218" s="1181"/>
      <c r="O218" s="1182"/>
      <c r="P218" s="1144"/>
      <c r="Q218" s="1144"/>
      <c r="R218" s="1144"/>
      <c r="S218" s="1144"/>
      <c r="T218" s="1144"/>
      <c r="U218" s="1144"/>
      <c r="V218" s="1144"/>
      <c r="W218" s="1144"/>
      <c r="X218" s="1144"/>
      <c r="Y218" s="1144"/>
      <c r="Z218" s="1144"/>
      <c r="AA218" s="1144"/>
      <c r="AB218" s="1144"/>
      <c r="AC218" s="1144"/>
      <c r="AD218" s="1144"/>
      <c r="AE218" s="1144"/>
      <c r="AF218" s="1144"/>
      <c r="AG218" s="1144"/>
      <c r="AH218" s="1144"/>
      <c r="AI218" s="1144"/>
      <c r="AJ218" s="1144"/>
      <c r="AK218" s="1144"/>
      <c r="AL218" s="1144"/>
      <c r="AM218" s="1144"/>
      <c r="AN218" s="1144"/>
      <c r="AO218" s="1144"/>
      <c r="AP218" s="1144"/>
      <c r="AR218" s="47"/>
      <c r="AS218" s="1179"/>
      <c r="AT218" s="1180"/>
      <c r="AU218" s="1202"/>
      <c r="AV218" s="1203"/>
      <c r="AW218" s="1203"/>
      <c r="AX218" s="1203"/>
      <c r="AY218" s="1203"/>
      <c r="AZ218" s="1203"/>
      <c r="BA218" s="1203"/>
      <c r="BB218" s="1203"/>
      <c r="BC218" s="1203"/>
      <c r="BD218" s="1203"/>
      <c r="BE218" s="1204"/>
      <c r="BF218" s="1181"/>
      <c r="BG218" s="1182"/>
      <c r="BH218" s="1144"/>
      <c r="BI218" s="1144"/>
      <c r="BJ218" s="1144"/>
      <c r="BK218" s="1144"/>
      <c r="BL218" s="1144"/>
      <c r="BM218" s="1144"/>
      <c r="BN218" s="1144"/>
      <c r="BO218" s="1144"/>
      <c r="BP218" s="1144"/>
      <c r="BQ218" s="1144"/>
      <c r="BR218" s="1144"/>
      <c r="BS218" s="1144"/>
      <c r="BT218" s="1144"/>
      <c r="BU218" s="1144"/>
      <c r="BV218" s="1144"/>
      <c r="BW218" s="1144"/>
      <c r="BX218" s="1144"/>
      <c r="BY218" s="1144"/>
      <c r="BZ218" s="1144"/>
      <c r="CA218" s="1144"/>
      <c r="CB218" s="1144"/>
      <c r="CC218" s="1144"/>
      <c r="CD218" s="1144"/>
      <c r="CE218" s="1144"/>
      <c r="CF218" s="1144"/>
      <c r="CG218" s="1144"/>
      <c r="CH218" s="1144"/>
    </row>
    <row r="219" spans="1:87" ht="18" customHeight="1" x14ac:dyDescent="0.15">
      <c r="A219" s="1057" t="s">
        <v>43</v>
      </c>
      <c r="B219" s="1058"/>
      <c r="C219" s="1144" t="str">
        <f>'⑨応募者名簿(印刷用)'!CW17</f>
        <v/>
      </c>
      <c r="D219" s="1144"/>
      <c r="E219" s="1144"/>
      <c r="F219" s="1144"/>
      <c r="G219" s="1144"/>
      <c r="H219" s="1144"/>
      <c r="I219" s="1144"/>
      <c r="J219" s="1144"/>
      <c r="K219" s="1144"/>
      <c r="L219" s="1144"/>
      <c r="M219" s="1144"/>
      <c r="N219" s="1152" t="s">
        <v>23</v>
      </c>
      <c r="O219" s="1153"/>
      <c r="P219" s="1154" t="str">
        <f>""&amp;⑧入力シート!AL142</f>
        <v/>
      </c>
      <c r="Q219" s="1154"/>
      <c r="R219" s="1154"/>
      <c r="S219" s="1154"/>
      <c r="T219" s="1154"/>
      <c r="U219" s="1154"/>
      <c r="V219" s="1154"/>
      <c r="W219" s="1154"/>
      <c r="X219" s="1154"/>
      <c r="Y219" s="1115" t="s">
        <v>82</v>
      </c>
      <c r="Z219" s="1115"/>
      <c r="AA219" s="1115"/>
      <c r="AB219" s="1115"/>
      <c r="AC219" s="1115"/>
      <c r="AD219" s="1115"/>
      <c r="AE219" s="1115"/>
      <c r="AF219" s="1115"/>
      <c r="AG219" s="1115"/>
      <c r="AH219" s="1115"/>
      <c r="AI219" s="1115"/>
      <c r="AJ219" s="1115"/>
      <c r="AK219" s="1115"/>
      <c r="AL219" s="1115"/>
      <c r="AM219" s="1115"/>
      <c r="AN219" s="1115"/>
      <c r="AO219" s="1115"/>
      <c r="AP219" s="1190"/>
      <c r="AR219" s="47"/>
      <c r="AS219" s="1057" t="s">
        <v>43</v>
      </c>
      <c r="AT219" s="1058"/>
      <c r="AU219" s="1144" t="str">
        <f>'⑨応募者名簿(印刷用)'!CW18</f>
        <v/>
      </c>
      <c r="AV219" s="1144"/>
      <c r="AW219" s="1144"/>
      <c r="AX219" s="1144"/>
      <c r="AY219" s="1144"/>
      <c r="AZ219" s="1144"/>
      <c r="BA219" s="1144"/>
      <c r="BB219" s="1144"/>
      <c r="BC219" s="1144"/>
      <c r="BD219" s="1144"/>
      <c r="BE219" s="1144"/>
      <c r="BF219" s="1152" t="s">
        <v>23</v>
      </c>
      <c r="BG219" s="1153"/>
      <c r="BH219" s="1154" t="str">
        <f>""&amp;⑧入力シート!AL143</f>
        <v/>
      </c>
      <c r="BI219" s="1154"/>
      <c r="BJ219" s="1154"/>
      <c r="BK219" s="1154"/>
      <c r="BL219" s="1154"/>
      <c r="BM219" s="1154"/>
      <c r="BN219" s="1154"/>
      <c r="BO219" s="1154"/>
      <c r="BP219" s="1154"/>
      <c r="BQ219" s="1115" t="s">
        <v>82</v>
      </c>
      <c r="BR219" s="1115"/>
      <c r="BS219" s="1115"/>
      <c r="BT219" s="1115"/>
      <c r="BU219" s="1115"/>
      <c r="BV219" s="1115"/>
      <c r="BW219" s="1115"/>
      <c r="BX219" s="1115"/>
      <c r="BY219" s="1115"/>
      <c r="BZ219" s="1115"/>
      <c r="CA219" s="1115"/>
      <c r="CB219" s="1115"/>
      <c r="CC219" s="1115"/>
      <c r="CD219" s="1115"/>
      <c r="CE219" s="1115"/>
      <c r="CF219" s="1115"/>
      <c r="CG219" s="1115"/>
      <c r="CH219" s="1190"/>
    </row>
    <row r="220" spans="1:87" ht="18" customHeight="1" x14ac:dyDescent="0.15">
      <c r="A220" s="1059"/>
      <c r="B220" s="1060"/>
      <c r="C220" s="1144"/>
      <c r="D220" s="1144"/>
      <c r="E220" s="1144"/>
      <c r="F220" s="1144"/>
      <c r="G220" s="1144"/>
      <c r="H220" s="1144"/>
      <c r="I220" s="1144"/>
      <c r="J220" s="1144"/>
      <c r="K220" s="1144"/>
      <c r="L220" s="1144"/>
      <c r="M220" s="1144"/>
      <c r="N220" s="1152"/>
      <c r="O220" s="1153"/>
      <c r="P220" s="1154"/>
      <c r="Q220" s="1154"/>
      <c r="R220" s="1154"/>
      <c r="S220" s="1154"/>
      <c r="T220" s="1154"/>
      <c r="U220" s="1154"/>
      <c r="V220" s="1154"/>
      <c r="W220" s="1154"/>
      <c r="X220" s="1154"/>
      <c r="Y220" s="1191"/>
      <c r="Z220" s="1191"/>
      <c r="AA220" s="1191"/>
      <c r="AB220" s="1191"/>
      <c r="AC220" s="1191"/>
      <c r="AD220" s="1191"/>
      <c r="AE220" s="1191"/>
      <c r="AF220" s="1191"/>
      <c r="AG220" s="1191"/>
      <c r="AH220" s="1191"/>
      <c r="AI220" s="1191"/>
      <c r="AJ220" s="1191"/>
      <c r="AK220" s="1191"/>
      <c r="AL220" s="1191"/>
      <c r="AM220" s="1191"/>
      <c r="AN220" s="1191"/>
      <c r="AO220" s="1191"/>
      <c r="AP220" s="1192"/>
      <c r="AR220" s="47"/>
      <c r="AS220" s="1059"/>
      <c r="AT220" s="1060"/>
      <c r="AU220" s="1144"/>
      <c r="AV220" s="1144"/>
      <c r="AW220" s="1144"/>
      <c r="AX220" s="1144"/>
      <c r="AY220" s="1144"/>
      <c r="AZ220" s="1144"/>
      <c r="BA220" s="1144"/>
      <c r="BB220" s="1144"/>
      <c r="BC220" s="1144"/>
      <c r="BD220" s="1144"/>
      <c r="BE220" s="1144"/>
      <c r="BF220" s="1152"/>
      <c r="BG220" s="1153"/>
      <c r="BH220" s="1154"/>
      <c r="BI220" s="1154"/>
      <c r="BJ220" s="1154"/>
      <c r="BK220" s="1154"/>
      <c r="BL220" s="1154"/>
      <c r="BM220" s="1154"/>
      <c r="BN220" s="1154"/>
      <c r="BO220" s="1154"/>
      <c r="BP220" s="1154"/>
      <c r="BQ220" s="1191"/>
      <c r="BR220" s="1191"/>
      <c r="BS220" s="1191"/>
      <c r="BT220" s="1191"/>
      <c r="BU220" s="1191"/>
      <c r="BV220" s="1191"/>
      <c r="BW220" s="1191"/>
      <c r="BX220" s="1191"/>
      <c r="BY220" s="1191"/>
      <c r="BZ220" s="1191"/>
      <c r="CA220" s="1191"/>
      <c r="CB220" s="1191"/>
      <c r="CC220" s="1191"/>
      <c r="CD220" s="1191"/>
      <c r="CE220" s="1191"/>
      <c r="CF220" s="1191"/>
      <c r="CG220" s="1191"/>
      <c r="CH220" s="1192"/>
    </row>
    <row r="221" spans="1:87" ht="15" customHeight="1" x14ac:dyDescent="0.15">
      <c r="A221" s="105"/>
      <c r="B221" s="105"/>
      <c r="C221" s="106"/>
      <c r="D221" s="106"/>
      <c r="E221" s="106"/>
      <c r="F221" s="106"/>
      <c r="G221" s="106"/>
      <c r="H221" s="106"/>
      <c r="I221" s="106"/>
      <c r="J221" s="106"/>
      <c r="K221" s="106"/>
      <c r="L221" s="106"/>
      <c r="M221" s="106"/>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R221" s="47"/>
      <c r="AS221" s="105"/>
      <c r="AT221" s="105"/>
      <c r="AU221" s="106"/>
      <c r="AV221" s="106"/>
      <c r="AW221" s="106"/>
      <c r="AX221" s="106"/>
      <c r="AY221" s="106"/>
      <c r="AZ221" s="106"/>
      <c r="BA221" s="106"/>
      <c r="BB221" s="106"/>
      <c r="BC221" s="106"/>
      <c r="BD221" s="106"/>
      <c r="BE221" s="106"/>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132" t="s">
        <v>64</v>
      </c>
      <c r="B223" s="1133"/>
      <c r="C223" s="1133"/>
      <c r="D223" s="1133"/>
      <c r="E223" s="1133"/>
      <c r="F223" s="1133"/>
      <c r="G223" s="1133"/>
      <c r="H223" s="1133"/>
      <c r="I223" s="1133"/>
      <c r="J223" s="1133"/>
      <c r="K223" s="1133"/>
      <c r="L223" s="1133"/>
      <c r="M223" s="1134"/>
      <c r="N223" s="1174" t="s">
        <v>22</v>
      </c>
      <c r="O223" s="1174"/>
      <c r="P223" s="1161" t="s">
        <v>17</v>
      </c>
      <c r="Q223" s="1162"/>
      <c r="R223" s="1163" t="str">
        <f>IF('⑨応募者名簿(印刷用)'!$BX$40="","",'⑨応募者名簿(印刷用)'!$BX$40)</f>
        <v>-</v>
      </c>
      <c r="S223" s="1163"/>
      <c r="T223" s="1163"/>
      <c r="U223" s="1163"/>
      <c r="V223" s="1163"/>
      <c r="W223" s="1163"/>
      <c r="X223" s="1163"/>
      <c r="Y223" s="1163"/>
      <c r="Z223" s="1163"/>
      <c r="AA223" s="1163"/>
      <c r="AB223" s="1163"/>
      <c r="AC223" s="1163"/>
      <c r="AD223" s="1163"/>
      <c r="AE223" s="1163"/>
      <c r="AF223" s="1163"/>
      <c r="AG223" s="1163"/>
      <c r="AH223" s="1163"/>
      <c r="AI223" s="1163"/>
      <c r="AJ223" s="1163"/>
      <c r="AK223" s="1163"/>
      <c r="AL223" s="1163"/>
      <c r="AM223" s="1163"/>
      <c r="AN223" s="1163"/>
      <c r="AO223" s="1163"/>
      <c r="AP223" s="1164"/>
      <c r="AR223" s="47"/>
      <c r="AS223" s="1132" t="s">
        <v>64</v>
      </c>
      <c r="AT223" s="1133"/>
      <c r="AU223" s="1133"/>
      <c r="AV223" s="1133"/>
      <c r="AW223" s="1133"/>
      <c r="AX223" s="1133"/>
      <c r="AY223" s="1133"/>
      <c r="AZ223" s="1133"/>
      <c r="BA223" s="1133"/>
      <c r="BB223" s="1133"/>
      <c r="BC223" s="1133"/>
      <c r="BD223" s="1133"/>
      <c r="BE223" s="1134"/>
      <c r="BF223" s="1174" t="s">
        <v>22</v>
      </c>
      <c r="BG223" s="1174"/>
      <c r="BH223" s="1161" t="s">
        <v>17</v>
      </c>
      <c r="BI223" s="1162"/>
      <c r="BJ223" s="1163" t="str">
        <f>IF('⑨応募者名簿(印刷用)'!$BX$40="","",'⑨応募者名簿(印刷用)'!$BX$40)</f>
        <v>-</v>
      </c>
      <c r="BK223" s="1163"/>
      <c r="BL223" s="1163"/>
      <c r="BM223" s="1163"/>
      <c r="BN223" s="1163"/>
      <c r="BO223" s="1163"/>
      <c r="BP223" s="1163"/>
      <c r="BQ223" s="1163"/>
      <c r="BR223" s="1163"/>
      <c r="BS223" s="1163"/>
      <c r="BT223" s="1163"/>
      <c r="BU223" s="1163"/>
      <c r="BV223" s="1163"/>
      <c r="BW223" s="1163"/>
      <c r="BX223" s="1163"/>
      <c r="BY223" s="1163"/>
      <c r="BZ223" s="1163"/>
      <c r="CA223" s="1163"/>
      <c r="CB223" s="1163"/>
      <c r="CC223" s="1163"/>
      <c r="CD223" s="1163"/>
      <c r="CE223" s="1163"/>
      <c r="CF223" s="1163"/>
      <c r="CG223" s="1163"/>
      <c r="CH223" s="1164"/>
    </row>
    <row r="224" spans="1:87" ht="17.100000000000001" customHeight="1" x14ac:dyDescent="0.15">
      <c r="A224" s="653" t="str">
        <f>'⑨応募者名簿(印刷用)'!$A$36</f>
        <v/>
      </c>
      <c r="B224" s="654"/>
      <c r="C224" s="654"/>
      <c r="D224" s="654"/>
      <c r="E224" s="654"/>
      <c r="F224" s="654"/>
      <c r="G224" s="654"/>
      <c r="H224" s="654"/>
      <c r="I224" s="99"/>
      <c r="J224" s="99"/>
      <c r="K224" s="99"/>
      <c r="L224" s="99"/>
      <c r="M224" s="100"/>
      <c r="N224" s="1174"/>
      <c r="O224" s="1174"/>
      <c r="P224" s="1165" t="str">
        <f>IF('⑨応募者名簿(印刷用)'!$BV$42="","",'⑨応募者名簿(印刷用)'!$BV$42)</f>
        <v xml:space="preserve"> </v>
      </c>
      <c r="Q224" s="1166"/>
      <c r="R224" s="1166"/>
      <c r="S224" s="1166"/>
      <c r="T224" s="1166"/>
      <c r="U224" s="1166"/>
      <c r="V224" s="1166"/>
      <c r="W224" s="1166"/>
      <c r="X224" s="1166"/>
      <c r="Y224" s="1166"/>
      <c r="Z224" s="1166"/>
      <c r="AA224" s="1166"/>
      <c r="AB224" s="1166"/>
      <c r="AC224" s="1166"/>
      <c r="AD224" s="1166"/>
      <c r="AE224" s="1166"/>
      <c r="AF224" s="1166"/>
      <c r="AG224" s="1166"/>
      <c r="AH224" s="1166"/>
      <c r="AI224" s="1166"/>
      <c r="AJ224" s="1166"/>
      <c r="AK224" s="1166"/>
      <c r="AL224" s="1166"/>
      <c r="AM224" s="1166"/>
      <c r="AN224" s="1166"/>
      <c r="AO224" s="1166"/>
      <c r="AP224" s="1167"/>
      <c r="AR224" s="47"/>
      <c r="AS224" s="653" t="str">
        <f>'⑨応募者名簿(印刷用)'!$A$36</f>
        <v/>
      </c>
      <c r="AT224" s="654"/>
      <c r="AU224" s="654"/>
      <c r="AV224" s="654"/>
      <c r="AW224" s="654"/>
      <c r="AX224" s="654"/>
      <c r="AY224" s="654"/>
      <c r="AZ224" s="654"/>
      <c r="BA224" s="99"/>
      <c r="BB224" s="99"/>
      <c r="BC224" s="99"/>
      <c r="BD224" s="99"/>
      <c r="BE224" s="100"/>
      <c r="BF224" s="1174"/>
      <c r="BG224" s="1174"/>
      <c r="BH224" s="1165" t="str">
        <f>IF('⑨応募者名簿(印刷用)'!$BV$42="","",'⑨応募者名簿(印刷用)'!$BV$42)</f>
        <v xml:space="preserve"> </v>
      </c>
      <c r="BI224" s="1166"/>
      <c r="BJ224" s="1166"/>
      <c r="BK224" s="1166"/>
      <c r="BL224" s="1166"/>
      <c r="BM224" s="1166"/>
      <c r="BN224" s="1166"/>
      <c r="BO224" s="1166"/>
      <c r="BP224" s="1166"/>
      <c r="BQ224" s="1166"/>
      <c r="BR224" s="1166"/>
      <c r="BS224" s="1166"/>
      <c r="BT224" s="1166"/>
      <c r="BU224" s="1166"/>
      <c r="BV224" s="1166"/>
      <c r="BW224" s="1166"/>
      <c r="BX224" s="1166"/>
      <c r="BY224" s="1166"/>
      <c r="BZ224" s="1166"/>
      <c r="CA224" s="1166"/>
      <c r="CB224" s="1166"/>
      <c r="CC224" s="1166"/>
      <c r="CD224" s="1166"/>
      <c r="CE224" s="1166"/>
      <c r="CF224" s="1166"/>
      <c r="CG224" s="1166"/>
      <c r="CH224" s="1167"/>
    </row>
    <row r="225" spans="1:86" ht="17.100000000000001" customHeight="1" x14ac:dyDescent="0.15">
      <c r="A225" s="653"/>
      <c r="B225" s="654"/>
      <c r="C225" s="654"/>
      <c r="D225" s="654"/>
      <c r="E225" s="654"/>
      <c r="F225" s="654"/>
      <c r="G225" s="654"/>
      <c r="H225" s="654"/>
      <c r="I225" s="99"/>
      <c r="J225" s="99"/>
      <c r="K225" s="99"/>
      <c r="L225" s="99"/>
      <c r="M225" s="100"/>
      <c r="N225" s="1174"/>
      <c r="O225" s="1174"/>
      <c r="P225" s="1165" t="str">
        <f>IF('⑨応募者名簿(印刷用)'!$BV$43="","",'⑨応募者名簿(印刷用)'!$BV$43)</f>
        <v xml:space="preserve"> </v>
      </c>
      <c r="Q225" s="1166"/>
      <c r="R225" s="1166"/>
      <c r="S225" s="1166"/>
      <c r="T225" s="1166"/>
      <c r="U225" s="1166"/>
      <c r="V225" s="1166"/>
      <c r="W225" s="1166"/>
      <c r="X225" s="1166"/>
      <c r="Y225" s="1166"/>
      <c r="Z225" s="1166"/>
      <c r="AA225" s="1166"/>
      <c r="AB225" s="1166"/>
      <c r="AC225" s="1166"/>
      <c r="AD225" s="1166"/>
      <c r="AE225" s="1166"/>
      <c r="AF225" s="1166"/>
      <c r="AG225" s="1166"/>
      <c r="AH225" s="1166"/>
      <c r="AI225" s="1166"/>
      <c r="AJ225" s="1166"/>
      <c r="AK225" s="1166"/>
      <c r="AL225" s="1166"/>
      <c r="AM225" s="1166"/>
      <c r="AN225" s="1166"/>
      <c r="AO225" s="1166"/>
      <c r="AP225" s="1167"/>
      <c r="AR225" s="47"/>
      <c r="AS225" s="653"/>
      <c r="AT225" s="654"/>
      <c r="AU225" s="654"/>
      <c r="AV225" s="654"/>
      <c r="AW225" s="654"/>
      <c r="AX225" s="654"/>
      <c r="AY225" s="654"/>
      <c r="AZ225" s="654"/>
      <c r="BA225" s="99"/>
      <c r="BB225" s="99"/>
      <c r="BC225" s="99"/>
      <c r="BD225" s="99"/>
      <c r="BE225" s="100"/>
      <c r="BF225" s="1174"/>
      <c r="BG225" s="1174"/>
      <c r="BH225" s="1165" t="str">
        <f>IF('⑨応募者名簿(印刷用)'!$BV$43="","",'⑨応募者名簿(印刷用)'!$BV$43)</f>
        <v xml:space="preserve"> </v>
      </c>
      <c r="BI225" s="1166"/>
      <c r="BJ225" s="1166"/>
      <c r="BK225" s="1166"/>
      <c r="BL225" s="1166"/>
      <c r="BM225" s="1166"/>
      <c r="BN225" s="1166"/>
      <c r="BO225" s="1166"/>
      <c r="BP225" s="1166"/>
      <c r="BQ225" s="1166"/>
      <c r="BR225" s="1166"/>
      <c r="BS225" s="1166"/>
      <c r="BT225" s="1166"/>
      <c r="BU225" s="1166"/>
      <c r="BV225" s="1166"/>
      <c r="BW225" s="1166"/>
      <c r="BX225" s="1166"/>
      <c r="BY225" s="1166"/>
      <c r="BZ225" s="1166"/>
      <c r="CA225" s="1166"/>
      <c r="CB225" s="1166"/>
      <c r="CC225" s="1166"/>
      <c r="CD225" s="1166"/>
      <c r="CE225" s="1166"/>
      <c r="CF225" s="1166"/>
      <c r="CG225" s="1166"/>
      <c r="CH225" s="1167"/>
    </row>
    <row r="226" spans="1:86" ht="17.100000000000001" customHeight="1" x14ac:dyDescent="0.15">
      <c r="A226" s="653"/>
      <c r="B226" s="654"/>
      <c r="C226" s="654"/>
      <c r="D226" s="654"/>
      <c r="E226" s="654"/>
      <c r="F226" s="654"/>
      <c r="G226" s="654"/>
      <c r="H226" s="654"/>
      <c r="I226" s="99"/>
      <c r="J226" s="99"/>
      <c r="K226" s="99"/>
      <c r="L226" s="99"/>
      <c r="M226" s="100"/>
      <c r="N226" s="1174"/>
      <c r="O226" s="1174"/>
      <c r="P226" s="1168" t="str">
        <f>IF('⑨応募者名簿(印刷用)'!$BV$44="","",'⑨応募者名簿(印刷用)'!$BV$44)</f>
        <v xml:space="preserve"> </v>
      </c>
      <c r="Q226" s="1169"/>
      <c r="R226" s="1169"/>
      <c r="S226" s="1169"/>
      <c r="T226" s="1169"/>
      <c r="U226" s="1169"/>
      <c r="V226" s="1169"/>
      <c r="W226" s="1169"/>
      <c r="X226" s="1169"/>
      <c r="Y226" s="1169"/>
      <c r="Z226" s="1169"/>
      <c r="AA226" s="1169"/>
      <c r="AB226" s="1169"/>
      <c r="AC226" s="1169"/>
      <c r="AD226" s="1169"/>
      <c r="AE226" s="1169"/>
      <c r="AF226" s="1169"/>
      <c r="AG226" s="1169"/>
      <c r="AH226" s="1169"/>
      <c r="AI226" s="1169"/>
      <c r="AJ226" s="1169"/>
      <c r="AK226" s="1169"/>
      <c r="AL226" s="1169"/>
      <c r="AM226" s="1169"/>
      <c r="AN226" s="1169"/>
      <c r="AO226" s="1169"/>
      <c r="AP226" s="1170"/>
      <c r="AR226" s="47"/>
      <c r="AS226" s="653"/>
      <c r="AT226" s="654"/>
      <c r="AU226" s="654"/>
      <c r="AV226" s="654"/>
      <c r="AW226" s="654"/>
      <c r="AX226" s="654"/>
      <c r="AY226" s="654"/>
      <c r="AZ226" s="654"/>
      <c r="BA226" s="99"/>
      <c r="BB226" s="99"/>
      <c r="BC226" s="99"/>
      <c r="BD226" s="99"/>
      <c r="BE226" s="100"/>
      <c r="BF226" s="1174"/>
      <c r="BG226" s="1174"/>
      <c r="BH226" s="1168" t="str">
        <f>IF('⑨応募者名簿(印刷用)'!$BV$44="","",'⑨応募者名簿(印刷用)'!$BV$44)</f>
        <v xml:space="preserve"> </v>
      </c>
      <c r="BI226" s="1169"/>
      <c r="BJ226" s="1169"/>
      <c r="BK226" s="1169"/>
      <c r="BL226" s="1169"/>
      <c r="BM226" s="1169"/>
      <c r="BN226" s="1169"/>
      <c r="BO226" s="1169"/>
      <c r="BP226" s="1169"/>
      <c r="BQ226" s="1169"/>
      <c r="BR226" s="1169"/>
      <c r="BS226" s="1169"/>
      <c r="BT226" s="1169"/>
      <c r="BU226" s="1169"/>
      <c r="BV226" s="1169"/>
      <c r="BW226" s="1169"/>
      <c r="BX226" s="1169"/>
      <c r="BY226" s="1169"/>
      <c r="BZ226" s="1169"/>
      <c r="CA226" s="1169"/>
      <c r="CB226" s="1169"/>
      <c r="CC226" s="1169"/>
      <c r="CD226" s="1169"/>
      <c r="CE226" s="1169"/>
      <c r="CF226" s="1169"/>
      <c r="CG226" s="1169"/>
      <c r="CH226" s="1170"/>
    </row>
    <row r="227" spans="1:86" ht="17.100000000000001" customHeight="1" x14ac:dyDescent="0.15">
      <c r="A227" s="653"/>
      <c r="B227" s="654"/>
      <c r="C227" s="654"/>
      <c r="D227" s="654"/>
      <c r="E227" s="654"/>
      <c r="F227" s="654"/>
      <c r="G227" s="654"/>
      <c r="H227" s="654"/>
      <c r="I227" s="99"/>
      <c r="J227" s="99"/>
      <c r="K227" s="99"/>
      <c r="L227" s="99"/>
      <c r="M227" s="100"/>
      <c r="N227" s="1177" t="s">
        <v>33</v>
      </c>
      <c r="O227" s="1178"/>
      <c r="P227" s="1183" t="s">
        <v>24</v>
      </c>
      <c r="Q227" s="1175"/>
      <c r="R227" s="1175"/>
      <c r="S227" s="1175"/>
      <c r="T227" s="1175" t="str">
        <f>""&amp;⑧入力シート!$D$21</f>
        <v/>
      </c>
      <c r="U227" s="1175"/>
      <c r="V227" s="1175"/>
      <c r="W227" s="1175"/>
      <c r="X227" s="1175"/>
      <c r="Y227" s="1175"/>
      <c r="Z227" s="1175"/>
      <c r="AA227" s="1175"/>
      <c r="AB227" s="1175"/>
      <c r="AC227" s="1175"/>
      <c r="AD227" s="1175"/>
      <c r="AE227" s="1175"/>
      <c r="AF227" s="1175"/>
      <c r="AG227" s="1175"/>
      <c r="AH227" s="1175"/>
      <c r="AI227" s="1175"/>
      <c r="AJ227" s="1175"/>
      <c r="AK227" s="1175"/>
      <c r="AL227" s="1175"/>
      <c r="AM227" s="1175"/>
      <c r="AN227" s="1175"/>
      <c r="AO227" s="1175"/>
      <c r="AP227" s="1176"/>
      <c r="AR227" s="47"/>
      <c r="AS227" s="653"/>
      <c r="AT227" s="654"/>
      <c r="AU227" s="654"/>
      <c r="AV227" s="654"/>
      <c r="AW227" s="654"/>
      <c r="AX227" s="654"/>
      <c r="AY227" s="654"/>
      <c r="AZ227" s="654"/>
      <c r="BA227" s="99"/>
      <c r="BB227" s="99"/>
      <c r="BC227" s="99"/>
      <c r="BD227" s="99"/>
      <c r="BE227" s="100"/>
      <c r="BF227" s="1177" t="s">
        <v>33</v>
      </c>
      <c r="BG227" s="1178"/>
      <c r="BH227" s="1183" t="s">
        <v>24</v>
      </c>
      <c r="BI227" s="1175"/>
      <c r="BJ227" s="1175"/>
      <c r="BK227" s="1175"/>
      <c r="BL227" s="1175" t="str">
        <f>""&amp;⑧入力シート!$D$21</f>
        <v/>
      </c>
      <c r="BM227" s="1175"/>
      <c r="BN227" s="1175"/>
      <c r="BO227" s="1175"/>
      <c r="BP227" s="1175"/>
      <c r="BQ227" s="1175"/>
      <c r="BR227" s="1175"/>
      <c r="BS227" s="1175"/>
      <c r="BT227" s="1175"/>
      <c r="BU227" s="1175"/>
      <c r="BV227" s="1175"/>
      <c r="BW227" s="1175"/>
      <c r="BX227" s="1175"/>
      <c r="BY227" s="1175"/>
      <c r="BZ227" s="1175"/>
      <c r="CA227" s="1175"/>
      <c r="CB227" s="1175"/>
      <c r="CC227" s="1175"/>
      <c r="CD227" s="1175"/>
      <c r="CE227" s="1175"/>
      <c r="CF227" s="1175"/>
      <c r="CG227" s="1175"/>
      <c r="CH227" s="1176"/>
    </row>
    <row r="228" spans="1:86" ht="17.100000000000001" customHeight="1" x14ac:dyDescent="0.15">
      <c r="A228" s="101"/>
      <c r="B228" s="99"/>
      <c r="C228" s="99"/>
      <c r="D228" s="99"/>
      <c r="E228" s="99"/>
      <c r="F228" s="99"/>
      <c r="G228" s="99"/>
      <c r="H228" s="99"/>
      <c r="I228" s="99"/>
      <c r="J228" s="99"/>
      <c r="K228" s="99"/>
      <c r="L228" s="99"/>
      <c r="M228" s="100"/>
      <c r="N228" s="1179"/>
      <c r="O228" s="1180"/>
      <c r="P228" s="1029" t="str">
        <f>"　"&amp;⑧入力シート!$D$22</f>
        <v>　</v>
      </c>
      <c r="Q228" s="1030"/>
      <c r="R228" s="1030"/>
      <c r="S228" s="1030"/>
      <c r="T228" s="1030"/>
      <c r="U228" s="1030"/>
      <c r="V228" s="1030"/>
      <c r="W228" s="1030"/>
      <c r="X228" s="1030"/>
      <c r="Y228" s="1030"/>
      <c r="Z228" s="1030"/>
      <c r="AA228" s="1030"/>
      <c r="AB228" s="1030"/>
      <c r="AC228" s="1030"/>
      <c r="AD228" s="1030"/>
      <c r="AE228" s="1030"/>
      <c r="AF228" s="1030"/>
      <c r="AG228" s="1030"/>
      <c r="AH228" s="1030"/>
      <c r="AI228" s="1030"/>
      <c r="AJ228" s="1030"/>
      <c r="AK228" s="1030"/>
      <c r="AL228" s="1030"/>
      <c r="AM228" s="1030"/>
      <c r="AN228" s="1030"/>
      <c r="AO228" s="1030"/>
      <c r="AP228" s="1031"/>
      <c r="AR228" s="47"/>
      <c r="AS228" s="101"/>
      <c r="AT228" s="99"/>
      <c r="AU228" s="99"/>
      <c r="AV228" s="99"/>
      <c r="AW228" s="99"/>
      <c r="AX228" s="99"/>
      <c r="AY228" s="99"/>
      <c r="AZ228" s="99"/>
      <c r="BA228" s="99"/>
      <c r="BB228" s="99"/>
      <c r="BC228" s="99"/>
      <c r="BD228" s="99"/>
      <c r="BE228" s="100"/>
      <c r="BF228" s="1179"/>
      <c r="BG228" s="1180"/>
      <c r="BH228" s="1029" t="str">
        <f>"　"&amp;⑧入力シート!$D$22</f>
        <v>　</v>
      </c>
      <c r="BI228" s="1030"/>
      <c r="BJ228" s="1030"/>
      <c r="BK228" s="1030"/>
      <c r="BL228" s="1030"/>
      <c r="BM228" s="1030"/>
      <c r="BN228" s="1030"/>
      <c r="BO228" s="1030"/>
      <c r="BP228" s="1030"/>
      <c r="BQ228" s="1030"/>
      <c r="BR228" s="1030"/>
      <c r="BS228" s="1030"/>
      <c r="BT228" s="1030"/>
      <c r="BU228" s="1030"/>
      <c r="BV228" s="1030"/>
      <c r="BW228" s="1030"/>
      <c r="BX228" s="1030"/>
      <c r="BY228" s="1030"/>
      <c r="BZ228" s="1030"/>
      <c r="CA228" s="1030"/>
      <c r="CB228" s="1030"/>
      <c r="CC228" s="1030"/>
      <c r="CD228" s="1030"/>
      <c r="CE228" s="1030"/>
      <c r="CF228" s="1030"/>
      <c r="CG228" s="1030"/>
      <c r="CH228" s="1031"/>
    </row>
    <row r="229" spans="1:86" ht="17.100000000000001" customHeight="1" x14ac:dyDescent="0.15">
      <c r="A229" s="101"/>
      <c r="B229" s="99"/>
      <c r="C229" s="99"/>
      <c r="D229" s="99"/>
      <c r="E229" s="99"/>
      <c r="F229" s="99"/>
      <c r="G229" s="99"/>
      <c r="H229" s="99"/>
      <c r="I229" s="99"/>
      <c r="J229" s="99"/>
      <c r="K229" s="99"/>
      <c r="L229" s="99"/>
      <c r="M229" s="100"/>
      <c r="N229" s="1179"/>
      <c r="O229" s="1180"/>
      <c r="P229" s="1032" t="str">
        <f>"　"&amp;⑧入力シート!$D$23</f>
        <v>　</v>
      </c>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033"/>
      <c r="AM229" s="1033"/>
      <c r="AN229" s="1033"/>
      <c r="AO229" s="1033"/>
      <c r="AP229" s="1034"/>
      <c r="AR229" s="47"/>
      <c r="AS229" s="101"/>
      <c r="AT229" s="99"/>
      <c r="AU229" s="99"/>
      <c r="AV229" s="99"/>
      <c r="AW229" s="99"/>
      <c r="AX229" s="99"/>
      <c r="AY229" s="99"/>
      <c r="AZ229" s="99"/>
      <c r="BA229" s="99"/>
      <c r="BB229" s="99"/>
      <c r="BC229" s="99"/>
      <c r="BD229" s="99"/>
      <c r="BE229" s="100"/>
      <c r="BF229" s="1179"/>
      <c r="BG229" s="1180"/>
      <c r="BH229" s="1032" t="str">
        <f>"　"&amp;⑧入力シート!$D$23</f>
        <v>　</v>
      </c>
      <c r="BI229" s="1033"/>
      <c r="BJ229" s="1033"/>
      <c r="BK229" s="1033"/>
      <c r="BL229" s="1033"/>
      <c r="BM229" s="1033"/>
      <c r="BN229" s="1033"/>
      <c r="BO229" s="1033"/>
      <c r="BP229" s="1033"/>
      <c r="BQ229" s="1033"/>
      <c r="BR229" s="1033"/>
      <c r="BS229" s="1033"/>
      <c r="BT229" s="1033"/>
      <c r="BU229" s="1033"/>
      <c r="BV229" s="1033"/>
      <c r="BW229" s="1033"/>
      <c r="BX229" s="1033"/>
      <c r="BY229" s="1033"/>
      <c r="BZ229" s="1033"/>
      <c r="CA229" s="1033"/>
      <c r="CB229" s="1033"/>
      <c r="CC229" s="1033"/>
      <c r="CD229" s="1033"/>
      <c r="CE229" s="1033"/>
      <c r="CF229" s="1033"/>
      <c r="CG229" s="1033"/>
      <c r="CH229" s="1034"/>
    </row>
    <row r="230" spans="1:86" ht="17.100000000000001" customHeight="1" x14ac:dyDescent="0.15">
      <c r="A230" s="102"/>
      <c r="B230" s="103"/>
      <c r="C230" s="103"/>
      <c r="D230" s="103"/>
      <c r="E230" s="103"/>
      <c r="F230" s="103"/>
      <c r="G230" s="103"/>
      <c r="H230" s="103"/>
      <c r="I230" s="103"/>
      <c r="J230" s="103"/>
      <c r="K230" s="103"/>
      <c r="L230" s="103"/>
      <c r="M230" s="104"/>
      <c r="N230" s="1179"/>
      <c r="O230" s="1180"/>
      <c r="P230" s="1032"/>
      <c r="Q230" s="1033"/>
      <c r="R230" s="1033"/>
      <c r="S230" s="1033"/>
      <c r="T230" s="1033"/>
      <c r="U230" s="1033"/>
      <c r="V230" s="1033"/>
      <c r="W230" s="1033"/>
      <c r="X230" s="1033"/>
      <c r="Y230" s="1033"/>
      <c r="Z230" s="1033"/>
      <c r="AA230" s="1033"/>
      <c r="AB230" s="1033"/>
      <c r="AC230" s="1033"/>
      <c r="AD230" s="1033"/>
      <c r="AE230" s="1033"/>
      <c r="AF230" s="1033"/>
      <c r="AG230" s="1033"/>
      <c r="AH230" s="1033"/>
      <c r="AI230" s="1033"/>
      <c r="AJ230" s="1033"/>
      <c r="AK230" s="1033"/>
      <c r="AL230" s="1033"/>
      <c r="AM230" s="1033"/>
      <c r="AN230" s="1033"/>
      <c r="AO230" s="1033"/>
      <c r="AP230" s="1034"/>
      <c r="AR230" s="47"/>
      <c r="AS230" s="102"/>
      <c r="AT230" s="103"/>
      <c r="AU230" s="103"/>
      <c r="AV230" s="103"/>
      <c r="AW230" s="103"/>
      <c r="AX230" s="103"/>
      <c r="AY230" s="103"/>
      <c r="AZ230" s="103"/>
      <c r="BA230" s="103"/>
      <c r="BB230" s="103"/>
      <c r="BC230" s="103"/>
      <c r="BD230" s="103"/>
      <c r="BE230" s="104"/>
      <c r="BF230" s="1179"/>
      <c r="BG230" s="1180"/>
      <c r="BH230" s="1032"/>
      <c r="BI230" s="1033"/>
      <c r="BJ230" s="1033"/>
      <c r="BK230" s="1033"/>
      <c r="BL230" s="1033"/>
      <c r="BM230" s="1033"/>
      <c r="BN230" s="1033"/>
      <c r="BO230" s="1033"/>
      <c r="BP230" s="1033"/>
      <c r="BQ230" s="1033"/>
      <c r="BR230" s="1033"/>
      <c r="BS230" s="1033"/>
      <c r="BT230" s="1033"/>
      <c r="BU230" s="1033"/>
      <c r="BV230" s="1033"/>
      <c r="BW230" s="1033"/>
      <c r="BX230" s="1033"/>
      <c r="BY230" s="1033"/>
      <c r="BZ230" s="1033"/>
      <c r="CA230" s="1033"/>
      <c r="CB230" s="1033"/>
      <c r="CC230" s="1033"/>
      <c r="CD230" s="1033"/>
      <c r="CE230" s="1033"/>
      <c r="CF230" s="1033"/>
      <c r="CG230" s="1033"/>
      <c r="CH230" s="1034"/>
    </row>
    <row r="231" spans="1:86" ht="18" customHeight="1" x14ac:dyDescent="0.15">
      <c r="A231" s="1177" t="s">
        <v>38</v>
      </c>
      <c r="B231" s="1178"/>
      <c r="C231" s="1183" t="s">
        <v>32</v>
      </c>
      <c r="D231" s="1175"/>
      <c r="E231" s="1175"/>
      <c r="F231" s="1175"/>
      <c r="G231" s="1175"/>
      <c r="H231" s="1175"/>
      <c r="I231" s="1175"/>
      <c r="J231" s="1175"/>
      <c r="K231" s="1175"/>
      <c r="L231" s="1175"/>
      <c r="M231" s="1175"/>
      <c r="N231" s="1174" t="s">
        <v>35</v>
      </c>
      <c r="O231" s="1174"/>
      <c r="P231" s="1145" t="str">
        <f>""&amp;⑧入力シート!Q144</f>
        <v/>
      </c>
      <c r="Q231" s="1145"/>
      <c r="R231" s="1145"/>
      <c r="S231" s="1145"/>
      <c r="T231" s="1145"/>
      <c r="U231" s="1145"/>
      <c r="V231" s="1145"/>
      <c r="W231" s="1145"/>
      <c r="X231" s="1145"/>
      <c r="Y231" s="1145"/>
      <c r="Z231" s="1145"/>
      <c r="AA231" s="1145"/>
      <c r="AB231" s="1145"/>
      <c r="AC231" s="1145"/>
      <c r="AD231" s="1145"/>
      <c r="AE231" s="1145"/>
      <c r="AF231" s="1145"/>
      <c r="AG231" s="1145"/>
      <c r="AH231" s="1145"/>
      <c r="AI231" s="1145"/>
      <c r="AJ231" s="1145"/>
      <c r="AK231" s="1145"/>
      <c r="AL231" s="1145"/>
      <c r="AM231" s="1145"/>
      <c r="AN231" s="1145"/>
      <c r="AO231" s="1145"/>
      <c r="AP231" s="1145"/>
      <c r="AR231" s="47"/>
      <c r="AS231" s="1177" t="s">
        <v>38</v>
      </c>
      <c r="AT231" s="1178"/>
      <c r="AU231" s="1183" t="s">
        <v>32</v>
      </c>
      <c r="AV231" s="1175"/>
      <c r="AW231" s="1175"/>
      <c r="AX231" s="1175"/>
      <c r="AY231" s="1175"/>
      <c r="AZ231" s="1175"/>
      <c r="BA231" s="1175"/>
      <c r="BB231" s="1175"/>
      <c r="BC231" s="1175"/>
      <c r="BD231" s="1175"/>
      <c r="BE231" s="1175"/>
      <c r="BF231" s="1174" t="s">
        <v>35</v>
      </c>
      <c r="BG231" s="1174"/>
      <c r="BH231" s="1145" t="str">
        <f>""&amp;⑧入力シート!Q145</f>
        <v/>
      </c>
      <c r="BI231" s="1145"/>
      <c r="BJ231" s="1145"/>
      <c r="BK231" s="1145"/>
      <c r="BL231" s="1145"/>
      <c r="BM231" s="1145"/>
      <c r="BN231" s="1145"/>
      <c r="BO231" s="1145"/>
      <c r="BP231" s="1145"/>
      <c r="BQ231" s="1145"/>
      <c r="BR231" s="1145"/>
      <c r="BS231" s="1145"/>
      <c r="BT231" s="1145"/>
      <c r="BU231" s="1145"/>
      <c r="BV231" s="1145"/>
      <c r="BW231" s="1145"/>
      <c r="BX231" s="1145"/>
      <c r="BY231" s="1145"/>
      <c r="BZ231" s="1145"/>
      <c r="CA231" s="1145"/>
      <c r="CB231" s="1145"/>
      <c r="CC231" s="1145"/>
      <c r="CD231" s="1145"/>
      <c r="CE231" s="1145"/>
      <c r="CF231" s="1145"/>
      <c r="CG231" s="1145"/>
      <c r="CH231" s="1145"/>
    </row>
    <row r="232" spans="1:86" ht="18" customHeight="1" x14ac:dyDescent="0.15">
      <c r="A232" s="1179"/>
      <c r="B232" s="1180"/>
      <c r="C232" s="1202">
        <f>⑧入力シート!B144</f>
        <v>107</v>
      </c>
      <c r="D232" s="1203"/>
      <c r="E232" s="1203"/>
      <c r="F232" s="1203"/>
      <c r="G232" s="1203"/>
      <c r="H232" s="1203"/>
      <c r="I232" s="1203"/>
      <c r="J232" s="1203"/>
      <c r="K232" s="1203"/>
      <c r="L232" s="1203"/>
      <c r="M232" s="1203"/>
      <c r="N232" s="1174"/>
      <c r="O232" s="1174"/>
      <c r="P232" s="1145"/>
      <c r="Q232" s="1145"/>
      <c r="R232" s="1145"/>
      <c r="S232" s="1145"/>
      <c r="T232" s="1145"/>
      <c r="U232" s="1145"/>
      <c r="V232" s="1145"/>
      <c r="W232" s="1145"/>
      <c r="X232" s="1145"/>
      <c r="Y232" s="1145"/>
      <c r="Z232" s="1145"/>
      <c r="AA232" s="1145"/>
      <c r="AB232" s="1145"/>
      <c r="AC232" s="1145"/>
      <c r="AD232" s="1145"/>
      <c r="AE232" s="1145"/>
      <c r="AF232" s="1145"/>
      <c r="AG232" s="1145"/>
      <c r="AH232" s="1145"/>
      <c r="AI232" s="1145"/>
      <c r="AJ232" s="1145"/>
      <c r="AK232" s="1145"/>
      <c r="AL232" s="1145"/>
      <c r="AM232" s="1145"/>
      <c r="AN232" s="1145"/>
      <c r="AO232" s="1145"/>
      <c r="AP232" s="1145"/>
      <c r="AR232" s="47"/>
      <c r="AS232" s="1179"/>
      <c r="AT232" s="1180"/>
      <c r="AU232" s="1202">
        <f>⑧入力シート!B145</f>
        <v>108</v>
      </c>
      <c r="AV232" s="1203"/>
      <c r="AW232" s="1203"/>
      <c r="AX232" s="1203"/>
      <c r="AY232" s="1203"/>
      <c r="AZ232" s="1203"/>
      <c r="BA232" s="1203"/>
      <c r="BB232" s="1203"/>
      <c r="BC232" s="1203"/>
      <c r="BD232" s="1203"/>
      <c r="BE232" s="1203"/>
      <c r="BF232" s="1174"/>
      <c r="BG232" s="1174"/>
      <c r="BH232" s="1145"/>
      <c r="BI232" s="1145"/>
      <c r="BJ232" s="1145"/>
      <c r="BK232" s="1145"/>
      <c r="BL232" s="1145"/>
      <c r="BM232" s="1145"/>
      <c r="BN232" s="1145"/>
      <c r="BO232" s="1145"/>
      <c r="BP232" s="1145"/>
      <c r="BQ232" s="1145"/>
      <c r="BR232" s="1145"/>
      <c r="BS232" s="1145"/>
      <c r="BT232" s="1145"/>
      <c r="BU232" s="1145"/>
      <c r="BV232" s="1145"/>
      <c r="BW232" s="1145"/>
      <c r="BX232" s="1145"/>
      <c r="BY232" s="1145"/>
      <c r="BZ232" s="1145"/>
      <c r="CA232" s="1145"/>
      <c r="CB232" s="1145"/>
      <c r="CC232" s="1145"/>
      <c r="CD232" s="1145"/>
      <c r="CE232" s="1145"/>
      <c r="CF232" s="1145"/>
      <c r="CG232" s="1145"/>
      <c r="CH232" s="1145"/>
    </row>
    <row r="233" spans="1:86" ht="18" customHeight="1" x14ac:dyDescent="0.15">
      <c r="A233" s="1181"/>
      <c r="B233" s="1182"/>
      <c r="C233" s="1202"/>
      <c r="D233" s="1203"/>
      <c r="E233" s="1203"/>
      <c r="F233" s="1203"/>
      <c r="G233" s="1203"/>
      <c r="H233" s="1203"/>
      <c r="I233" s="1203"/>
      <c r="J233" s="1203"/>
      <c r="K233" s="1203"/>
      <c r="L233" s="1203"/>
      <c r="M233" s="1203"/>
      <c r="N233" s="1174"/>
      <c r="O233" s="1174"/>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R233" s="47"/>
      <c r="AS233" s="1181"/>
      <c r="AT233" s="1182"/>
      <c r="AU233" s="1202"/>
      <c r="AV233" s="1203"/>
      <c r="AW233" s="1203"/>
      <c r="AX233" s="1203"/>
      <c r="AY233" s="1203"/>
      <c r="AZ233" s="1203"/>
      <c r="BA233" s="1203"/>
      <c r="BB233" s="1203"/>
      <c r="BC233" s="1203"/>
      <c r="BD233" s="1203"/>
      <c r="BE233" s="1203"/>
      <c r="BF233" s="1174"/>
      <c r="BG233" s="1174"/>
      <c r="BH233" s="1145"/>
      <c r="BI233" s="1145"/>
      <c r="BJ233" s="1145"/>
      <c r="BK233" s="1145"/>
      <c r="BL233" s="1145"/>
      <c r="BM233" s="1145"/>
      <c r="BN233" s="1145"/>
      <c r="BO233" s="1145"/>
      <c r="BP233" s="1145"/>
      <c r="BQ233" s="1145"/>
      <c r="BR233" s="1145"/>
      <c r="BS233" s="1145"/>
      <c r="BT233" s="1145"/>
      <c r="BU233" s="1145"/>
      <c r="BV233" s="1145"/>
      <c r="BW233" s="1145"/>
      <c r="BX233" s="1145"/>
      <c r="BY233" s="1145"/>
      <c r="BZ233" s="1145"/>
      <c r="CA233" s="1145"/>
      <c r="CB233" s="1145"/>
      <c r="CC233" s="1145"/>
      <c r="CD233" s="1145"/>
      <c r="CE233" s="1145"/>
      <c r="CF233" s="1145"/>
      <c r="CG233" s="1145"/>
      <c r="CH233" s="1145"/>
    </row>
    <row r="234" spans="1:86" ht="18" customHeight="1" x14ac:dyDescent="0.15">
      <c r="A234" s="1177" t="s">
        <v>37</v>
      </c>
      <c r="B234" s="1178"/>
      <c r="C234" s="1199" t="str">
        <f>""&amp;⑧入力シート!C144</f>
        <v/>
      </c>
      <c r="D234" s="1200"/>
      <c r="E234" s="1200"/>
      <c r="F234" s="1200"/>
      <c r="G234" s="1200"/>
      <c r="H234" s="1200"/>
      <c r="I234" s="1200"/>
      <c r="J234" s="1200"/>
      <c r="K234" s="1200"/>
      <c r="L234" s="1200"/>
      <c r="M234" s="1201"/>
      <c r="N234" s="1179" t="s">
        <v>36</v>
      </c>
      <c r="O234" s="1180"/>
      <c r="P234" s="1193" t="s">
        <v>34</v>
      </c>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194"/>
      <c r="AK234" s="1194"/>
      <c r="AL234" s="1194"/>
      <c r="AM234" s="1194"/>
      <c r="AN234" s="1194"/>
      <c r="AO234" s="1194"/>
      <c r="AP234" s="1195"/>
      <c r="AR234" s="47"/>
      <c r="AS234" s="1177" t="s">
        <v>37</v>
      </c>
      <c r="AT234" s="1178"/>
      <c r="AU234" s="1199" t="str">
        <f>""&amp;⑧入力シート!C145</f>
        <v/>
      </c>
      <c r="AV234" s="1200"/>
      <c r="AW234" s="1200"/>
      <c r="AX234" s="1200"/>
      <c r="AY234" s="1200"/>
      <c r="AZ234" s="1200"/>
      <c r="BA234" s="1200"/>
      <c r="BB234" s="1200"/>
      <c r="BC234" s="1200"/>
      <c r="BD234" s="1200"/>
      <c r="BE234" s="1201"/>
      <c r="BF234" s="1179" t="s">
        <v>36</v>
      </c>
      <c r="BG234" s="1180"/>
      <c r="BH234" s="1193" t="s">
        <v>34</v>
      </c>
      <c r="BI234" s="1194"/>
      <c r="BJ234" s="1194"/>
      <c r="BK234" s="1194"/>
      <c r="BL234" s="1194"/>
      <c r="BM234" s="1194"/>
      <c r="BN234" s="1194"/>
      <c r="BO234" s="1194"/>
      <c r="BP234" s="1194"/>
      <c r="BQ234" s="1194"/>
      <c r="BR234" s="1194"/>
      <c r="BS234" s="1194"/>
      <c r="BT234" s="1194"/>
      <c r="BU234" s="1194"/>
      <c r="BV234" s="1194"/>
      <c r="BW234" s="1194"/>
      <c r="BX234" s="1194"/>
      <c r="BY234" s="1194"/>
      <c r="BZ234" s="1194"/>
      <c r="CA234" s="1194"/>
      <c r="CB234" s="1194"/>
      <c r="CC234" s="1194"/>
      <c r="CD234" s="1194"/>
      <c r="CE234" s="1194"/>
      <c r="CF234" s="1194"/>
      <c r="CG234" s="1194"/>
      <c r="CH234" s="1195"/>
    </row>
    <row r="235" spans="1:86" ht="18" customHeight="1" x14ac:dyDescent="0.15">
      <c r="A235" s="1179"/>
      <c r="B235" s="1180"/>
      <c r="C235" s="1202"/>
      <c r="D235" s="1203"/>
      <c r="E235" s="1203"/>
      <c r="F235" s="1203"/>
      <c r="G235" s="1203"/>
      <c r="H235" s="1203"/>
      <c r="I235" s="1203"/>
      <c r="J235" s="1203"/>
      <c r="K235" s="1203"/>
      <c r="L235" s="1203"/>
      <c r="M235" s="1204"/>
      <c r="N235" s="1179"/>
      <c r="O235" s="1180"/>
      <c r="P235" s="1228" t="str">
        <f>'⑨応募者名簿(印刷用)'!CY19</f>
        <v xml:space="preserve"> </v>
      </c>
      <c r="Q235" s="1228"/>
      <c r="R235" s="1228"/>
      <c r="S235" s="1228"/>
      <c r="T235" s="1228"/>
      <c r="U235" s="1228"/>
      <c r="V235" s="1228"/>
      <c r="W235" s="1228"/>
      <c r="X235" s="1228"/>
      <c r="Y235" s="1228"/>
      <c r="Z235" s="1228"/>
      <c r="AA235" s="1228"/>
      <c r="AB235" s="1228"/>
      <c r="AC235" s="1228"/>
      <c r="AD235" s="1228"/>
      <c r="AE235" s="1228"/>
      <c r="AF235" s="1228"/>
      <c r="AG235" s="1228"/>
      <c r="AH235" s="1228"/>
      <c r="AI235" s="1228"/>
      <c r="AJ235" s="1228"/>
      <c r="AK235" s="1228"/>
      <c r="AL235" s="1228"/>
      <c r="AM235" s="1228"/>
      <c r="AN235" s="1228"/>
      <c r="AO235" s="1228"/>
      <c r="AP235" s="1228"/>
      <c r="AR235" s="47"/>
      <c r="AS235" s="1179"/>
      <c r="AT235" s="1180"/>
      <c r="AU235" s="1202"/>
      <c r="AV235" s="1203"/>
      <c r="AW235" s="1203"/>
      <c r="AX235" s="1203"/>
      <c r="AY235" s="1203"/>
      <c r="AZ235" s="1203"/>
      <c r="BA235" s="1203"/>
      <c r="BB235" s="1203"/>
      <c r="BC235" s="1203"/>
      <c r="BD235" s="1203"/>
      <c r="BE235" s="1204"/>
      <c r="BF235" s="1179"/>
      <c r="BG235" s="1180"/>
      <c r="BH235" s="1228" t="str">
        <f>'⑨応募者名簿(印刷用)'!CY20</f>
        <v xml:space="preserve"> </v>
      </c>
      <c r="BI235" s="1228"/>
      <c r="BJ235" s="1228"/>
      <c r="BK235" s="1228"/>
      <c r="BL235" s="1228"/>
      <c r="BM235" s="1228"/>
      <c r="BN235" s="1228"/>
      <c r="BO235" s="1228"/>
      <c r="BP235" s="1228"/>
      <c r="BQ235" s="1228"/>
      <c r="BR235" s="1228"/>
      <c r="BS235" s="1228"/>
      <c r="BT235" s="1228"/>
      <c r="BU235" s="1228"/>
      <c r="BV235" s="1228"/>
      <c r="BW235" s="1228"/>
      <c r="BX235" s="1228"/>
      <c r="BY235" s="1228"/>
      <c r="BZ235" s="1228"/>
      <c r="CA235" s="1228"/>
      <c r="CB235" s="1228"/>
      <c r="CC235" s="1228"/>
      <c r="CD235" s="1228"/>
      <c r="CE235" s="1228"/>
      <c r="CF235" s="1228"/>
      <c r="CG235" s="1228"/>
      <c r="CH235" s="1228"/>
    </row>
    <row r="236" spans="1:86" ht="18" customHeight="1" x14ac:dyDescent="0.15">
      <c r="A236" s="1179"/>
      <c r="B236" s="1180"/>
      <c r="C236" s="1202"/>
      <c r="D236" s="1203"/>
      <c r="E236" s="1203"/>
      <c r="F236" s="1203"/>
      <c r="G236" s="1203"/>
      <c r="H236" s="1203"/>
      <c r="I236" s="1203"/>
      <c r="J236" s="1203"/>
      <c r="K236" s="1203"/>
      <c r="L236" s="1203"/>
      <c r="M236" s="1204"/>
      <c r="N236" s="1181"/>
      <c r="O236" s="1182"/>
      <c r="P236" s="1144"/>
      <c r="Q236" s="1144"/>
      <c r="R236" s="1144"/>
      <c r="S236" s="1144"/>
      <c r="T236" s="1144"/>
      <c r="U236" s="1144"/>
      <c r="V236" s="1144"/>
      <c r="W236" s="1144"/>
      <c r="X236" s="1144"/>
      <c r="Y236" s="1144"/>
      <c r="Z236" s="1144"/>
      <c r="AA236" s="1144"/>
      <c r="AB236" s="1144"/>
      <c r="AC236" s="1144"/>
      <c r="AD236" s="1144"/>
      <c r="AE236" s="1144"/>
      <c r="AF236" s="1144"/>
      <c r="AG236" s="1144"/>
      <c r="AH236" s="1144"/>
      <c r="AI236" s="1144"/>
      <c r="AJ236" s="1144"/>
      <c r="AK236" s="1144"/>
      <c r="AL236" s="1144"/>
      <c r="AM236" s="1144"/>
      <c r="AN236" s="1144"/>
      <c r="AO236" s="1144"/>
      <c r="AP236" s="1144"/>
      <c r="AR236" s="47"/>
      <c r="AS236" s="1179"/>
      <c r="AT236" s="1180"/>
      <c r="AU236" s="1202"/>
      <c r="AV236" s="1203"/>
      <c r="AW236" s="1203"/>
      <c r="AX236" s="1203"/>
      <c r="AY236" s="1203"/>
      <c r="AZ236" s="1203"/>
      <c r="BA236" s="1203"/>
      <c r="BB236" s="1203"/>
      <c r="BC236" s="1203"/>
      <c r="BD236" s="1203"/>
      <c r="BE236" s="1204"/>
      <c r="BF236" s="1181"/>
      <c r="BG236" s="1182"/>
      <c r="BH236" s="1144"/>
      <c r="BI236" s="1144"/>
      <c r="BJ236" s="1144"/>
      <c r="BK236" s="1144"/>
      <c r="BL236" s="1144"/>
      <c r="BM236" s="1144"/>
      <c r="BN236" s="1144"/>
      <c r="BO236" s="1144"/>
      <c r="BP236" s="1144"/>
      <c r="BQ236" s="1144"/>
      <c r="BR236" s="1144"/>
      <c r="BS236" s="1144"/>
      <c r="BT236" s="1144"/>
      <c r="BU236" s="1144"/>
      <c r="BV236" s="1144"/>
      <c r="BW236" s="1144"/>
      <c r="BX236" s="1144"/>
      <c r="BY236" s="1144"/>
      <c r="BZ236" s="1144"/>
      <c r="CA236" s="1144"/>
      <c r="CB236" s="1144"/>
      <c r="CC236" s="1144"/>
      <c r="CD236" s="1144"/>
      <c r="CE236" s="1144"/>
      <c r="CF236" s="1144"/>
      <c r="CG236" s="1144"/>
      <c r="CH236" s="1144"/>
    </row>
    <row r="237" spans="1:86" ht="18" customHeight="1" x14ac:dyDescent="0.15">
      <c r="A237" s="1081" t="s">
        <v>43</v>
      </c>
      <c r="B237" s="1082"/>
      <c r="C237" s="1144" t="str">
        <f>'⑨応募者名簿(印刷用)'!CW19</f>
        <v/>
      </c>
      <c r="D237" s="1144"/>
      <c r="E237" s="1144"/>
      <c r="F237" s="1144"/>
      <c r="G237" s="1144"/>
      <c r="H237" s="1144"/>
      <c r="I237" s="1144"/>
      <c r="J237" s="1144"/>
      <c r="K237" s="1144"/>
      <c r="L237" s="1144"/>
      <c r="M237" s="1144"/>
      <c r="N237" s="1152" t="s">
        <v>23</v>
      </c>
      <c r="O237" s="1153"/>
      <c r="P237" s="1154" t="str">
        <f>""&amp;⑧入力シート!AL144</f>
        <v/>
      </c>
      <c r="Q237" s="1154"/>
      <c r="R237" s="1154"/>
      <c r="S237" s="1154"/>
      <c r="T237" s="1154"/>
      <c r="U237" s="1154"/>
      <c r="V237" s="1154"/>
      <c r="W237" s="1154"/>
      <c r="X237" s="1154"/>
      <c r="Y237" s="1115" t="s">
        <v>82</v>
      </c>
      <c r="Z237" s="1115"/>
      <c r="AA237" s="1115"/>
      <c r="AB237" s="1115"/>
      <c r="AC237" s="1115"/>
      <c r="AD237" s="1115"/>
      <c r="AE237" s="1115"/>
      <c r="AF237" s="1115"/>
      <c r="AG237" s="1115"/>
      <c r="AH237" s="1115"/>
      <c r="AI237" s="1115"/>
      <c r="AJ237" s="1115"/>
      <c r="AK237" s="1115"/>
      <c r="AL237" s="1115"/>
      <c r="AM237" s="1115"/>
      <c r="AN237" s="1115"/>
      <c r="AO237" s="1115"/>
      <c r="AP237" s="1190"/>
      <c r="AR237" s="47"/>
      <c r="AS237" s="1081" t="s">
        <v>43</v>
      </c>
      <c r="AT237" s="1082"/>
      <c r="AU237" s="1144" t="str">
        <f>'⑨応募者名簿(印刷用)'!CW20</f>
        <v/>
      </c>
      <c r="AV237" s="1144"/>
      <c r="AW237" s="1144"/>
      <c r="AX237" s="1144"/>
      <c r="AY237" s="1144"/>
      <c r="AZ237" s="1144"/>
      <c r="BA237" s="1144"/>
      <c r="BB237" s="1144"/>
      <c r="BC237" s="1144"/>
      <c r="BD237" s="1144"/>
      <c r="BE237" s="1144"/>
      <c r="BF237" s="1152" t="s">
        <v>23</v>
      </c>
      <c r="BG237" s="1153"/>
      <c r="BH237" s="1154" t="str">
        <f>""&amp;⑧入力シート!AL145</f>
        <v/>
      </c>
      <c r="BI237" s="1154"/>
      <c r="BJ237" s="1154"/>
      <c r="BK237" s="1154"/>
      <c r="BL237" s="1154"/>
      <c r="BM237" s="1154"/>
      <c r="BN237" s="1154"/>
      <c r="BO237" s="1154"/>
      <c r="BP237" s="1154"/>
      <c r="BQ237" s="1115" t="s">
        <v>82</v>
      </c>
      <c r="BR237" s="1115"/>
      <c r="BS237" s="1115"/>
      <c r="BT237" s="1115"/>
      <c r="BU237" s="1115"/>
      <c r="BV237" s="1115"/>
      <c r="BW237" s="1115"/>
      <c r="BX237" s="1115"/>
      <c r="BY237" s="1115"/>
      <c r="BZ237" s="1115"/>
      <c r="CA237" s="1115"/>
      <c r="CB237" s="1115"/>
      <c r="CC237" s="1115"/>
      <c r="CD237" s="1115"/>
      <c r="CE237" s="1115"/>
      <c r="CF237" s="1115"/>
      <c r="CG237" s="1115"/>
      <c r="CH237" s="1190"/>
    </row>
    <row r="238" spans="1:86" ht="18" customHeight="1" x14ac:dyDescent="0.15">
      <c r="A238" s="1081"/>
      <c r="B238" s="1082"/>
      <c r="C238" s="1144"/>
      <c r="D238" s="1144"/>
      <c r="E238" s="1144"/>
      <c r="F238" s="1144"/>
      <c r="G238" s="1144"/>
      <c r="H238" s="1144"/>
      <c r="I238" s="1144"/>
      <c r="J238" s="1144"/>
      <c r="K238" s="1144"/>
      <c r="L238" s="1144"/>
      <c r="M238" s="1144"/>
      <c r="N238" s="1152"/>
      <c r="O238" s="1153"/>
      <c r="P238" s="1154"/>
      <c r="Q238" s="1154"/>
      <c r="R238" s="1154"/>
      <c r="S238" s="1154"/>
      <c r="T238" s="1154"/>
      <c r="U238" s="1154"/>
      <c r="V238" s="1154"/>
      <c r="W238" s="1154"/>
      <c r="X238" s="1154"/>
      <c r="Y238" s="1191"/>
      <c r="Z238" s="1191"/>
      <c r="AA238" s="1191"/>
      <c r="AB238" s="1191"/>
      <c r="AC238" s="1191"/>
      <c r="AD238" s="1191"/>
      <c r="AE238" s="1191"/>
      <c r="AF238" s="1191"/>
      <c r="AG238" s="1191"/>
      <c r="AH238" s="1191"/>
      <c r="AI238" s="1191"/>
      <c r="AJ238" s="1191"/>
      <c r="AK238" s="1191"/>
      <c r="AL238" s="1191"/>
      <c r="AM238" s="1191"/>
      <c r="AN238" s="1191"/>
      <c r="AO238" s="1191"/>
      <c r="AP238" s="1192"/>
      <c r="AR238" s="47"/>
      <c r="AS238" s="1081"/>
      <c r="AT238" s="1082"/>
      <c r="AU238" s="1144"/>
      <c r="AV238" s="1144"/>
      <c r="AW238" s="1144"/>
      <c r="AX238" s="1144"/>
      <c r="AY238" s="1144"/>
      <c r="AZ238" s="1144"/>
      <c r="BA238" s="1144"/>
      <c r="BB238" s="1144"/>
      <c r="BC238" s="1144"/>
      <c r="BD238" s="1144"/>
      <c r="BE238" s="1144"/>
      <c r="BF238" s="1152"/>
      <c r="BG238" s="1153"/>
      <c r="BH238" s="1154"/>
      <c r="BI238" s="1154"/>
      <c r="BJ238" s="1154"/>
      <c r="BK238" s="1154"/>
      <c r="BL238" s="1154"/>
      <c r="BM238" s="1154"/>
      <c r="BN238" s="1154"/>
      <c r="BO238" s="1154"/>
      <c r="BP238" s="1154"/>
      <c r="BQ238" s="1191"/>
      <c r="BR238" s="1191"/>
      <c r="BS238" s="1191"/>
      <c r="BT238" s="1191"/>
      <c r="BU238" s="1191"/>
      <c r="BV238" s="1191"/>
      <c r="BW238" s="1191"/>
      <c r="BX238" s="1191"/>
      <c r="BY238" s="1191"/>
      <c r="BZ238" s="1191"/>
      <c r="CA238" s="1191"/>
      <c r="CB238" s="1191"/>
      <c r="CC238" s="1191"/>
      <c r="CD238" s="1191"/>
      <c r="CE238" s="1191"/>
      <c r="CF238" s="1191"/>
      <c r="CG238" s="1191"/>
      <c r="CH238" s="1192"/>
    </row>
    <row r="239" spans="1:86" ht="17.100000000000001" customHeight="1" x14ac:dyDescent="0.15">
      <c r="A239" s="1132" t="s">
        <v>64</v>
      </c>
      <c r="B239" s="1133"/>
      <c r="C239" s="1133"/>
      <c r="D239" s="1133"/>
      <c r="E239" s="1133"/>
      <c r="F239" s="1133"/>
      <c r="G239" s="1133"/>
      <c r="H239" s="1133"/>
      <c r="I239" s="1133"/>
      <c r="J239" s="1133"/>
      <c r="K239" s="1133"/>
      <c r="L239" s="1133"/>
      <c r="M239" s="1134"/>
      <c r="N239" s="1174" t="s">
        <v>22</v>
      </c>
      <c r="O239" s="1174"/>
      <c r="P239" s="1161" t="s">
        <v>17</v>
      </c>
      <c r="Q239" s="1162"/>
      <c r="R239" s="1163" t="str">
        <f>IF('⑨応募者名簿(印刷用)'!$BX$40="","",'⑨応募者名簿(印刷用)'!$BX$40)</f>
        <v>-</v>
      </c>
      <c r="S239" s="1163"/>
      <c r="T239" s="1163"/>
      <c r="U239" s="1163"/>
      <c r="V239" s="1163"/>
      <c r="W239" s="1163"/>
      <c r="X239" s="1163"/>
      <c r="Y239" s="1163"/>
      <c r="Z239" s="1163"/>
      <c r="AA239" s="1163"/>
      <c r="AB239" s="1163"/>
      <c r="AC239" s="1163"/>
      <c r="AD239" s="1163"/>
      <c r="AE239" s="1163"/>
      <c r="AF239" s="1163"/>
      <c r="AG239" s="1163"/>
      <c r="AH239" s="1163"/>
      <c r="AI239" s="1163"/>
      <c r="AJ239" s="1163"/>
      <c r="AK239" s="1163"/>
      <c r="AL239" s="1163"/>
      <c r="AM239" s="1163"/>
      <c r="AN239" s="1163"/>
      <c r="AO239" s="1163"/>
      <c r="AP239" s="1164"/>
      <c r="AR239" s="47"/>
      <c r="AS239" s="1132" t="s">
        <v>64</v>
      </c>
      <c r="AT239" s="1133"/>
      <c r="AU239" s="1133"/>
      <c r="AV239" s="1133"/>
      <c r="AW239" s="1133"/>
      <c r="AX239" s="1133"/>
      <c r="AY239" s="1133"/>
      <c r="AZ239" s="1133"/>
      <c r="BA239" s="1133"/>
      <c r="BB239" s="1133"/>
      <c r="BC239" s="1133"/>
      <c r="BD239" s="1133"/>
      <c r="BE239" s="1134"/>
      <c r="BF239" s="1174" t="s">
        <v>22</v>
      </c>
      <c r="BG239" s="1174"/>
      <c r="BH239" s="1161" t="s">
        <v>17</v>
      </c>
      <c r="BI239" s="1162"/>
      <c r="BJ239" s="1163" t="str">
        <f>IF('⑨応募者名簿(印刷用)'!$BX$40="","",'⑨応募者名簿(印刷用)'!$BX$40)</f>
        <v>-</v>
      </c>
      <c r="BK239" s="1163"/>
      <c r="BL239" s="1163"/>
      <c r="BM239" s="1163"/>
      <c r="BN239" s="1163"/>
      <c r="BO239" s="1163"/>
      <c r="BP239" s="1163"/>
      <c r="BQ239" s="1163"/>
      <c r="BR239" s="1163"/>
      <c r="BS239" s="1163"/>
      <c r="BT239" s="1163"/>
      <c r="BU239" s="1163"/>
      <c r="BV239" s="1163"/>
      <c r="BW239" s="1163"/>
      <c r="BX239" s="1163"/>
      <c r="BY239" s="1163"/>
      <c r="BZ239" s="1163"/>
      <c r="CA239" s="1163"/>
      <c r="CB239" s="1163"/>
      <c r="CC239" s="1163"/>
      <c r="CD239" s="1163"/>
      <c r="CE239" s="1163"/>
      <c r="CF239" s="1163"/>
      <c r="CG239" s="1163"/>
      <c r="CH239" s="1164"/>
    </row>
    <row r="240" spans="1:86" ht="17.100000000000001" customHeight="1" x14ac:dyDescent="0.15">
      <c r="A240" s="653" t="str">
        <f>'⑨応募者名簿(印刷用)'!$A$36</f>
        <v/>
      </c>
      <c r="B240" s="654"/>
      <c r="C240" s="654"/>
      <c r="D240" s="654"/>
      <c r="E240" s="654"/>
      <c r="F240" s="654"/>
      <c r="G240" s="654"/>
      <c r="H240" s="654"/>
      <c r="I240" s="99"/>
      <c r="J240" s="99"/>
      <c r="K240" s="99"/>
      <c r="L240" s="99"/>
      <c r="M240" s="100"/>
      <c r="N240" s="1174"/>
      <c r="O240" s="1174"/>
      <c r="P240" s="1165" t="str">
        <f>IF('⑨応募者名簿(印刷用)'!$BV$42="","",'⑨応募者名簿(印刷用)'!$BV$42)</f>
        <v xml:space="preserve"> </v>
      </c>
      <c r="Q240" s="1166"/>
      <c r="R240" s="1166"/>
      <c r="S240" s="1166"/>
      <c r="T240" s="1166"/>
      <c r="U240" s="1166"/>
      <c r="V240" s="1166"/>
      <c r="W240" s="1166"/>
      <c r="X240" s="1166"/>
      <c r="Y240" s="1166"/>
      <c r="Z240" s="1166"/>
      <c r="AA240" s="1166"/>
      <c r="AB240" s="1166"/>
      <c r="AC240" s="1166"/>
      <c r="AD240" s="1166"/>
      <c r="AE240" s="1166"/>
      <c r="AF240" s="1166"/>
      <c r="AG240" s="1166"/>
      <c r="AH240" s="1166"/>
      <c r="AI240" s="1166"/>
      <c r="AJ240" s="1166"/>
      <c r="AK240" s="1166"/>
      <c r="AL240" s="1166"/>
      <c r="AM240" s="1166"/>
      <c r="AN240" s="1166"/>
      <c r="AO240" s="1166"/>
      <c r="AP240" s="1167"/>
      <c r="AR240" s="47"/>
      <c r="AS240" s="653" t="str">
        <f>'⑨応募者名簿(印刷用)'!$A$36</f>
        <v/>
      </c>
      <c r="AT240" s="654"/>
      <c r="AU240" s="654"/>
      <c r="AV240" s="654"/>
      <c r="AW240" s="654"/>
      <c r="AX240" s="654"/>
      <c r="AY240" s="654"/>
      <c r="AZ240" s="654"/>
      <c r="BA240" s="99"/>
      <c r="BB240" s="99"/>
      <c r="BC240" s="99"/>
      <c r="BD240" s="99"/>
      <c r="BE240" s="100"/>
      <c r="BF240" s="1174"/>
      <c r="BG240" s="1174"/>
      <c r="BH240" s="1165" t="str">
        <f>IF('⑨応募者名簿(印刷用)'!$BV$42="","",'⑨応募者名簿(印刷用)'!$BV$42)</f>
        <v xml:space="preserve"> </v>
      </c>
      <c r="BI240" s="1166"/>
      <c r="BJ240" s="1166"/>
      <c r="BK240" s="1166"/>
      <c r="BL240" s="1166"/>
      <c r="BM240" s="1166"/>
      <c r="BN240" s="1166"/>
      <c r="BO240" s="1166"/>
      <c r="BP240" s="1166"/>
      <c r="BQ240" s="1166"/>
      <c r="BR240" s="1166"/>
      <c r="BS240" s="1166"/>
      <c r="BT240" s="1166"/>
      <c r="BU240" s="1166"/>
      <c r="BV240" s="1166"/>
      <c r="BW240" s="1166"/>
      <c r="BX240" s="1166"/>
      <c r="BY240" s="1166"/>
      <c r="BZ240" s="1166"/>
      <c r="CA240" s="1166"/>
      <c r="CB240" s="1166"/>
      <c r="CC240" s="1166"/>
      <c r="CD240" s="1166"/>
      <c r="CE240" s="1166"/>
      <c r="CF240" s="1166"/>
      <c r="CG240" s="1166"/>
      <c r="CH240" s="1167"/>
    </row>
    <row r="241" spans="1:87" ht="17.100000000000001" customHeight="1" x14ac:dyDescent="0.15">
      <c r="A241" s="653"/>
      <c r="B241" s="654"/>
      <c r="C241" s="654"/>
      <c r="D241" s="654"/>
      <c r="E241" s="654"/>
      <c r="F241" s="654"/>
      <c r="G241" s="654"/>
      <c r="H241" s="654"/>
      <c r="I241" s="99"/>
      <c r="J241" s="99"/>
      <c r="K241" s="99"/>
      <c r="L241" s="99"/>
      <c r="M241" s="100"/>
      <c r="N241" s="1174"/>
      <c r="O241" s="1174"/>
      <c r="P241" s="1165" t="str">
        <f>IF('⑨応募者名簿(印刷用)'!$BV$43="","",'⑨応募者名簿(印刷用)'!$BV$43)</f>
        <v xml:space="preserve"> </v>
      </c>
      <c r="Q241" s="1166"/>
      <c r="R241" s="1166"/>
      <c r="S241" s="1166"/>
      <c r="T241" s="1166"/>
      <c r="U241" s="1166"/>
      <c r="V241" s="1166"/>
      <c r="W241" s="1166"/>
      <c r="X241" s="1166"/>
      <c r="Y241" s="1166"/>
      <c r="Z241" s="1166"/>
      <c r="AA241" s="1166"/>
      <c r="AB241" s="1166"/>
      <c r="AC241" s="1166"/>
      <c r="AD241" s="1166"/>
      <c r="AE241" s="1166"/>
      <c r="AF241" s="1166"/>
      <c r="AG241" s="1166"/>
      <c r="AH241" s="1166"/>
      <c r="AI241" s="1166"/>
      <c r="AJ241" s="1166"/>
      <c r="AK241" s="1166"/>
      <c r="AL241" s="1166"/>
      <c r="AM241" s="1166"/>
      <c r="AN241" s="1166"/>
      <c r="AO241" s="1166"/>
      <c r="AP241" s="1167"/>
      <c r="AR241" s="47"/>
      <c r="AS241" s="653"/>
      <c r="AT241" s="654"/>
      <c r="AU241" s="654"/>
      <c r="AV241" s="654"/>
      <c r="AW241" s="654"/>
      <c r="AX241" s="654"/>
      <c r="AY241" s="654"/>
      <c r="AZ241" s="654"/>
      <c r="BA241" s="99"/>
      <c r="BB241" s="99"/>
      <c r="BC241" s="99"/>
      <c r="BD241" s="99"/>
      <c r="BE241" s="100"/>
      <c r="BF241" s="1174"/>
      <c r="BG241" s="1174"/>
      <c r="BH241" s="1165" t="str">
        <f>IF('⑨応募者名簿(印刷用)'!$BV$43="","",'⑨応募者名簿(印刷用)'!$BV$43)</f>
        <v xml:space="preserve"> </v>
      </c>
      <c r="BI241" s="1166"/>
      <c r="BJ241" s="1166"/>
      <c r="BK241" s="1166"/>
      <c r="BL241" s="1166"/>
      <c r="BM241" s="1166"/>
      <c r="BN241" s="1166"/>
      <c r="BO241" s="1166"/>
      <c r="BP241" s="1166"/>
      <c r="BQ241" s="1166"/>
      <c r="BR241" s="1166"/>
      <c r="BS241" s="1166"/>
      <c r="BT241" s="1166"/>
      <c r="BU241" s="1166"/>
      <c r="BV241" s="1166"/>
      <c r="BW241" s="1166"/>
      <c r="BX241" s="1166"/>
      <c r="BY241" s="1166"/>
      <c r="BZ241" s="1166"/>
      <c r="CA241" s="1166"/>
      <c r="CB241" s="1166"/>
      <c r="CC241" s="1166"/>
      <c r="CD241" s="1166"/>
      <c r="CE241" s="1166"/>
      <c r="CF241" s="1166"/>
      <c r="CG241" s="1166"/>
      <c r="CH241" s="1167"/>
    </row>
    <row r="242" spans="1:87" ht="17.100000000000001" customHeight="1" x14ac:dyDescent="0.15">
      <c r="A242" s="653"/>
      <c r="B242" s="654"/>
      <c r="C242" s="654"/>
      <c r="D242" s="654"/>
      <c r="E242" s="654"/>
      <c r="F242" s="654"/>
      <c r="G242" s="654"/>
      <c r="H242" s="654"/>
      <c r="I242" s="99"/>
      <c r="J242" s="99"/>
      <c r="K242" s="99"/>
      <c r="L242" s="99"/>
      <c r="M242" s="100"/>
      <c r="N242" s="1174"/>
      <c r="O242" s="1174"/>
      <c r="P242" s="1168" t="str">
        <f>IF('⑨応募者名簿(印刷用)'!$BV$44="","",'⑨応募者名簿(印刷用)'!$BV$44)</f>
        <v xml:space="preserve"> </v>
      </c>
      <c r="Q242" s="1169"/>
      <c r="R242" s="1169"/>
      <c r="S242" s="1169"/>
      <c r="T242" s="1169"/>
      <c r="U242" s="1169"/>
      <c r="V242" s="1169"/>
      <c r="W242" s="1169"/>
      <c r="X242" s="1169"/>
      <c r="Y242" s="1169"/>
      <c r="Z242" s="1169"/>
      <c r="AA242" s="1169"/>
      <c r="AB242" s="1169"/>
      <c r="AC242" s="1169"/>
      <c r="AD242" s="1169"/>
      <c r="AE242" s="1169"/>
      <c r="AF242" s="1169"/>
      <c r="AG242" s="1169"/>
      <c r="AH242" s="1169"/>
      <c r="AI242" s="1169"/>
      <c r="AJ242" s="1169"/>
      <c r="AK242" s="1169"/>
      <c r="AL242" s="1169"/>
      <c r="AM242" s="1169"/>
      <c r="AN242" s="1169"/>
      <c r="AO242" s="1169"/>
      <c r="AP242" s="1170"/>
      <c r="AR242" s="47"/>
      <c r="AS242" s="653"/>
      <c r="AT242" s="654"/>
      <c r="AU242" s="654"/>
      <c r="AV242" s="654"/>
      <c r="AW242" s="654"/>
      <c r="AX242" s="654"/>
      <c r="AY242" s="654"/>
      <c r="AZ242" s="654"/>
      <c r="BA242" s="99"/>
      <c r="BB242" s="99"/>
      <c r="BC242" s="99"/>
      <c r="BD242" s="99"/>
      <c r="BE242" s="100"/>
      <c r="BF242" s="1174"/>
      <c r="BG242" s="1174"/>
      <c r="BH242" s="1168" t="str">
        <f>IF('⑨応募者名簿(印刷用)'!$BV$44="","",'⑨応募者名簿(印刷用)'!$BV$44)</f>
        <v xml:space="preserve"> </v>
      </c>
      <c r="BI242" s="1169"/>
      <c r="BJ242" s="1169"/>
      <c r="BK242" s="1169"/>
      <c r="BL242" s="1169"/>
      <c r="BM242" s="1169"/>
      <c r="BN242" s="1169"/>
      <c r="BO242" s="1169"/>
      <c r="BP242" s="1169"/>
      <c r="BQ242" s="1169"/>
      <c r="BR242" s="1169"/>
      <c r="BS242" s="1169"/>
      <c r="BT242" s="1169"/>
      <c r="BU242" s="1169"/>
      <c r="BV242" s="1169"/>
      <c r="BW242" s="1169"/>
      <c r="BX242" s="1169"/>
      <c r="BY242" s="1169"/>
      <c r="BZ242" s="1169"/>
      <c r="CA242" s="1169"/>
      <c r="CB242" s="1169"/>
      <c r="CC242" s="1169"/>
      <c r="CD242" s="1169"/>
      <c r="CE242" s="1169"/>
      <c r="CF242" s="1169"/>
      <c r="CG242" s="1169"/>
      <c r="CH242" s="1170"/>
    </row>
    <row r="243" spans="1:87" ht="17.100000000000001" customHeight="1" x14ac:dyDescent="0.15">
      <c r="A243" s="653"/>
      <c r="B243" s="654"/>
      <c r="C243" s="654"/>
      <c r="D243" s="654"/>
      <c r="E243" s="654"/>
      <c r="F243" s="654"/>
      <c r="G243" s="654"/>
      <c r="H243" s="654"/>
      <c r="I243" s="99"/>
      <c r="J243" s="99"/>
      <c r="K243" s="99"/>
      <c r="L243" s="99"/>
      <c r="M243" s="100"/>
      <c r="N243" s="1177" t="s">
        <v>33</v>
      </c>
      <c r="O243" s="1178"/>
      <c r="P243" s="1183" t="s">
        <v>24</v>
      </c>
      <c r="Q243" s="1175"/>
      <c r="R243" s="1175"/>
      <c r="S243" s="1175"/>
      <c r="T243" s="1175" t="str">
        <f>""&amp;⑧入力シート!$D$21</f>
        <v/>
      </c>
      <c r="U243" s="1175"/>
      <c r="V243" s="1175"/>
      <c r="W243" s="1175"/>
      <c r="X243" s="1175"/>
      <c r="Y243" s="1175"/>
      <c r="Z243" s="1175"/>
      <c r="AA243" s="1175"/>
      <c r="AB243" s="1175"/>
      <c r="AC243" s="1175"/>
      <c r="AD243" s="1175"/>
      <c r="AE243" s="1175"/>
      <c r="AF243" s="1175"/>
      <c r="AG243" s="1175"/>
      <c r="AH243" s="1175"/>
      <c r="AI243" s="1175"/>
      <c r="AJ243" s="1175"/>
      <c r="AK243" s="1175"/>
      <c r="AL243" s="1175"/>
      <c r="AM243" s="1175"/>
      <c r="AN243" s="1175"/>
      <c r="AO243" s="1175"/>
      <c r="AP243" s="1176"/>
      <c r="AR243" s="47"/>
      <c r="AS243" s="653"/>
      <c r="AT243" s="654"/>
      <c r="AU243" s="654"/>
      <c r="AV243" s="654"/>
      <c r="AW243" s="654"/>
      <c r="AX243" s="654"/>
      <c r="AY243" s="654"/>
      <c r="AZ243" s="654"/>
      <c r="BA243" s="99"/>
      <c r="BB243" s="99"/>
      <c r="BC243" s="99"/>
      <c r="BD243" s="99"/>
      <c r="BE243" s="100"/>
      <c r="BF243" s="1177" t="s">
        <v>33</v>
      </c>
      <c r="BG243" s="1178"/>
      <c r="BH243" s="1183" t="s">
        <v>24</v>
      </c>
      <c r="BI243" s="1175"/>
      <c r="BJ243" s="1175"/>
      <c r="BK243" s="1175"/>
      <c r="BL243" s="1175" t="str">
        <f>""&amp;⑧入力シート!$D$21</f>
        <v/>
      </c>
      <c r="BM243" s="1175"/>
      <c r="BN243" s="1175"/>
      <c r="BO243" s="1175"/>
      <c r="BP243" s="1175"/>
      <c r="BQ243" s="1175"/>
      <c r="BR243" s="1175"/>
      <c r="BS243" s="1175"/>
      <c r="BT243" s="1175"/>
      <c r="BU243" s="1175"/>
      <c r="BV243" s="1175"/>
      <c r="BW243" s="1175"/>
      <c r="BX243" s="1175"/>
      <c r="BY243" s="1175"/>
      <c r="BZ243" s="1175"/>
      <c r="CA243" s="1175"/>
      <c r="CB243" s="1175"/>
      <c r="CC243" s="1175"/>
      <c r="CD243" s="1175"/>
      <c r="CE243" s="1175"/>
      <c r="CF243" s="1175"/>
      <c r="CG243" s="1175"/>
      <c r="CH243" s="1176"/>
    </row>
    <row r="244" spans="1:87" ht="17.100000000000001" customHeight="1" x14ac:dyDescent="0.15">
      <c r="A244" s="101"/>
      <c r="B244" s="99"/>
      <c r="C244" s="99"/>
      <c r="D244" s="99"/>
      <c r="E244" s="99"/>
      <c r="F244" s="99"/>
      <c r="G244" s="99"/>
      <c r="H244" s="99"/>
      <c r="I244" s="99"/>
      <c r="J244" s="99"/>
      <c r="K244" s="99"/>
      <c r="L244" s="99"/>
      <c r="M244" s="100"/>
      <c r="N244" s="1179"/>
      <c r="O244" s="1180"/>
      <c r="P244" s="1029" t="str">
        <f>"　"&amp;⑧入力シート!$D$22</f>
        <v>　</v>
      </c>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1031"/>
      <c r="AR244" s="47"/>
      <c r="AS244" s="101"/>
      <c r="AT244" s="99"/>
      <c r="AU244" s="99"/>
      <c r="AV244" s="99"/>
      <c r="AW244" s="99"/>
      <c r="AX244" s="99"/>
      <c r="AY244" s="99"/>
      <c r="AZ244" s="99"/>
      <c r="BA244" s="99"/>
      <c r="BB244" s="99"/>
      <c r="BC244" s="99"/>
      <c r="BD244" s="99"/>
      <c r="BE244" s="100"/>
      <c r="BF244" s="1179"/>
      <c r="BG244" s="1180"/>
      <c r="BH244" s="1029" t="str">
        <f>"　"&amp;⑧入力シート!$D$22</f>
        <v>　</v>
      </c>
      <c r="BI244" s="1030"/>
      <c r="BJ244" s="1030"/>
      <c r="BK244" s="1030"/>
      <c r="BL244" s="1030"/>
      <c r="BM244" s="1030"/>
      <c r="BN244" s="1030"/>
      <c r="BO244" s="1030"/>
      <c r="BP244" s="1030"/>
      <c r="BQ244" s="1030"/>
      <c r="BR244" s="1030"/>
      <c r="BS244" s="1030"/>
      <c r="BT244" s="1030"/>
      <c r="BU244" s="1030"/>
      <c r="BV244" s="1030"/>
      <c r="BW244" s="1030"/>
      <c r="BX244" s="1030"/>
      <c r="BY244" s="1030"/>
      <c r="BZ244" s="1030"/>
      <c r="CA244" s="1030"/>
      <c r="CB244" s="1030"/>
      <c r="CC244" s="1030"/>
      <c r="CD244" s="1030"/>
      <c r="CE244" s="1030"/>
      <c r="CF244" s="1030"/>
      <c r="CG244" s="1030"/>
      <c r="CH244" s="1031"/>
    </row>
    <row r="245" spans="1:87" ht="17.100000000000001" customHeight="1" x14ac:dyDescent="0.15">
      <c r="A245" s="101"/>
      <c r="B245" s="99"/>
      <c r="C245" s="99"/>
      <c r="D245" s="99"/>
      <c r="E245" s="99"/>
      <c r="F245" s="99"/>
      <c r="G245" s="99"/>
      <c r="H245" s="99"/>
      <c r="I245" s="99"/>
      <c r="J245" s="99"/>
      <c r="K245" s="99"/>
      <c r="L245" s="99"/>
      <c r="M245" s="100"/>
      <c r="N245" s="1179"/>
      <c r="O245" s="1180"/>
      <c r="P245" s="1032" t="str">
        <f>"　"&amp;⑧入力シート!$D$23</f>
        <v>　</v>
      </c>
      <c r="Q245" s="1033"/>
      <c r="R245" s="1033"/>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4"/>
      <c r="AR245" s="47"/>
      <c r="AS245" s="101"/>
      <c r="AT245" s="99"/>
      <c r="AU245" s="99"/>
      <c r="AV245" s="99"/>
      <c r="AW245" s="99"/>
      <c r="AX245" s="99"/>
      <c r="AY245" s="99"/>
      <c r="AZ245" s="99"/>
      <c r="BA245" s="99"/>
      <c r="BB245" s="99"/>
      <c r="BC245" s="99"/>
      <c r="BD245" s="99"/>
      <c r="BE245" s="100"/>
      <c r="BF245" s="1179"/>
      <c r="BG245" s="1180"/>
      <c r="BH245" s="1032" t="str">
        <f>"　"&amp;⑧入力シート!$D$23</f>
        <v>　</v>
      </c>
      <c r="BI245" s="1033"/>
      <c r="BJ245" s="1033"/>
      <c r="BK245" s="1033"/>
      <c r="BL245" s="1033"/>
      <c r="BM245" s="1033"/>
      <c r="BN245" s="1033"/>
      <c r="BO245" s="1033"/>
      <c r="BP245" s="1033"/>
      <c r="BQ245" s="1033"/>
      <c r="BR245" s="1033"/>
      <c r="BS245" s="1033"/>
      <c r="BT245" s="1033"/>
      <c r="BU245" s="1033"/>
      <c r="BV245" s="1033"/>
      <c r="BW245" s="1033"/>
      <c r="BX245" s="1033"/>
      <c r="BY245" s="1033"/>
      <c r="BZ245" s="1033"/>
      <c r="CA245" s="1033"/>
      <c r="CB245" s="1033"/>
      <c r="CC245" s="1033"/>
      <c r="CD245" s="1033"/>
      <c r="CE245" s="1033"/>
      <c r="CF245" s="1033"/>
      <c r="CG245" s="1033"/>
      <c r="CH245" s="1034"/>
    </row>
    <row r="246" spans="1:87" ht="17.100000000000001" customHeight="1" x14ac:dyDescent="0.15">
      <c r="A246" s="102"/>
      <c r="B246" s="103"/>
      <c r="C246" s="103"/>
      <c r="D246" s="103"/>
      <c r="E246" s="103"/>
      <c r="F246" s="103"/>
      <c r="G246" s="103"/>
      <c r="H246" s="103"/>
      <c r="I246" s="103"/>
      <c r="J246" s="103"/>
      <c r="K246" s="103"/>
      <c r="L246" s="103"/>
      <c r="M246" s="104"/>
      <c r="N246" s="1179"/>
      <c r="O246" s="1180"/>
      <c r="P246" s="1032"/>
      <c r="Q246" s="1033"/>
      <c r="R246" s="1033"/>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4"/>
      <c r="AR246" s="47"/>
      <c r="AS246" s="102"/>
      <c r="AT246" s="103"/>
      <c r="AU246" s="103"/>
      <c r="AV246" s="103"/>
      <c r="AW246" s="103"/>
      <c r="AX246" s="103"/>
      <c r="AY246" s="103"/>
      <c r="AZ246" s="103"/>
      <c r="BA246" s="103"/>
      <c r="BB246" s="103"/>
      <c r="BC246" s="103"/>
      <c r="BD246" s="103"/>
      <c r="BE246" s="104"/>
      <c r="BF246" s="1179"/>
      <c r="BG246" s="1180"/>
      <c r="BH246" s="1032"/>
      <c r="BI246" s="1033"/>
      <c r="BJ246" s="1033"/>
      <c r="BK246" s="1033"/>
      <c r="BL246" s="1033"/>
      <c r="BM246" s="1033"/>
      <c r="BN246" s="1033"/>
      <c r="BO246" s="1033"/>
      <c r="BP246" s="1033"/>
      <c r="BQ246" s="1033"/>
      <c r="BR246" s="1033"/>
      <c r="BS246" s="1033"/>
      <c r="BT246" s="1033"/>
      <c r="BU246" s="1033"/>
      <c r="BV246" s="1033"/>
      <c r="BW246" s="1033"/>
      <c r="BX246" s="1033"/>
      <c r="BY246" s="1033"/>
      <c r="BZ246" s="1033"/>
      <c r="CA246" s="1033"/>
      <c r="CB246" s="1033"/>
      <c r="CC246" s="1033"/>
      <c r="CD246" s="1033"/>
      <c r="CE246" s="1033"/>
      <c r="CF246" s="1033"/>
      <c r="CG246" s="1033"/>
      <c r="CH246" s="1034"/>
    </row>
    <row r="247" spans="1:87" ht="18" customHeight="1" x14ac:dyDescent="0.15">
      <c r="A247" s="1177" t="s">
        <v>38</v>
      </c>
      <c r="B247" s="1178"/>
      <c r="C247" s="1183" t="s">
        <v>32</v>
      </c>
      <c r="D247" s="1175"/>
      <c r="E247" s="1175"/>
      <c r="F247" s="1175"/>
      <c r="G247" s="1175"/>
      <c r="H247" s="1175"/>
      <c r="I247" s="1175"/>
      <c r="J247" s="1175"/>
      <c r="K247" s="1175"/>
      <c r="L247" s="1175"/>
      <c r="M247" s="1175"/>
      <c r="N247" s="1174" t="s">
        <v>35</v>
      </c>
      <c r="O247" s="1174"/>
      <c r="P247" s="1145" t="str">
        <f>""&amp;⑧入力シート!Q146</f>
        <v/>
      </c>
      <c r="Q247" s="1145"/>
      <c r="R247" s="1145"/>
      <c r="S247" s="1145"/>
      <c r="T247" s="1145"/>
      <c r="U247" s="1145"/>
      <c r="V247" s="1145"/>
      <c r="W247" s="1145"/>
      <c r="X247" s="1145"/>
      <c r="Y247" s="1145"/>
      <c r="Z247" s="1145"/>
      <c r="AA247" s="1145"/>
      <c r="AB247" s="1145"/>
      <c r="AC247" s="1145"/>
      <c r="AD247" s="1145"/>
      <c r="AE247" s="1145"/>
      <c r="AF247" s="1145"/>
      <c r="AG247" s="1145"/>
      <c r="AH247" s="1145"/>
      <c r="AI247" s="1145"/>
      <c r="AJ247" s="1145"/>
      <c r="AK247" s="1145"/>
      <c r="AL247" s="1145"/>
      <c r="AM247" s="1145"/>
      <c r="AN247" s="1145"/>
      <c r="AO247" s="1145"/>
      <c r="AP247" s="1145"/>
      <c r="AR247" s="47"/>
      <c r="AS247" s="1177" t="s">
        <v>38</v>
      </c>
      <c r="AT247" s="1178"/>
      <c r="AU247" s="1183" t="s">
        <v>32</v>
      </c>
      <c r="AV247" s="1175"/>
      <c r="AW247" s="1175"/>
      <c r="AX247" s="1175"/>
      <c r="AY247" s="1175"/>
      <c r="AZ247" s="1175"/>
      <c r="BA247" s="1175"/>
      <c r="BB247" s="1175"/>
      <c r="BC247" s="1175"/>
      <c r="BD247" s="1175"/>
      <c r="BE247" s="1175"/>
      <c r="BF247" s="1174" t="s">
        <v>35</v>
      </c>
      <c r="BG247" s="1174"/>
      <c r="BH247" s="1145" t="str">
        <f>""&amp;⑧入力シート!Q147</f>
        <v/>
      </c>
      <c r="BI247" s="1145"/>
      <c r="BJ247" s="1145"/>
      <c r="BK247" s="1145"/>
      <c r="BL247" s="1145"/>
      <c r="BM247" s="1145"/>
      <c r="BN247" s="1145"/>
      <c r="BO247" s="1145"/>
      <c r="BP247" s="1145"/>
      <c r="BQ247" s="1145"/>
      <c r="BR247" s="1145"/>
      <c r="BS247" s="1145"/>
      <c r="BT247" s="1145"/>
      <c r="BU247" s="1145"/>
      <c r="BV247" s="1145"/>
      <c r="BW247" s="1145"/>
      <c r="BX247" s="1145"/>
      <c r="BY247" s="1145"/>
      <c r="BZ247" s="1145"/>
      <c r="CA247" s="1145"/>
      <c r="CB247" s="1145"/>
      <c r="CC247" s="1145"/>
      <c r="CD247" s="1145"/>
      <c r="CE247" s="1145"/>
      <c r="CF247" s="1145"/>
      <c r="CG247" s="1145"/>
      <c r="CH247" s="1145"/>
    </row>
    <row r="248" spans="1:87" ht="18" customHeight="1" x14ac:dyDescent="0.15">
      <c r="A248" s="1179"/>
      <c r="B248" s="1180"/>
      <c r="C248" s="1202">
        <f>⑧入力シート!B146</f>
        <v>109</v>
      </c>
      <c r="D248" s="1203"/>
      <c r="E248" s="1203"/>
      <c r="F248" s="1203"/>
      <c r="G248" s="1203"/>
      <c r="H248" s="1203"/>
      <c r="I248" s="1203"/>
      <c r="J248" s="1203"/>
      <c r="K248" s="1203"/>
      <c r="L248" s="1203"/>
      <c r="M248" s="1203"/>
      <c r="N248" s="1174"/>
      <c r="O248" s="1174"/>
      <c r="P248" s="1145"/>
      <c r="Q248" s="1145"/>
      <c r="R248" s="1145"/>
      <c r="S248" s="1145"/>
      <c r="T248" s="1145"/>
      <c r="U248" s="1145"/>
      <c r="V248" s="1145"/>
      <c r="W248" s="1145"/>
      <c r="X248" s="1145"/>
      <c r="Y248" s="1145"/>
      <c r="Z248" s="1145"/>
      <c r="AA248" s="1145"/>
      <c r="AB248" s="1145"/>
      <c r="AC248" s="1145"/>
      <c r="AD248" s="1145"/>
      <c r="AE248" s="1145"/>
      <c r="AF248" s="1145"/>
      <c r="AG248" s="1145"/>
      <c r="AH248" s="1145"/>
      <c r="AI248" s="1145"/>
      <c r="AJ248" s="1145"/>
      <c r="AK248" s="1145"/>
      <c r="AL248" s="1145"/>
      <c r="AM248" s="1145"/>
      <c r="AN248" s="1145"/>
      <c r="AO248" s="1145"/>
      <c r="AP248" s="1145"/>
      <c r="AR248" s="47"/>
      <c r="AS248" s="1179"/>
      <c r="AT248" s="1180"/>
      <c r="AU248" s="1202">
        <f>⑧入力シート!B147</f>
        <v>110</v>
      </c>
      <c r="AV248" s="1203"/>
      <c r="AW248" s="1203"/>
      <c r="AX248" s="1203"/>
      <c r="AY248" s="1203"/>
      <c r="AZ248" s="1203"/>
      <c r="BA248" s="1203"/>
      <c r="BB248" s="1203"/>
      <c r="BC248" s="1203"/>
      <c r="BD248" s="1203"/>
      <c r="BE248" s="1203"/>
      <c r="BF248" s="1174"/>
      <c r="BG248" s="1174"/>
      <c r="BH248" s="1145"/>
      <c r="BI248" s="1145"/>
      <c r="BJ248" s="1145"/>
      <c r="BK248" s="1145"/>
      <c r="BL248" s="1145"/>
      <c r="BM248" s="1145"/>
      <c r="BN248" s="1145"/>
      <c r="BO248" s="1145"/>
      <c r="BP248" s="1145"/>
      <c r="BQ248" s="1145"/>
      <c r="BR248" s="1145"/>
      <c r="BS248" s="1145"/>
      <c r="BT248" s="1145"/>
      <c r="BU248" s="1145"/>
      <c r="BV248" s="1145"/>
      <c r="BW248" s="1145"/>
      <c r="BX248" s="1145"/>
      <c r="BY248" s="1145"/>
      <c r="BZ248" s="1145"/>
      <c r="CA248" s="1145"/>
      <c r="CB248" s="1145"/>
      <c r="CC248" s="1145"/>
      <c r="CD248" s="1145"/>
      <c r="CE248" s="1145"/>
      <c r="CF248" s="1145"/>
      <c r="CG248" s="1145"/>
      <c r="CH248" s="1145"/>
    </row>
    <row r="249" spans="1:87" ht="18" customHeight="1" x14ac:dyDescent="0.15">
      <c r="A249" s="1181"/>
      <c r="B249" s="1182"/>
      <c r="C249" s="1202"/>
      <c r="D249" s="1203"/>
      <c r="E249" s="1203"/>
      <c r="F249" s="1203"/>
      <c r="G249" s="1203"/>
      <c r="H249" s="1203"/>
      <c r="I249" s="1203"/>
      <c r="J249" s="1203"/>
      <c r="K249" s="1203"/>
      <c r="L249" s="1203"/>
      <c r="M249" s="1203"/>
      <c r="N249" s="1174"/>
      <c r="O249" s="1174"/>
      <c r="P249" s="1145"/>
      <c r="Q249" s="1145"/>
      <c r="R249" s="1145"/>
      <c r="S249" s="1145"/>
      <c r="T249" s="1145"/>
      <c r="U249" s="1145"/>
      <c r="V249" s="1145"/>
      <c r="W249" s="1145"/>
      <c r="X249" s="1145"/>
      <c r="Y249" s="1145"/>
      <c r="Z249" s="1145"/>
      <c r="AA249" s="1145"/>
      <c r="AB249" s="1145"/>
      <c r="AC249" s="1145"/>
      <c r="AD249" s="1145"/>
      <c r="AE249" s="1145"/>
      <c r="AF249" s="1145"/>
      <c r="AG249" s="1145"/>
      <c r="AH249" s="1145"/>
      <c r="AI249" s="1145"/>
      <c r="AJ249" s="1145"/>
      <c r="AK249" s="1145"/>
      <c r="AL249" s="1145"/>
      <c r="AM249" s="1145"/>
      <c r="AN249" s="1145"/>
      <c r="AO249" s="1145"/>
      <c r="AP249" s="1145"/>
      <c r="AR249" s="47"/>
      <c r="AS249" s="1181"/>
      <c r="AT249" s="1182"/>
      <c r="AU249" s="1202"/>
      <c r="AV249" s="1203"/>
      <c r="AW249" s="1203"/>
      <c r="AX249" s="1203"/>
      <c r="AY249" s="1203"/>
      <c r="AZ249" s="1203"/>
      <c r="BA249" s="1203"/>
      <c r="BB249" s="1203"/>
      <c r="BC249" s="1203"/>
      <c r="BD249" s="1203"/>
      <c r="BE249" s="1203"/>
      <c r="BF249" s="1174"/>
      <c r="BG249" s="1174"/>
      <c r="BH249" s="1145"/>
      <c r="BI249" s="1145"/>
      <c r="BJ249" s="1145"/>
      <c r="BK249" s="1145"/>
      <c r="BL249" s="1145"/>
      <c r="BM249" s="1145"/>
      <c r="BN249" s="1145"/>
      <c r="BO249" s="1145"/>
      <c r="BP249" s="1145"/>
      <c r="BQ249" s="1145"/>
      <c r="BR249" s="1145"/>
      <c r="BS249" s="1145"/>
      <c r="BT249" s="1145"/>
      <c r="BU249" s="1145"/>
      <c r="BV249" s="1145"/>
      <c r="BW249" s="1145"/>
      <c r="BX249" s="1145"/>
      <c r="BY249" s="1145"/>
      <c r="BZ249" s="1145"/>
      <c r="CA249" s="1145"/>
      <c r="CB249" s="1145"/>
      <c r="CC249" s="1145"/>
      <c r="CD249" s="1145"/>
      <c r="CE249" s="1145"/>
      <c r="CF249" s="1145"/>
      <c r="CG249" s="1145"/>
      <c r="CH249" s="1145"/>
    </row>
    <row r="250" spans="1:87" ht="18" customHeight="1" x14ac:dyDescent="0.15">
      <c r="A250" s="1177" t="s">
        <v>37</v>
      </c>
      <c r="B250" s="1178"/>
      <c r="C250" s="1199" t="str">
        <f>""&amp;⑧入力シート!C146</f>
        <v/>
      </c>
      <c r="D250" s="1200"/>
      <c r="E250" s="1200"/>
      <c r="F250" s="1200"/>
      <c r="G250" s="1200"/>
      <c r="H250" s="1200"/>
      <c r="I250" s="1200"/>
      <c r="J250" s="1200"/>
      <c r="K250" s="1200"/>
      <c r="L250" s="1200"/>
      <c r="M250" s="1201"/>
      <c r="N250" s="1179" t="s">
        <v>36</v>
      </c>
      <c r="O250" s="1180"/>
      <c r="P250" s="1193" t="s">
        <v>34</v>
      </c>
      <c r="Q250" s="1194"/>
      <c r="R250" s="1194"/>
      <c r="S250" s="1194"/>
      <c r="T250" s="1194"/>
      <c r="U250" s="1194"/>
      <c r="V250" s="1194"/>
      <c r="W250" s="1194"/>
      <c r="X250" s="1194"/>
      <c r="Y250" s="1194"/>
      <c r="Z250" s="1194"/>
      <c r="AA250" s="1194"/>
      <c r="AB250" s="1194"/>
      <c r="AC250" s="1194"/>
      <c r="AD250" s="1194"/>
      <c r="AE250" s="1194"/>
      <c r="AF250" s="1194"/>
      <c r="AG250" s="1194"/>
      <c r="AH250" s="1194"/>
      <c r="AI250" s="1194"/>
      <c r="AJ250" s="1194"/>
      <c r="AK250" s="1194"/>
      <c r="AL250" s="1194"/>
      <c r="AM250" s="1194"/>
      <c r="AN250" s="1194"/>
      <c r="AO250" s="1194"/>
      <c r="AP250" s="1195"/>
      <c r="AR250" s="47"/>
      <c r="AS250" s="1177" t="s">
        <v>37</v>
      </c>
      <c r="AT250" s="1178"/>
      <c r="AU250" s="1199" t="str">
        <f>""&amp;⑧入力シート!C147</f>
        <v/>
      </c>
      <c r="AV250" s="1200"/>
      <c r="AW250" s="1200"/>
      <c r="AX250" s="1200"/>
      <c r="AY250" s="1200"/>
      <c r="AZ250" s="1200"/>
      <c r="BA250" s="1200"/>
      <c r="BB250" s="1200"/>
      <c r="BC250" s="1200"/>
      <c r="BD250" s="1200"/>
      <c r="BE250" s="1201"/>
      <c r="BF250" s="1179" t="s">
        <v>36</v>
      </c>
      <c r="BG250" s="1180"/>
      <c r="BH250" s="1193" t="s">
        <v>34</v>
      </c>
      <c r="BI250" s="1194"/>
      <c r="BJ250" s="1194"/>
      <c r="BK250" s="1194"/>
      <c r="BL250" s="1194"/>
      <c r="BM250" s="1194"/>
      <c r="BN250" s="1194"/>
      <c r="BO250" s="1194"/>
      <c r="BP250" s="1194"/>
      <c r="BQ250" s="1194"/>
      <c r="BR250" s="1194"/>
      <c r="BS250" s="1194"/>
      <c r="BT250" s="1194"/>
      <c r="BU250" s="1194"/>
      <c r="BV250" s="1194"/>
      <c r="BW250" s="1194"/>
      <c r="BX250" s="1194"/>
      <c r="BY250" s="1194"/>
      <c r="BZ250" s="1194"/>
      <c r="CA250" s="1194"/>
      <c r="CB250" s="1194"/>
      <c r="CC250" s="1194"/>
      <c r="CD250" s="1194"/>
      <c r="CE250" s="1194"/>
      <c r="CF250" s="1194"/>
      <c r="CG250" s="1194"/>
      <c r="CH250" s="1195"/>
    </row>
    <row r="251" spans="1:87" ht="18" customHeight="1" x14ac:dyDescent="0.15">
      <c r="A251" s="1179"/>
      <c r="B251" s="1180"/>
      <c r="C251" s="1202"/>
      <c r="D251" s="1203"/>
      <c r="E251" s="1203"/>
      <c r="F251" s="1203"/>
      <c r="G251" s="1203"/>
      <c r="H251" s="1203"/>
      <c r="I251" s="1203"/>
      <c r="J251" s="1203"/>
      <c r="K251" s="1203"/>
      <c r="L251" s="1203"/>
      <c r="M251" s="1204"/>
      <c r="N251" s="1179"/>
      <c r="O251" s="1180"/>
      <c r="P251" s="1228" t="str">
        <f>'⑨応募者名簿(印刷用)'!CY21</f>
        <v xml:space="preserve"> </v>
      </c>
      <c r="Q251" s="1228"/>
      <c r="R251" s="1228"/>
      <c r="S251" s="1228"/>
      <c r="T251" s="1228"/>
      <c r="U251" s="1228"/>
      <c r="V251" s="1228"/>
      <c r="W251" s="1228"/>
      <c r="X251" s="1228"/>
      <c r="Y251" s="1228"/>
      <c r="Z251" s="1228"/>
      <c r="AA251" s="1228"/>
      <c r="AB251" s="1228"/>
      <c r="AC251" s="1228"/>
      <c r="AD251" s="1228"/>
      <c r="AE251" s="1228"/>
      <c r="AF251" s="1228"/>
      <c r="AG251" s="1228"/>
      <c r="AH251" s="1228"/>
      <c r="AI251" s="1228"/>
      <c r="AJ251" s="1228"/>
      <c r="AK251" s="1228"/>
      <c r="AL251" s="1228"/>
      <c r="AM251" s="1228"/>
      <c r="AN251" s="1228"/>
      <c r="AO251" s="1228"/>
      <c r="AP251" s="1228"/>
      <c r="AR251" s="47"/>
      <c r="AS251" s="1179"/>
      <c r="AT251" s="1180"/>
      <c r="AU251" s="1202"/>
      <c r="AV251" s="1203"/>
      <c r="AW251" s="1203"/>
      <c r="AX251" s="1203"/>
      <c r="AY251" s="1203"/>
      <c r="AZ251" s="1203"/>
      <c r="BA251" s="1203"/>
      <c r="BB251" s="1203"/>
      <c r="BC251" s="1203"/>
      <c r="BD251" s="1203"/>
      <c r="BE251" s="1204"/>
      <c r="BF251" s="1179"/>
      <c r="BG251" s="1180"/>
      <c r="BH251" s="1228" t="str">
        <f>'⑨応募者名簿(印刷用)'!CY22</f>
        <v xml:space="preserve"> </v>
      </c>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c r="CB251" s="1228"/>
      <c r="CC251" s="1228"/>
      <c r="CD251" s="1228"/>
      <c r="CE251" s="1228"/>
      <c r="CF251" s="1228"/>
      <c r="CG251" s="1228"/>
      <c r="CH251" s="1228"/>
    </row>
    <row r="252" spans="1:87" ht="18" customHeight="1" x14ac:dyDescent="0.15">
      <c r="A252" s="1179"/>
      <c r="B252" s="1180"/>
      <c r="C252" s="1202"/>
      <c r="D252" s="1203"/>
      <c r="E252" s="1203"/>
      <c r="F252" s="1203"/>
      <c r="G252" s="1203"/>
      <c r="H252" s="1203"/>
      <c r="I252" s="1203"/>
      <c r="J252" s="1203"/>
      <c r="K252" s="1203"/>
      <c r="L252" s="1203"/>
      <c r="M252" s="1204"/>
      <c r="N252" s="1181"/>
      <c r="O252" s="1182"/>
      <c r="P252" s="1144"/>
      <c r="Q252" s="1144"/>
      <c r="R252" s="1144"/>
      <c r="S252" s="1144"/>
      <c r="T252" s="1144"/>
      <c r="U252" s="1144"/>
      <c r="V252" s="1144"/>
      <c r="W252" s="1144"/>
      <c r="X252" s="1144"/>
      <c r="Y252" s="1144"/>
      <c r="Z252" s="1144"/>
      <c r="AA252" s="1144"/>
      <c r="AB252" s="1144"/>
      <c r="AC252" s="1144"/>
      <c r="AD252" s="1144"/>
      <c r="AE252" s="1144"/>
      <c r="AF252" s="1144"/>
      <c r="AG252" s="1144"/>
      <c r="AH252" s="1144"/>
      <c r="AI252" s="1144"/>
      <c r="AJ252" s="1144"/>
      <c r="AK252" s="1144"/>
      <c r="AL252" s="1144"/>
      <c r="AM252" s="1144"/>
      <c r="AN252" s="1144"/>
      <c r="AO252" s="1144"/>
      <c r="AP252" s="1144"/>
      <c r="AR252" s="47"/>
      <c r="AS252" s="1179"/>
      <c r="AT252" s="1180"/>
      <c r="AU252" s="1202"/>
      <c r="AV252" s="1203"/>
      <c r="AW252" s="1203"/>
      <c r="AX252" s="1203"/>
      <c r="AY252" s="1203"/>
      <c r="AZ252" s="1203"/>
      <c r="BA252" s="1203"/>
      <c r="BB252" s="1203"/>
      <c r="BC252" s="1203"/>
      <c r="BD252" s="1203"/>
      <c r="BE252" s="1204"/>
      <c r="BF252" s="1181"/>
      <c r="BG252" s="1182"/>
      <c r="BH252" s="1144"/>
      <c r="BI252" s="1144"/>
      <c r="BJ252" s="1144"/>
      <c r="BK252" s="1144"/>
      <c r="BL252" s="1144"/>
      <c r="BM252" s="1144"/>
      <c r="BN252" s="1144"/>
      <c r="BO252" s="1144"/>
      <c r="BP252" s="1144"/>
      <c r="BQ252" s="1144"/>
      <c r="BR252" s="1144"/>
      <c r="BS252" s="1144"/>
      <c r="BT252" s="1144"/>
      <c r="BU252" s="1144"/>
      <c r="BV252" s="1144"/>
      <c r="BW252" s="1144"/>
      <c r="BX252" s="1144"/>
      <c r="BY252" s="1144"/>
      <c r="BZ252" s="1144"/>
      <c r="CA252" s="1144"/>
      <c r="CB252" s="1144"/>
      <c r="CC252" s="1144"/>
      <c r="CD252" s="1144"/>
      <c r="CE252" s="1144"/>
      <c r="CF252" s="1144"/>
      <c r="CG252" s="1144"/>
      <c r="CH252" s="1144"/>
    </row>
    <row r="253" spans="1:87" ht="18" customHeight="1" x14ac:dyDescent="0.15">
      <c r="A253" s="1057" t="s">
        <v>43</v>
      </c>
      <c r="B253" s="1058"/>
      <c r="C253" s="1144" t="str">
        <f>'⑨応募者名簿(印刷用)'!CW21</f>
        <v/>
      </c>
      <c r="D253" s="1144"/>
      <c r="E253" s="1144"/>
      <c r="F253" s="1144"/>
      <c r="G253" s="1144"/>
      <c r="H253" s="1144"/>
      <c r="I253" s="1144"/>
      <c r="J253" s="1144"/>
      <c r="K253" s="1144"/>
      <c r="L253" s="1144"/>
      <c r="M253" s="1144"/>
      <c r="N253" s="1152" t="s">
        <v>23</v>
      </c>
      <c r="O253" s="1153"/>
      <c r="P253" s="1154" t="str">
        <f>""&amp;⑧入力シート!AL146</f>
        <v/>
      </c>
      <c r="Q253" s="1154"/>
      <c r="R253" s="1154"/>
      <c r="S253" s="1154"/>
      <c r="T253" s="1154"/>
      <c r="U253" s="1154"/>
      <c r="V253" s="1154"/>
      <c r="W253" s="1154"/>
      <c r="X253" s="1154"/>
      <c r="Y253" s="1115" t="s">
        <v>82</v>
      </c>
      <c r="Z253" s="1115"/>
      <c r="AA253" s="1115"/>
      <c r="AB253" s="1115"/>
      <c r="AC253" s="1115"/>
      <c r="AD253" s="1115"/>
      <c r="AE253" s="1115"/>
      <c r="AF253" s="1115"/>
      <c r="AG253" s="1115"/>
      <c r="AH253" s="1115"/>
      <c r="AI253" s="1115"/>
      <c r="AJ253" s="1115"/>
      <c r="AK253" s="1115"/>
      <c r="AL253" s="1115"/>
      <c r="AM253" s="1115"/>
      <c r="AN253" s="1115"/>
      <c r="AO253" s="1115"/>
      <c r="AP253" s="1190"/>
      <c r="AR253" s="47"/>
      <c r="AS253" s="1057" t="s">
        <v>43</v>
      </c>
      <c r="AT253" s="1058"/>
      <c r="AU253" s="1144" t="str">
        <f>'⑨応募者名簿(印刷用)'!CW22</f>
        <v/>
      </c>
      <c r="AV253" s="1144"/>
      <c r="AW253" s="1144"/>
      <c r="AX253" s="1144"/>
      <c r="AY253" s="1144"/>
      <c r="AZ253" s="1144"/>
      <c r="BA253" s="1144"/>
      <c r="BB253" s="1144"/>
      <c r="BC253" s="1144"/>
      <c r="BD253" s="1144"/>
      <c r="BE253" s="1144"/>
      <c r="BF253" s="1152" t="s">
        <v>23</v>
      </c>
      <c r="BG253" s="1153"/>
      <c r="BH253" s="1154" t="str">
        <f>""&amp;⑧入力シート!AL147</f>
        <v/>
      </c>
      <c r="BI253" s="1154"/>
      <c r="BJ253" s="1154"/>
      <c r="BK253" s="1154"/>
      <c r="BL253" s="1154"/>
      <c r="BM253" s="1154"/>
      <c r="BN253" s="1154"/>
      <c r="BO253" s="1154"/>
      <c r="BP253" s="1154"/>
      <c r="BQ253" s="1115" t="s">
        <v>82</v>
      </c>
      <c r="BR253" s="1115"/>
      <c r="BS253" s="1115"/>
      <c r="BT253" s="1115"/>
      <c r="BU253" s="1115"/>
      <c r="BV253" s="1115"/>
      <c r="BW253" s="1115"/>
      <c r="BX253" s="1115"/>
      <c r="BY253" s="1115"/>
      <c r="BZ253" s="1115"/>
      <c r="CA253" s="1115"/>
      <c r="CB253" s="1115"/>
      <c r="CC253" s="1115"/>
      <c r="CD253" s="1115"/>
      <c r="CE253" s="1115"/>
      <c r="CF253" s="1115"/>
      <c r="CG253" s="1115"/>
      <c r="CH253" s="1190"/>
    </row>
    <row r="254" spans="1:87" ht="18" customHeight="1" x14ac:dyDescent="0.15">
      <c r="A254" s="1059"/>
      <c r="B254" s="1060"/>
      <c r="C254" s="1144"/>
      <c r="D254" s="1144"/>
      <c r="E254" s="1144"/>
      <c r="F254" s="1144"/>
      <c r="G254" s="1144"/>
      <c r="H254" s="1144"/>
      <c r="I254" s="1144"/>
      <c r="J254" s="1144"/>
      <c r="K254" s="1144"/>
      <c r="L254" s="1144"/>
      <c r="M254" s="1144"/>
      <c r="N254" s="1152"/>
      <c r="O254" s="1153"/>
      <c r="P254" s="1154"/>
      <c r="Q254" s="1154"/>
      <c r="R254" s="1154"/>
      <c r="S254" s="1154"/>
      <c r="T254" s="1154"/>
      <c r="U254" s="1154"/>
      <c r="V254" s="1154"/>
      <c r="W254" s="1154"/>
      <c r="X254" s="1154"/>
      <c r="Y254" s="1191"/>
      <c r="Z254" s="1191"/>
      <c r="AA254" s="1191"/>
      <c r="AB254" s="1191"/>
      <c r="AC254" s="1191"/>
      <c r="AD254" s="1191"/>
      <c r="AE254" s="1191"/>
      <c r="AF254" s="1191"/>
      <c r="AG254" s="1191"/>
      <c r="AH254" s="1191"/>
      <c r="AI254" s="1191"/>
      <c r="AJ254" s="1191"/>
      <c r="AK254" s="1191"/>
      <c r="AL254" s="1191"/>
      <c r="AM254" s="1191"/>
      <c r="AN254" s="1191"/>
      <c r="AO254" s="1191"/>
      <c r="AP254" s="1192"/>
      <c r="AR254" s="47"/>
      <c r="AS254" s="1059"/>
      <c r="AT254" s="1060"/>
      <c r="AU254" s="1144"/>
      <c r="AV254" s="1144"/>
      <c r="AW254" s="1144"/>
      <c r="AX254" s="1144"/>
      <c r="AY254" s="1144"/>
      <c r="AZ254" s="1144"/>
      <c r="BA254" s="1144"/>
      <c r="BB254" s="1144"/>
      <c r="BC254" s="1144"/>
      <c r="BD254" s="1144"/>
      <c r="BE254" s="1144"/>
      <c r="BF254" s="1152"/>
      <c r="BG254" s="1153"/>
      <c r="BH254" s="1154"/>
      <c r="BI254" s="1154"/>
      <c r="BJ254" s="1154"/>
      <c r="BK254" s="1154"/>
      <c r="BL254" s="1154"/>
      <c r="BM254" s="1154"/>
      <c r="BN254" s="1154"/>
      <c r="BO254" s="1154"/>
      <c r="BP254" s="1154"/>
      <c r="BQ254" s="1191"/>
      <c r="BR254" s="1191"/>
      <c r="BS254" s="1191"/>
      <c r="BT254" s="1191"/>
      <c r="BU254" s="1191"/>
      <c r="BV254" s="1191"/>
      <c r="BW254" s="1191"/>
      <c r="BX254" s="1191"/>
      <c r="BY254" s="1191"/>
      <c r="BZ254" s="1191"/>
      <c r="CA254" s="1191"/>
      <c r="CB254" s="1191"/>
      <c r="CC254" s="1191"/>
      <c r="CD254" s="1191"/>
      <c r="CE254" s="1191"/>
      <c r="CF254" s="1191"/>
      <c r="CG254" s="1191"/>
      <c r="CH254" s="1192"/>
    </row>
    <row r="255" spans="1:87" ht="15" customHeight="1" x14ac:dyDescent="0.15">
      <c r="A255" s="105"/>
      <c r="B255" s="105"/>
      <c r="C255" s="106"/>
      <c r="D255" s="106"/>
      <c r="E255" s="106"/>
      <c r="F255" s="106"/>
      <c r="G255" s="106"/>
      <c r="H255" s="106"/>
      <c r="I255" s="106"/>
      <c r="J255" s="106"/>
      <c r="K255" s="106"/>
      <c r="L255" s="106"/>
      <c r="M255" s="106"/>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R255" s="47"/>
      <c r="AS255" s="105"/>
      <c r="AT255" s="105"/>
      <c r="AU255" s="106"/>
      <c r="AV255" s="106"/>
      <c r="AW255" s="106"/>
      <c r="AX255" s="106"/>
      <c r="AY255" s="106"/>
      <c r="AZ255" s="106"/>
      <c r="BA255" s="106"/>
      <c r="BB255" s="106"/>
      <c r="BC255" s="106"/>
      <c r="BD255" s="106"/>
      <c r="BE255" s="106"/>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132" t="s">
        <v>64</v>
      </c>
      <c r="B257" s="1133"/>
      <c r="C257" s="1133"/>
      <c r="D257" s="1133"/>
      <c r="E257" s="1133"/>
      <c r="F257" s="1133"/>
      <c r="G257" s="1133"/>
      <c r="H257" s="1133"/>
      <c r="I257" s="1133"/>
      <c r="J257" s="1133"/>
      <c r="K257" s="1133"/>
      <c r="L257" s="1133"/>
      <c r="M257" s="1134"/>
      <c r="N257" s="1174" t="s">
        <v>22</v>
      </c>
      <c r="O257" s="1174"/>
      <c r="P257" s="1161" t="s">
        <v>17</v>
      </c>
      <c r="Q257" s="1162"/>
      <c r="R257" s="1163" t="str">
        <f>IF('⑨応募者名簿(印刷用)'!$BX$40="","",'⑨応募者名簿(印刷用)'!$BX$40)</f>
        <v>-</v>
      </c>
      <c r="S257" s="1163"/>
      <c r="T257" s="1163"/>
      <c r="U257" s="1163"/>
      <c r="V257" s="1163"/>
      <c r="W257" s="1163"/>
      <c r="X257" s="1163"/>
      <c r="Y257" s="1163"/>
      <c r="Z257" s="1163"/>
      <c r="AA257" s="1163"/>
      <c r="AB257" s="1163"/>
      <c r="AC257" s="1163"/>
      <c r="AD257" s="1163"/>
      <c r="AE257" s="1163"/>
      <c r="AF257" s="1163"/>
      <c r="AG257" s="1163"/>
      <c r="AH257" s="1163"/>
      <c r="AI257" s="1163"/>
      <c r="AJ257" s="1163"/>
      <c r="AK257" s="1163"/>
      <c r="AL257" s="1163"/>
      <c r="AM257" s="1163"/>
      <c r="AN257" s="1163"/>
      <c r="AO257" s="1163"/>
      <c r="AP257" s="1164"/>
      <c r="AR257" s="47"/>
      <c r="AS257" s="1132" t="s">
        <v>64</v>
      </c>
      <c r="AT257" s="1133"/>
      <c r="AU257" s="1133"/>
      <c r="AV257" s="1133"/>
      <c r="AW257" s="1133"/>
      <c r="AX257" s="1133"/>
      <c r="AY257" s="1133"/>
      <c r="AZ257" s="1133"/>
      <c r="BA257" s="1133"/>
      <c r="BB257" s="1133"/>
      <c r="BC257" s="1133"/>
      <c r="BD257" s="1133"/>
      <c r="BE257" s="1134"/>
      <c r="BF257" s="1174" t="s">
        <v>22</v>
      </c>
      <c r="BG257" s="1174"/>
      <c r="BH257" s="1161" t="s">
        <v>17</v>
      </c>
      <c r="BI257" s="1162"/>
      <c r="BJ257" s="1163" t="str">
        <f>IF('⑨応募者名簿(印刷用)'!$BX$40="","",'⑨応募者名簿(印刷用)'!$BX$40)</f>
        <v>-</v>
      </c>
      <c r="BK257" s="1163"/>
      <c r="BL257" s="1163"/>
      <c r="BM257" s="1163"/>
      <c r="BN257" s="1163"/>
      <c r="BO257" s="1163"/>
      <c r="BP257" s="1163"/>
      <c r="BQ257" s="1163"/>
      <c r="BR257" s="1163"/>
      <c r="BS257" s="1163"/>
      <c r="BT257" s="1163"/>
      <c r="BU257" s="1163"/>
      <c r="BV257" s="1163"/>
      <c r="BW257" s="1163"/>
      <c r="BX257" s="1163"/>
      <c r="BY257" s="1163"/>
      <c r="BZ257" s="1163"/>
      <c r="CA257" s="1163"/>
      <c r="CB257" s="1163"/>
      <c r="CC257" s="1163"/>
      <c r="CD257" s="1163"/>
      <c r="CE257" s="1163"/>
      <c r="CF257" s="1163"/>
      <c r="CG257" s="1163"/>
      <c r="CH257" s="1164"/>
    </row>
    <row r="258" spans="1:86" ht="17.100000000000001" customHeight="1" x14ac:dyDescent="0.15">
      <c r="A258" s="653" t="str">
        <f>'⑨応募者名簿(印刷用)'!$A$36</f>
        <v/>
      </c>
      <c r="B258" s="654"/>
      <c r="C258" s="654"/>
      <c r="D258" s="654"/>
      <c r="E258" s="654"/>
      <c r="F258" s="654"/>
      <c r="G258" s="654"/>
      <c r="H258" s="654"/>
      <c r="I258" s="99"/>
      <c r="J258" s="99"/>
      <c r="K258" s="99"/>
      <c r="L258" s="99"/>
      <c r="M258" s="100"/>
      <c r="N258" s="1174"/>
      <c r="O258" s="1174"/>
      <c r="P258" s="1165" t="str">
        <f>IF('⑨応募者名簿(印刷用)'!$BV$42="","",'⑨応募者名簿(印刷用)'!$BV$42)</f>
        <v xml:space="preserve"> </v>
      </c>
      <c r="Q258" s="1166"/>
      <c r="R258" s="1166"/>
      <c r="S258" s="1166"/>
      <c r="T258" s="1166"/>
      <c r="U258" s="1166"/>
      <c r="V258" s="1166"/>
      <c r="W258" s="1166"/>
      <c r="X258" s="1166"/>
      <c r="Y258" s="1166"/>
      <c r="Z258" s="1166"/>
      <c r="AA258" s="1166"/>
      <c r="AB258" s="1166"/>
      <c r="AC258" s="1166"/>
      <c r="AD258" s="1166"/>
      <c r="AE258" s="1166"/>
      <c r="AF258" s="1166"/>
      <c r="AG258" s="1166"/>
      <c r="AH258" s="1166"/>
      <c r="AI258" s="1166"/>
      <c r="AJ258" s="1166"/>
      <c r="AK258" s="1166"/>
      <c r="AL258" s="1166"/>
      <c r="AM258" s="1166"/>
      <c r="AN258" s="1166"/>
      <c r="AO258" s="1166"/>
      <c r="AP258" s="1167"/>
      <c r="AR258" s="47"/>
      <c r="AS258" s="653" t="str">
        <f>'⑨応募者名簿(印刷用)'!$A$36</f>
        <v/>
      </c>
      <c r="AT258" s="654"/>
      <c r="AU258" s="654"/>
      <c r="AV258" s="654"/>
      <c r="AW258" s="654"/>
      <c r="AX258" s="654"/>
      <c r="AY258" s="654"/>
      <c r="AZ258" s="654"/>
      <c r="BA258" s="99"/>
      <c r="BB258" s="99"/>
      <c r="BC258" s="99"/>
      <c r="BD258" s="99"/>
      <c r="BE258" s="100"/>
      <c r="BF258" s="1174"/>
      <c r="BG258" s="1174"/>
      <c r="BH258" s="1165" t="str">
        <f>IF('⑨応募者名簿(印刷用)'!$BV$42="","",'⑨応募者名簿(印刷用)'!$BV$42)</f>
        <v xml:space="preserve"> </v>
      </c>
      <c r="BI258" s="1166"/>
      <c r="BJ258" s="1166"/>
      <c r="BK258" s="1166"/>
      <c r="BL258" s="1166"/>
      <c r="BM258" s="1166"/>
      <c r="BN258" s="1166"/>
      <c r="BO258" s="1166"/>
      <c r="BP258" s="1166"/>
      <c r="BQ258" s="1166"/>
      <c r="BR258" s="1166"/>
      <c r="BS258" s="1166"/>
      <c r="BT258" s="1166"/>
      <c r="BU258" s="1166"/>
      <c r="BV258" s="1166"/>
      <c r="BW258" s="1166"/>
      <c r="BX258" s="1166"/>
      <c r="BY258" s="1166"/>
      <c r="BZ258" s="1166"/>
      <c r="CA258" s="1166"/>
      <c r="CB258" s="1166"/>
      <c r="CC258" s="1166"/>
      <c r="CD258" s="1166"/>
      <c r="CE258" s="1166"/>
      <c r="CF258" s="1166"/>
      <c r="CG258" s="1166"/>
      <c r="CH258" s="1167"/>
    </row>
    <row r="259" spans="1:86" ht="17.100000000000001" customHeight="1" x14ac:dyDescent="0.15">
      <c r="A259" s="653"/>
      <c r="B259" s="654"/>
      <c r="C259" s="654"/>
      <c r="D259" s="654"/>
      <c r="E259" s="654"/>
      <c r="F259" s="654"/>
      <c r="G259" s="654"/>
      <c r="H259" s="654"/>
      <c r="I259" s="99"/>
      <c r="J259" s="99"/>
      <c r="K259" s="99"/>
      <c r="L259" s="99"/>
      <c r="M259" s="100"/>
      <c r="N259" s="1174"/>
      <c r="O259" s="1174"/>
      <c r="P259" s="1165" t="str">
        <f>IF('⑨応募者名簿(印刷用)'!$BV$43="","",'⑨応募者名簿(印刷用)'!$BV$43)</f>
        <v xml:space="preserve"> </v>
      </c>
      <c r="Q259" s="1166"/>
      <c r="R259" s="1166"/>
      <c r="S259" s="1166"/>
      <c r="T259" s="1166"/>
      <c r="U259" s="1166"/>
      <c r="V259" s="1166"/>
      <c r="W259" s="1166"/>
      <c r="X259" s="1166"/>
      <c r="Y259" s="1166"/>
      <c r="Z259" s="1166"/>
      <c r="AA259" s="1166"/>
      <c r="AB259" s="1166"/>
      <c r="AC259" s="1166"/>
      <c r="AD259" s="1166"/>
      <c r="AE259" s="1166"/>
      <c r="AF259" s="1166"/>
      <c r="AG259" s="1166"/>
      <c r="AH259" s="1166"/>
      <c r="AI259" s="1166"/>
      <c r="AJ259" s="1166"/>
      <c r="AK259" s="1166"/>
      <c r="AL259" s="1166"/>
      <c r="AM259" s="1166"/>
      <c r="AN259" s="1166"/>
      <c r="AO259" s="1166"/>
      <c r="AP259" s="1167"/>
      <c r="AR259" s="47"/>
      <c r="AS259" s="653"/>
      <c r="AT259" s="654"/>
      <c r="AU259" s="654"/>
      <c r="AV259" s="654"/>
      <c r="AW259" s="654"/>
      <c r="AX259" s="654"/>
      <c r="AY259" s="654"/>
      <c r="AZ259" s="654"/>
      <c r="BA259" s="99"/>
      <c r="BB259" s="99"/>
      <c r="BC259" s="99"/>
      <c r="BD259" s="99"/>
      <c r="BE259" s="100"/>
      <c r="BF259" s="1174"/>
      <c r="BG259" s="1174"/>
      <c r="BH259" s="1165" t="str">
        <f>IF('⑨応募者名簿(印刷用)'!$BV$43="","",'⑨応募者名簿(印刷用)'!$BV$43)</f>
        <v xml:space="preserve"> </v>
      </c>
      <c r="BI259" s="1166"/>
      <c r="BJ259" s="1166"/>
      <c r="BK259" s="1166"/>
      <c r="BL259" s="1166"/>
      <c r="BM259" s="1166"/>
      <c r="BN259" s="1166"/>
      <c r="BO259" s="1166"/>
      <c r="BP259" s="1166"/>
      <c r="BQ259" s="1166"/>
      <c r="BR259" s="1166"/>
      <c r="BS259" s="1166"/>
      <c r="BT259" s="1166"/>
      <c r="BU259" s="1166"/>
      <c r="BV259" s="1166"/>
      <c r="BW259" s="1166"/>
      <c r="BX259" s="1166"/>
      <c r="BY259" s="1166"/>
      <c r="BZ259" s="1166"/>
      <c r="CA259" s="1166"/>
      <c r="CB259" s="1166"/>
      <c r="CC259" s="1166"/>
      <c r="CD259" s="1166"/>
      <c r="CE259" s="1166"/>
      <c r="CF259" s="1166"/>
      <c r="CG259" s="1166"/>
      <c r="CH259" s="1167"/>
    </row>
    <row r="260" spans="1:86" ht="17.100000000000001" customHeight="1" x14ac:dyDescent="0.15">
      <c r="A260" s="653"/>
      <c r="B260" s="654"/>
      <c r="C260" s="654"/>
      <c r="D260" s="654"/>
      <c r="E260" s="654"/>
      <c r="F260" s="654"/>
      <c r="G260" s="654"/>
      <c r="H260" s="654"/>
      <c r="I260" s="99"/>
      <c r="J260" s="99"/>
      <c r="K260" s="99"/>
      <c r="L260" s="99"/>
      <c r="M260" s="100"/>
      <c r="N260" s="1174"/>
      <c r="O260" s="1174"/>
      <c r="P260" s="1168" t="str">
        <f>IF('⑨応募者名簿(印刷用)'!$BV$44="","",'⑨応募者名簿(印刷用)'!$BV$44)</f>
        <v xml:space="preserve"> </v>
      </c>
      <c r="Q260" s="1169"/>
      <c r="R260" s="1169"/>
      <c r="S260" s="1169"/>
      <c r="T260" s="1169"/>
      <c r="U260" s="1169"/>
      <c r="V260" s="1169"/>
      <c r="W260" s="1169"/>
      <c r="X260" s="1169"/>
      <c r="Y260" s="1169"/>
      <c r="Z260" s="1169"/>
      <c r="AA260" s="1169"/>
      <c r="AB260" s="1169"/>
      <c r="AC260" s="1169"/>
      <c r="AD260" s="1169"/>
      <c r="AE260" s="1169"/>
      <c r="AF260" s="1169"/>
      <c r="AG260" s="1169"/>
      <c r="AH260" s="1169"/>
      <c r="AI260" s="1169"/>
      <c r="AJ260" s="1169"/>
      <c r="AK260" s="1169"/>
      <c r="AL260" s="1169"/>
      <c r="AM260" s="1169"/>
      <c r="AN260" s="1169"/>
      <c r="AO260" s="1169"/>
      <c r="AP260" s="1170"/>
      <c r="AR260" s="47"/>
      <c r="AS260" s="653"/>
      <c r="AT260" s="654"/>
      <c r="AU260" s="654"/>
      <c r="AV260" s="654"/>
      <c r="AW260" s="654"/>
      <c r="AX260" s="654"/>
      <c r="AY260" s="654"/>
      <c r="AZ260" s="654"/>
      <c r="BA260" s="99"/>
      <c r="BB260" s="99"/>
      <c r="BC260" s="99"/>
      <c r="BD260" s="99"/>
      <c r="BE260" s="100"/>
      <c r="BF260" s="1174"/>
      <c r="BG260" s="1174"/>
      <c r="BH260" s="1168" t="str">
        <f>IF('⑨応募者名簿(印刷用)'!$BV$44="","",'⑨応募者名簿(印刷用)'!$BV$44)</f>
        <v xml:space="preserve"> </v>
      </c>
      <c r="BI260" s="1169"/>
      <c r="BJ260" s="1169"/>
      <c r="BK260" s="1169"/>
      <c r="BL260" s="1169"/>
      <c r="BM260" s="1169"/>
      <c r="BN260" s="1169"/>
      <c r="BO260" s="1169"/>
      <c r="BP260" s="1169"/>
      <c r="BQ260" s="1169"/>
      <c r="BR260" s="1169"/>
      <c r="BS260" s="1169"/>
      <c r="BT260" s="1169"/>
      <c r="BU260" s="1169"/>
      <c r="BV260" s="1169"/>
      <c r="BW260" s="1169"/>
      <c r="BX260" s="1169"/>
      <c r="BY260" s="1169"/>
      <c r="BZ260" s="1169"/>
      <c r="CA260" s="1169"/>
      <c r="CB260" s="1169"/>
      <c r="CC260" s="1169"/>
      <c r="CD260" s="1169"/>
      <c r="CE260" s="1169"/>
      <c r="CF260" s="1169"/>
      <c r="CG260" s="1169"/>
      <c r="CH260" s="1170"/>
    </row>
    <row r="261" spans="1:86" ht="17.100000000000001" customHeight="1" x14ac:dyDescent="0.15">
      <c r="A261" s="653"/>
      <c r="B261" s="654"/>
      <c r="C261" s="654"/>
      <c r="D261" s="654"/>
      <c r="E261" s="654"/>
      <c r="F261" s="654"/>
      <c r="G261" s="654"/>
      <c r="H261" s="654"/>
      <c r="I261" s="99"/>
      <c r="J261" s="99"/>
      <c r="K261" s="99"/>
      <c r="L261" s="99"/>
      <c r="M261" s="100"/>
      <c r="N261" s="1177" t="s">
        <v>33</v>
      </c>
      <c r="O261" s="1178"/>
      <c r="P261" s="1183" t="s">
        <v>24</v>
      </c>
      <c r="Q261" s="1175"/>
      <c r="R261" s="1175"/>
      <c r="S261" s="1175"/>
      <c r="T261" s="1175" t="str">
        <f>""&amp;⑧入力シート!$D$21</f>
        <v/>
      </c>
      <c r="U261" s="1175"/>
      <c r="V261" s="1175"/>
      <c r="W261" s="1175"/>
      <c r="X261" s="1175"/>
      <c r="Y261" s="1175"/>
      <c r="Z261" s="1175"/>
      <c r="AA261" s="1175"/>
      <c r="AB261" s="1175"/>
      <c r="AC261" s="1175"/>
      <c r="AD261" s="1175"/>
      <c r="AE261" s="1175"/>
      <c r="AF261" s="1175"/>
      <c r="AG261" s="1175"/>
      <c r="AH261" s="1175"/>
      <c r="AI261" s="1175"/>
      <c r="AJ261" s="1175"/>
      <c r="AK261" s="1175"/>
      <c r="AL261" s="1175"/>
      <c r="AM261" s="1175"/>
      <c r="AN261" s="1175"/>
      <c r="AO261" s="1175"/>
      <c r="AP261" s="1176"/>
      <c r="AR261" s="47"/>
      <c r="AS261" s="653"/>
      <c r="AT261" s="654"/>
      <c r="AU261" s="654"/>
      <c r="AV261" s="654"/>
      <c r="AW261" s="654"/>
      <c r="AX261" s="654"/>
      <c r="AY261" s="654"/>
      <c r="AZ261" s="654"/>
      <c r="BA261" s="99"/>
      <c r="BB261" s="99"/>
      <c r="BC261" s="99"/>
      <c r="BD261" s="99"/>
      <c r="BE261" s="100"/>
      <c r="BF261" s="1177" t="s">
        <v>33</v>
      </c>
      <c r="BG261" s="1178"/>
      <c r="BH261" s="1183" t="s">
        <v>24</v>
      </c>
      <c r="BI261" s="1175"/>
      <c r="BJ261" s="1175"/>
      <c r="BK261" s="1175"/>
      <c r="BL261" s="1175" t="str">
        <f>""&amp;⑧入力シート!$D$21</f>
        <v/>
      </c>
      <c r="BM261" s="1175"/>
      <c r="BN261" s="1175"/>
      <c r="BO261" s="1175"/>
      <c r="BP261" s="1175"/>
      <c r="BQ261" s="1175"/>
      <c r="BR261" s="1175"/>
      <c r="BS261" s="1175"/>
      <c r="BT261" s="1175"/>
      <c r="BU261" s="1175"/>
      <c r="BV261" s="1175"/>
      <c r="BW261" s="1175"/>
      <c r="BX261" s="1175"/>
      <c r="BY261" s="1175"/>
      <c r="BZ261" s="1175"/>
      <c r="CA261" s="1175"/>
      <c r="CB261" s="1175"/>
      <c r="CC261" s="1175"/>
      <c r="CD261" s="1175"/>
      <c r="CE261" s="1175"/>
      <c r="CF261" s="1175"/>
      <c r="CG261" s="1175"/>
      <c r="CH261" s="1176"/>
    </row>
    <row r="262" spans="1:86" ht="17.100000000000001" customHeight="1" x14ac:dyDescent="0.15">
      <c r="A262" s="101"/>
      <c r="B262" s="99"/>
      <c r="C262" s="99"/>
      <c r="D262" s="99"/>
      <c r="E262" s="99"/>
      <c r="F262" s="99"/>
      <c r="G262" s="99"/>
      <c r="H262" s="99"/>
      <c r="I262" s="99"/>
      <c r="J262" s="99"/>
      <c r="K262" s="99"/>
      <c r="L262" s="99"/>
      <c r="M262" s="100"/>
      <c r="N262" s="1179"/>
      <c r="O262" s="1180"/>
      <c r="P262" s="1029" t="str">
        <f>"　"&amp;⑧入力シート!$D$22</f>
        <v>　</v>
      </c>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1031"/>
      <c r="AR262" s="47"/>
      <c r="AS262" s="101"/>
      <c r="AT262" s="99"/>
      <c r="AU262" s="99"/>
      <c r="AV262" s="99"/>
      <c r="AW262" s="99"/>
      <c r="AX262" s="99"/>
      <c r="AY262" s="99"/>
      <c r="AZ262" s="99"/>
      <c r="BA262" s="99"/>
      <c r="BB262" s="99"/>
      <c r="BC262" s="99"/>
      <c r="BD262" s="99"/>
      <c r="BE262" s="100"/>
      <c r="BF262" s="1179"/>
      <c r="BG262" s="1180"/>
      <c r="BH262" s="1029" t="str">
        <f>"　"&amp;⑧入力シート!$D$22</f>
        <v>　</v>
      </c>
      <c r="BI262" s="1030"/>
      <c r="BJ262" s="1030"/>
      <c r="BK262" s="1030"/>
      <c r="BL262" s="1030"/>
      <c r="BM262" s="1030"/>
      <c r="BN262" s="1030"/>
      <c r="BO262" s="1030"/>
      <c r="BP262" s="1030"/>
      <c r="BQ262" s="1030"/>
      <c r="BR262" s="1030"/>
      <c r="BS262" s="1030"/>
      <c r="BT262" s="1030"/>
      <c r="BU262" s="1030"/>
      <c r="BV262" s="1030"/>
      <c r="BW262" s="1030"/>
      <c r="BX262" s="1030"/>
      <c r="BY262" s="1030"/>
      <c r="BZ262" s="1030"/>
      <c r="CA262" s="1030"/>
      <c r="CB262" s="1030"/>
      <c r="CC262" s="1030"/>
      <c r="CD262" s="1030"/>
      <c r="CE262" s="1030"/>
      <c r="CF262" s="1030"/>
      <c r="CG262" s="1030"/>
      <c r="CH262" s="1031"/>
    </row>
    <row r="263" spans="1:86" ht="17.100000000000001" customHeight="1" x14ac:dyDescent="0.15">
      <c r="A263" s="101"/>
      <c r="B263" s="99"/>
      <c r="C263" s="99"/>
      <c r="D263" s="99"/>
      <c r="E263" s="99"/>
      <c r="F263" s="99"/>
      <c r="G263" s="99"/>
      <c r="H263" s="99"/>
      <c r="I263" s="99"/>
      <c r="J263" s="99"/>
      <c r="K263" s="99"/>
      <c r="L263" s="99"/>
      <c r="M263" s="100"/>
      <c r="N263" s="1179"/>
      <c r="O263" s="1180"/>
      <c r="P263" s="1032" t="str">
        <f>"　"&amp;⑧入力シート!$D$23</f>
        <v>　</v>
      </c>
      <c r="Q263" s="1033"/>
      <c r="R263" s="1033"/>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4"/>
      <c r="AR263" s="47"/>
      <c r="AS263" s="101"/>
      <c r="AT263" s="99"/>
      <c r="AU263" s="99"/>
      <c r="AV263" s="99"/>
      <c r="AW263" s="99"/>
      <c r="AX263" s="99"/>
      <c r="AY263" s="99"/>
      <c r="AZ263" s="99"/>
      <c r="BA263" s="99"/>
      <c r="BB263" s="99"/>
      <c r="BC263" s="99"/>
      <c r="BD263" s="99"/>
      <c r="BE263" s="100"/>
      <c r="BF263" s="1179"/>
      <c r="BG263" s="1180"/>
      <c r="BH263" s="1032" t="str">
        <f>"　"&amp;⑧入力シート!$D$23</f>
        <v>　</v>
      </c>
      <c r="BI263" s="1033"/>
      <c r="BJ263" s="1033"/>
      <c r="BK263" s="1033"/>
      <c r="BL263" s="1033"/>
      <c r="BM263" s="1033"/>
      <c r="BN263" s="1033"/>
      <c r="BO263" s="1033"/>
      <c r="BP263" s="1033"/>
      <c r="BQ263" s="1033"/>
      <c r="BR263" s="1033"/>
      <c r="BS263" s="1033"/>
      <c r="BT263" s="1033"/>
      <c r="BU263" s="1033"/>
      <c r="BV263" s="1033"/>
      <c r="BW263" s="1033"/>
      <c r="BX263" s="1033"/>
      <c r="BY263" s="1033"/>
      <c r="BZ263" s="1033"/>
      <c r="CA263" s="1033"/>
      <c r="CB263" s="1033"/>
      <c r="CC263" s="1033"/>
      <c r="CD263" s="1033"/>
      <c r="CE263" s="1033"/>
      <c r="CF263" s="1033"/>
      <c r="CG263" s="1033"/>
      <c r="CH263" s="1034"/>
    </row>
    <row r="264" spans="1:86" ht="17.100000000000001" customHeight="1" x14ac:dyDescent="0.15">
      <c r="A264" s="102"/>
      <c r="B264" s="103"/>
      <c r="C264" s="103"/>
      <c r="D264" s="103"/>
      <c r="E264" s="103"/>
      <c r="F264" s="103"/>
      <c r="G264" s="103"/>
      <c r="H264" s="103"/>
      <c r="I264" s="103"/>
      <c r="J264" s="103"/>
      <c r="K264" s="103"/>
      <c r="L264" s="103"/>
      <c r="M264" s="104"/>
      <c r="N264" s="1179"/>
      <c r="O264" s="1180"/>
      <c r="P264" s="1032"/>
      <c r="Q264" s="1033"/>
      <c r="R264" s="1033"/>
      <c r="S264" s="1033"/>
      <c r="T264" s="1033"/>
      <c r="U264" s="1033"/>
      <c r="V264" s="1033"/>
      <c r="W264" s="1033"/>
      <c r="X264" s="1033"/>
      <c r="Y264" s="1033"/>
      <c r="Z264" s="1033"/>
      <c r="AA264" s="1033"/>
      <c r="AB264" s="1033"/>
      <c r="AC264" s="1033"/>
      <c r="AD264" s="1033"/>
      <c r="AE264" s="1033"/>
      <c r="AF264" s="1033"/>
      <c r="AG264" s="1033"/>
      <c r="AH264" s="1033"/>
      <c r="AI264" s="1033"/>
      <c r="AJ264" s="1033"/>
      <c r="AK264" s="1033"/>
      <c r="AL264" s="1033"/>
      <c r="AM264" s="1033"/>
      <c r="AN264" s="1033"/>
      <c r="AO264" s="1033"/>
      <c r="AP264" s="1034"/>
      <c r="AR264" s="47"/>
      <c r="AS264" s="102"/>
      <c r="AT264" s="103"/>
      <c r="AU264" s="103"/>
      <c r="AV264" s="103"/>
      <c r="AW264" s="103"/>
      <c r="AX264" s="103"/>
      <c r="AY264" s="103"/>
      <c r="AZ264" s="103"/>
      <c r="BA264" s="103"/>
      <c r="BB264" s="103"/>
      <c r="BC264" s="103"/>
      <c r="BD264" s="103"/>
      <c r="BE264" s="104"/>
      <c r="BF264" s="1179"/>
      <c r="BG264" s="1180"/>
      <c r="BH264" s="1032"/>
      <c r="BI264" s="1033"/>
      <c r="BJ264" s="1033"/>
      <c r="BK264" s="1033"/>
      <c r="BL264" s="1033"/>
      <c r="BM264" s="1033"/>
      <c r="BN264" s="1033"/>
      <c r="BO264" s="1033"/>
      <c r="BP264" s="1033"/>
      <c r="BQ264" s="1033"/>
      <c r="BR264" s="1033"/>
      <c r="BS264" s="1033"/>
      <c r="BT264" s="1033"/>
      <c r="BU264" s="1033"/>
      <c r="BV264" s="1033"/>
      <c r="BW264" s="1033"/>
      <c r="BX264" s="1033"/>
      <c r="BY264" s="1033"/>
      <c r="BZ264" s="1033"/>
      <c r="CA264" s="1033"/>
      <c r="CB264" s="1033"/>
      <c r="CC264" s="1033"/>
      <c r="CD264" s="1033"/>
      <c r="CE264" s="1033"/>
      <c r="CF264" s="1033"/>
      <c r="CG264" s="1033"/>
      <c r="CH264" s="1034"/>
    </row>
    <row r="265" spans="1:86" ht="18" customHeight="1" x14ac:dyDescent="0.15">
      <c r="A265" s="1177" t="s">
        <v>38</v>
      </c>
      <c r="B265" s="1178"/>
      <c r="C265" s="1183" t="s">
        <v>32</v>
      </c>
      <c r="D265" s="1175"/>
      <c r="E265" s="1175"/>
      <c r="F265" s="1175"/>
      <c r="G265" s="1175"/>
      <c r="H265" s="1175"/>
      <c r="I265" s="1175"/>
      <c r="J265" s="1175"/>
      <c r="K265" s="1175"/>
      <c r="L265" s="1175"/>
      <c r="M265" s="1175"/>
      <c r="N265" s="1174" t="s">
        <v>35</v>
      </c>
      <c r="O265" s="1174"/>
      <c r="P265" s="1145" t="str">
        <f>""&amp;⑧入力シート!Q148</f>
        <v/>
      </c>
      <c r="Q265" s="1145"/>
      <c r="R265" s="1145"/>
      <c r="S265" s="1145"/>
      <c r="T265" s="1145"/>
      <c r="U265" s="1145"/>
      <c r="V265" s="1145"/>
      <c r="W265" s="1145"/>
      <c r="X265" s="1145"/>
      <c r="Y265" s="1145"/>
      <c r="Z265" s="1145"/>
      <c r="AA265" s="1145"/>
      <c r="AB265" s="1145"/>
      <c r="AC265" s="1145"/>
      <c r="AD265" s="1145"/>
      <c r="AE265" s="1145"/>
      <c r="AF265" s="1145"/>
      <c r="AG265" s="1145"/>
      <c r="AH265" s="1145"/>
      <c r="AI265" s="1145"/>
      <c r="AJ265" s="1145"/>
      <c r="AK265" s="1145"/>
      <c r="AL265" s="1145"/>
      <c r="AM265" s="1145"/>
      <c r="AN265" s="1145"/>
      <c r="AO265" s="1145"/>
      <c r="AP265" s="1145"/>
      <c r="AR265" s="47"/>
      <c r="AS265" s="1177" t="s">
        <v>38</v>
      </c>
      <c r="AT265" s="1178"/>
      <c r="AU265" s="1183" t="s">
        <v>32</v>
      </c>
      <c r="AV265" s="1175"/>
      <c r="AW265" s="1175"/>
      <c r="AX265" s="1175"/>
      <c r="AY265" s="1175"/>
      <c r="AZ265" s="1175"/>
      <c r="BA265" s="1175"/>
      <c r="BB265" s="1175"/>
      <c r="BC265" s="1175"/>
      <c r="BD265" s="1175"/>
      <c r="BE265" s="1175"/>
      <c r="BF265" s="1174" t="s">
        <v>35</v>
      </c>
      <c r="BG265" s="1174"/>
      <c r="BH265" s="1145" t="str">
        <f>""&amp;⑧入力シート!Q149</f>
        <v/>
      </c>
      <c r="BI265" s="1145"/>
      <c r="BJ265" s="1145"/>
      <c r="BK265" s="1145"/>
      <c r="BL265" s="1145"/>
      <c r="BM265" s="1145"/>
      <c r="BN265" s="1145"/>
      <c r="BO265" s="1145"/>
      <c r="BP265" s="1145"/>
      <c r="BQ265" s="1145"/>
      <c r="BR265" s="1145"/>
      <c r="BS265" s="1145"/>
      <c r="BT265" s="1145"/>
      <c r="BU265" s="1145"/>
      <c r="BV265" s="1145"/>
      <c r="BW265" s="1145"/>
      <c r="BX265" s="1145"/>
      <c r="BY265" s="1145"/>
      <c r="BZ265" s="1145"/>
      <c r="CA265" s="1145"/>
      <c r="CB265" s="1145"/>
      <c r="CC265" s="1145"/>
      <c r="CD265" s="1145"/>
      <c r="CE265" s="1145"/>
      <c r="CF265" s="1145"/>
      <c r="CG265" s="1145"/>
      <c r="CH265" s="1145"/>
    </row>
    <row r="266" spans="1:86" ht="18" customHeight="1" x14ac:dyDescent="0.15">
      <c r="A266" s="1179"/>
      <c r="B266" s="1180"/>
      <c r="C266" s="1202">
        <f>⑧入力シート!B148</f>
        <v>111</v>
      </c>
      <c r="D266" s="1203"/>
      <c r="E266" s="1203"/>
      <c r="F266" s="1203"/>
      <c r="G266" s="1203"/>
      <c r="H266" s="1203"/>
      <c r="I266" s="1203"/>
      <c r="J266" s="1203"/>
      <c r="K266" s="1203"/>
      <c r="L266" s="1203"/>
      <c r="M266" s="1203"/>
      <c r="N266" s="1174"/>
      <c r="O266" s="1174"/>
      <c r="P266" s="1145"/>
      <c r="Q266" s="1145"/>
      <c r="R266" s="1145"/>
      <c r="S266" s="1145"/>
      <c r="T266" s="1145"/>
      <c r="U266" s="1145"/>
      <c r="V266" s="1145"/>
      <c r="W266" s="1145"/>
      <c r="X266" s="1145"/>
      <c r="Y266" s="1145"/>
      <c r="Z266" s="1145"/>
      <c r="AA266" s="1145"/>
      <c r="AB266" s="1145"/>
      <c r="AC266" s="1145"/>
      <c r="AD266" s="1145"/>
      <c r="AE266" s="1145"/>
      <c r="AF266" s="1145"/>
      <c r="AG266" s="1145"/>
      <c r="AH266" s="1145"/>
      <c r="AI266" s="1145"/>
      <c r="AJ266" s="1145"/>
      <c r="AK266" s="1145"/>
      <c r="AL266" s="1145"/>
      <c r="AM266" s="1145"/>
      <c r="AN266" s="1145"/>
      <c r="AO266" s="1145"/>
      <c r="AP266" s="1145"/>
      <c r="AR266" s="47"/>
      <c r="AS266" s="1179"/>
      <c r="AT266" s="1180"/>
      <c r="AU266" s="1202">
        <f>⑧入力シート!B149</f>
        <v>112</v>
      </c>
      <c r="AV266" s="1203"/>
      <c r="AW266" s="1203"/>
      <c r="AX266" s="1203"/>
      <c r="AY266" s="1203"/>
      <c r="AZ266" s="1203"/>
      <c r="BA266" s="1203"/>
      <c r="BB266" s="1203"/>
      <c r="BC266" s="1203"/>
      <c r="BD266" s="1203"/>
      <c r="BE266" s="1203"/>
      <c r="BF266" s="1174"/>
      <c r="BG266" s="1174"/>
      <c r="BH266" s="1145"/>
      <c r="BI266" s="1145"/>
      <c r="BJ266" s="1145"/>
      <c r="BK266" s="1145"/>
      <c r="BL266" s="1145"/>
      <c r="BM266" s="1145"/>
      <c r="BN266" s="1145"/>
      <c r="BO266" s="1145"/>
      <c r="BP266" s="1145"/>
      <c r="BQ266" s="1145"/>
      <c r="BR266" s="1145"/>
      <c r="BS266" s="1145"/>
      <c r="BT266" s="1145"/>
      <c r="BU266" s="1145"/>
      <c r="BV266" s="1145"/>
      <c r="BW266" s="1145"/>
      <c r="BX266" s="1145"/>
      <c r="BY266" s="1145"/>
      <c r="BZ266" s="1145"/>
      <c r="CA266" s="1145"/>
      <c r="CB266" s="1145"/>
      <c r="CC266" s="1145"/>
      <c r="CD266" s="1145"/>
      <c r="CE266" s="1145"/>
      <c r="CF266" s="1145"/>
      <c r="CG266" s="1145"/>
      <c r="CH266" s="1145"/>
    </row>
    <row r="267" spans="1:86" ht="18" customHeight="1" x14ac:dyDescent="0.15">
      <c r="A267" s="1181"/>
      <c r="B267" s="1182"/>
      <c r="C267" s="1202"/>
      <c r="D267" s="1203"/>
      <c r="E267" s="1203"/>
      <c r="F267" s="1203"/>
      <c r="G267" s="1203"/>
      <c r="H267" s="1203"/>
      <c r="I267" s="1203"/>
      <c r="J267" s="1203"/>
      <c r="K267" s="1203"/>
      <c r="L267" s="1203"/>
      <c r="M267" s="1203"/>
      <c r="N267" s="1174"/>
      <c r="O267" s="1174"/>
      <c r="P267" s="1145"/>
      <c r="Q267" s="1145"/>
      <c r="R267" s="1145"/>
      <c r="S267" s="1145"/>
      <c r="T267" s="1145"/>
      <c r="U267" s="1145"/>
      <c r="V267" s="1145"/>
      <c r="W267" s="1145"/>
      <c r="X267" s="1145"/>
      <c r="Y267" s="1145"/>
      <c r="Z267" s="1145"/>
      <c r="AA267" s="1145"/>
      <c r="AB267" s="1145"/>
      <c r="AC267" s="1145"/>
      <c r="AD267" s="1145"/>
      <c r="AE267" s="1145"/>
      <c r="AF267" s="1145"/>
      <c r="AG267" s="1145"/>
      <c r="AH267" s="1145"/>
      <c r="AI267" s="1145"/>
      <c r="AJ267" s="1145"/>
      <c r="AK267" s="1145"/>
      <c r="AL267" s="1145"/>
      <c r="AM267" s="1145"/>
      <c r="AN267" s="1145"/>
      <c r="AO267" s="1145"/>
      <c r="AP267" s="1145"/>
      <c r="AR267" s="47"/>
      <c r="AS267" s="1181"/>
      <c r="AT267" s="1182"/>
      <c r="AU267" s="1202"/>
      <c r="AV267" s="1203"/>
      <c r="AW267" s="1203"/>
      <c r="AX267" s="1203"/>
      <c r="AY267" s="1203"/>
      <c r="AZ267" s="1203"/>
      <c r="BA267" s="1203"/>
      <c r="BB267" s="1203"/>
      <c r="BC267" s="1203"/>
      <c r="BD267" s="1203"/>
      <c r="BE267" s="1203"/>
      <c r="BF267" s="1174"/>
      <c r="BG267" s="1174"/>
      <c r="BH267" s="1145"/>
      <c r="BI267" s="1145"/>
      <c r="BJ267" s="1145"/>
      <c r="BK267" s="1145"/>
      <c r="BL267" s="1145"/>
      <c r="BM267" s="1145"/>
      <c r="BN267" s="1145"/>
      <c r="BO267" s="1145"/>
      <c r="BP267" s="1145"/>
      <c r="BQ267" s="1145"/>
      <c r="BR267" s="1145"/>
      <c r="BS267" s="1145"/>
      <c r="BT267" s="1145"/>
      <c r="BU267" s="1145"/>
      <c r="BV267" s="1145"/>
      <c r="BW267" s="1145"/>
      <c r="BX267" s="1145"/>
      <c r="BY267" s="1145"/>
      <c r="BZ267" s="1145"/>
      <c r="CA267" s="1145"/>
      <c r="CB267" s="1145"/>
      <c r="CC267" s="1145"/>
      <c r="CD267" s="1145"/>
      <c r="CE267" s="1145"/>
      <c r="CF267" s="1145"/>
      <c r="CG267" s="1145"/>
      <c r="CH267" s="1145"/>
    </row>
    <row r="268" spans="1:86" ht="18" customHeight="1" x14ac:dyDescent="0.15">
      <c r="A268" s="1177" t="s">
        <v>37</v>
      </c>
      <c r="B268" s="1178"/>
      <c r="C268" s="1199" t="str">
        <f>""&amp;⑧入力シート!C148</f>
        <v/>
      </c>
      <c r="D268" s="1200"/>
      <c r="E268" s="1200"/>
      <c r="F268" s="1200"/>
      <c r="G268" s="1200"/>
      <c r="H268" s="1200"/>
      <c r="I268" s="1200"/>
      <c r="J268" s="1200"/>
      <c r="K268" s="1200"/>
      <c r="L268" s="1200"/>
      <c r="M268" s="1201"/>
      <c r="N268" s="1179" t="s">
        <v>36</v>
      </c>
      <c r="O268" s="1180"/>
      <c r="P268" s="1193" t="s">
        <v>34</v>
      </c>
      <c r="Q268" s="1194"/>
      <c r="R268" s="1194"/>
      <c r="S268" s="1194"/>
      <c r="T268" s="1194"/>
      <c r="U268" s="1194"/>
      <c r="V268" s="1194"/>
      <c r="W268" s="1194"/>
      <c r="X268" s="1194"/>
      <c r="Y268" s="1194"/>
      <c r="Z268" s="1194"/>
      <c r="AA268" s="1194"/>
      <c r="AB268" s="1194"/>
      <c r="AC268" s="1194"/>
      <c r="AD268" s="1194"/>
      <c r="AE268" s="1194"/>
      <c r="AF268" s="1194"/>
      <c r="AG268" s="1194"/>
      <c r="AH268" s="1194"/>
      <c r="AI268" s="1194"/>
      <c r="AJ268" s="1194"/>
      <c r="AK268" s="1194"/>
      <c r="AL268" s="1194"/>
      <c r="AM268" s="1194"/>
      <c r="AN268" s="1194"/>
      <c r="AO268" s="1194"/>
      <c r="AP268" s="1195"/>
      <c r="AR268" s="47"/>
      <c r="AS268" s="1177" t="s">
        <v>37</v>
      </c>
      <c r="AT268" s="1178"/>
      <c r="AU268" s="1199" t="str">
        <f>""&amp;⑧入力シート!C149</f>
        <v/>
      </c>
      <c r="AV268" s="1200"/>
      <c r="AW268" s="1200"/>
      <c r="AX268" s="1200"/>
      <c r="AY268" s="1200"/>
      <c r="AZ268" s="1200"/>
      <c r="BA268" s="1200"/>
      <c r="BB268" s="1200"/>
      <c r="BC268" s="1200"/>
      <c r="BD268" s="1200"/>
      <c r="BE268" s="1201"/>
      <c r="BF268" s="1179" t="s">
        <v>36</v>
      </c>
      <c r="BG268" s="1180"/>
      <c r="BH268" s="1193" t="s">
        <v>34</v>
      </c>
      <c r="BI268" s="1194"/>
      <c r="BJ268" s="1194"/>
      <c r="BK268" s="1194"/>
      <c r="BL268" s="1194"/>
      <c r="BM268" s="1194"/>
      <c r="BN268" s="1194"/>
      <c r="BO268" s="1194"/>
      <c r="BP268" s="1194"/>
      <c r="BQ268" s="1194"/>
      <c r="BR268" s="1194"/>
      <c r="BS268" s="1194"/>
      <c r="BT268" s="1194"/>
      <c r="BU268" s="1194"/>
      <c r="BV268" s="1194"/>
      <c r="BW268" s="1194"/>
      <c r="BX268" s="1194"/>
      <c r="BY268" s="1194"/>
      <c r="BZ268" s="1194"/>
      <c r="CA268" s="1194"/>
      <c r="CB268" s="1194"/>
      <c r="CC268" s="1194"/>
      <c r="CD268" s="1194"/>
      <c r="CE268" s="1194"/>
      <c r="CF268" s="1194"/>
      <c r="CG268" s="1194"/>
      <c r="CH268" s="1195"/>
    </row>
    <row r="269" spans="1:86" ht="18" customHeight="1" x14ac:dyDescent="0.15">
      <c r="A269" s="1179"/>
      <c r="B269" s="1180"/>
      <c r="C269" s="1202"/>
      <c r="D269" s="1203"/>
      <c r="E269" s="1203"/>
      <c r="F269" s="1203"/>
      <c r="G269" s="1203"/>
      <c r="H269" s="1203"/>
      <c r="I269" s="1203"/>
      <c r="J269" s="1203"/>
      <c r="K269" s="1203"/>
      <c r="L269" s="1203"/>
      <c r="M269" s="1204"/>
      <c r="N269" s="1179"/>
      <c r="O269" s="1180"/>
      <c r="P269" s="1196" t="str">
        <f>'⑨応募者名簿(印刷用)'!CY23</f>
        <v xml:space="preserve"> </v>
      </c>
      <c r="Q269" s="1197"/>
      <c r="R269" s="1197"/>
      <c r="S269" s="1197"/>
      <c r="T269" s="1197"/>
      <c r="U269" s="1197"/>
      <c r="V269" s="1197"/>
      <c r="W269" s="1197"/>
      <c r="X269" s="1197"/>
      <c r="Y269" s="1197"/>
      <c r="Z269" s="1197"/>
      <c r="AA269" s="1197"/>
      <c r="AB269" s="1197"/>
      <c r="AC269" s="1197"/>
      <c r="AD269" s="1197"/>
      <c r="AE269" s="1197"/>
      <c r="AF269" s="1197"/>
      <c r="AG269" s="1197"/>
      <c r="AH269" s="1197"/>
      <c r="AI269" s="1197"/>
      <c r="AJ269" s="1197"/>
      <c r="AK269" s="1197"/>
      <c r="AL269" s="1197"/>
      <c r="AM269" s="1197"/>
      <c r="AN269" s="1197"/>
      <c r="AO269" s="1197"/>
      <c r="AP269" s="1198"/>
      <c r="AR269" s="47"/>
      <c r="AS269" s="1179"/>
      <c r="AT269" s="1180"/>
      <c r="AU269" s="1202"/>
      <c r="AV269" s="1203"/>
      <c r="AW269" s="1203"/>
      <c r="AX269" s="1203"/>
      <c r="AY269" s="1203"/>
      <c r="AZ269" s="1203"/>
      <c r="BA269" s="1203"/>
      <c r="BB269" s="1203"/>
      <c r="BC269" s="1203"/>
      <c r="BD269" s="1203"/>
      <c r="BE269" s="1204"/>
      <c r="BF269" s="1179"/>
      <c r="BG269" s="1180"/>
      <c r="BH269" s="1196" t="str">
        <f>'⑨応募者名簿(印刷用)'!CY24</f>
        <v xml:space="preserve"> </v>
      </c>
      <c r="BI269" s="1197"/>
      <c r="BJ269" s="1197"/>
      <c r="BK269" s="1197"/>
      <c r="BL269" s="1197"/>
      <c r="BM269" s="1197"/>
      <c r="BN269" s="1197"/>
      <c r="BO269" s="1197"/>
      <c r="BP269" s="1197"/>
      <c r="BQ269" s="1197"/>
      <c r="BR269" s="1197"/>
      <c r="BS269" s="1197"/>
      <c r="BT269" s="1197"/>
      <c r="BU269" s="1197"/>
      <c r="BV269" s="1197"/>
      <c r="BW269" s="1197"/>
      <c r="BX269" s="1197"/>
      <c r="BY269" s="1197"/>
      <c r="BZ269" s="1197"/>
      <c r="CA269" s="1197"/>
      <c r="CB269" s="1197"/>
      <c r="CC269" s="1197"/>
      <c r="CD269" s="1197"/>
      <c r="CE269" s="1197"/>
      <c r="CF269" s="1197"/>
      <c r="CG269" s="1197"/>
      <c r="CH269" s="1198"/>
    </row>
    <row r="270" spans="1:86" ht="18" customHeight="1" x14ac:dyDescent="0.15">
      <c r="A270" s="1179"/>
      <c r="B270" s="1180"/>
      <c r="C270" s="1202"/>
      <c r="D270" s="1203"/>
      <c r="E270" s="1203"/>
      <c r="F270" s="1203"/>
      <c r="G270" s="1203"/>
      <c r="H270" s="1203"/>
      <c r="I270" s="1203"/>
      <c r="J270" s="1203"/>
      <c r="K270" s="1203"/>
      <c r="L270" s="1203"/>
      <c r="M270" s="1204"/>
      <c r="N270" s="1181"/>
      <c r="O270" s="1182"/>
      <c r="P270" s="1230"/>
      <c r="Q270" s="1231"/>
      <c r="R270" s="1231"/>
      <c r="S270" s="1231"/>
      <c r="T270" s="1231"/>
      <c r="U270" s="1231"/>
      <c r="V270" s="1231"/>
      <c r="W270" s="1231"/>
      <c r="X270" s="1231"/>
      <c r="Y270" s="1231"/>
      <c r="Z270" s="1231"/>
      <c r="AA270" s="1231"/>
      <c r="AB270" s="1231"/>
      <c r="AC270" s="1231"/>
      <c r="AD270" s="1231"/>
      <c r="AE270" s="1231"/>
      <c r="AF270" s="1231"/>
      <c r="AG270" s="1231"/>
      <c r="AH270" s="1231"/>
      <c r="AI270" s="1231"/>
      <c r="AJ270" s="1231"/>
      <c r="AK270" s="1231"/>
      <c r="AL270" s="1231"/>
      <c r="AM270" s="1231"/>
      <c r="AN270" s="1231"/>
      <c r="AO270" s="1231"/>
      <c r="AP270" s="1232"/>
      <c r="AR270" s="47"/>
      <c r="AS270" s="1179"/>
      <c r="AT270" s="1180"/>
      <c r="AU270" s="1202"/>
      <c r="AV270" s="1203"/>
      <c r="AW270" s="1203"/>
      <c r="AX270" s="1203"/>
      <c r="AY270" s="1203"/>
      <c r="AZ270" s="1203"/>
      <c r="BA270" s="1203"/>
      <c r="BB270" s="1203"/>
      <c r="BC270" s="1203"/>
      <c r="BD270" s="1203"/>
      <c r="BE270" s="1204"/>
      <c r="BF270" s="1181"/>
      <c r="BG270" s="1182"/>
      <c r="BH270" s="1230"/>
      <c r="BI270" s="1231"/>
      <c r="BJ270" s="1231"/>
      <c r="BK270" s="1231"/>
      <c r="BL270" s="1231"/>
      <c r="BM270" s="1231"/>
      <c r="BN270" s="1231"/>
      <c r="BO270" s="1231"/>
      <c r="BP270" s="1231"/>
      <c r="BQ270" s="1231"/>
      <c r="BR270" s="1231"/>
      <c r="BS270" s="1231"/>
      <c r="BT270" s="1231"/>
      <c r="BU270" s="1231"/>
      <c r="BV270" s="1231"/>
      <c r="BW270" s="1231"/>
      <c r="BX270" s="1231"/>
      <c r="BY270" s="1231"/>
      <c r="BZ270" s="1231"/>
      <c r="CA270" s="1231"/>
      <c r="CB270" s="1231"/>
      <c r="CC270" s="1231"/>
      <c r="CD270" s="1231"/>
      <c r="CE270" s="1231"/>
      <c r="CF270" s="1231"/>
      <c r="CG270" s="1231"/>
      <c r="CH270" s="1232"/>
    </row>
    <row r="271" spans="1:86" ht="18" customHeight="1" x14ac:dyDescent="0.15">
      <c r="A271" s="1081" t="s">
        <v>43</v>
      </c>
      <c r="B271" s="1082"/>
      <c r="C271" s="1144" t="str">
        <f>'⑨応募者名簿(印刷用)'!CW23</f>
        <v/>
      </c>
      <c r="D271" s="1144"/>
      <c r="E271" s="1144"/>
      <c r="F271" s="1144"/>
      <c r="G271" s="1144"/>
      <c r="H271" s="1144"/>
      <c r="I271" s="1144"/>
      <c r="J271" s="1144"/>
      <c r="K271" s="1144"/>
      <c r="L271" s="1144"/>
      <c r="M271" s="1144"/>
      <c r="N271" s="1152" t="s">
        <v>23</v>
      </c>
      <c r="O271" s="1153"/>
      <c r="P271" s="1154" t="str">
        <f>""&amp;⑧入力シート!AL148</f>
        <v/>
      </c>
      <c r="Q271" s="1154"/>
      <c r="R271" s="1154"/>
      <c r="S271" s="1154"/>
      <c r="T271" s="1154"/>
      <c r="U271" s="1154"/>
      <c r="V271" s="1154"/>
      <c r="W271" s="1154"/>
      <c r="X271" s="1154"/>
      <c r="Y271" s="1115" t="s">
        <v>82</v>
      </c>
      <c r="Z271" s="1115"/>
      <c r="AA271" s="1115"/>
      <c r="AB271" s="1115"/>
      <c r="AC271" s="1115"/>
      <c r="AD271" s="1115"/>
      <c r="AE271" s="1115"/>
      <c r="AF271" s="1115"/>
      <c r="AG271" s="1115"/>
      <c r="AH271" s="1115"/>
      <c r="AI271" s="1115"/>
      <c r="AJ271" s="1115"/>
      <c r="AK271" s="1115"/>
      <c r="AL271" s="1115"/>
      <c r="AM271" s="1115"/>
      <c r="AN271" s="1115"/>
      <c r="AO271" s="1115"/>
      <c r="AP271" s="1190"/>
      <c r="AR271" s="47"/>
      <c r="AS271" s="1081" t="s">
        <v>43</v>
      </c>
      <c r="AT271" s="1082"/>
      <c r="AU271" s="1144" t="str">
        <f>'⑨応募者名簿(印刷用)'!CW24</f>
        <v/>
      </c>
      <c r="AV271" s="1144"/>
      <c r="AW271" s="1144"/>
      <c r="AX271" s="1144"/>
      <c r="AY271" s="1144"/>
      <c r="AZ271" s="1144"/>
      <c r="BA271" s="1144"/>
      <c r="BB271" s="1144"/>
      <c r="BC271" s="1144"/>
      <c r="BD271" s="1144"/>
      <c r="BE271" s="1144"/>
      <c r="BF271" s="1152" t="s">
        <v>23</v>
      </c>
      <c r="BG271" s="1153"/>
      <c r="BH271" s="1154" t="str">
        <f>""&amp;⑧入力シート!AL149</f>
        <v/>
      </c>
      <c r="BI271" s="1154"/>
      <c r="BJ271" s="1154"/>
      <c r="BK271" s="1154"/>
      <c r="BL271" s="1154"/>
      <c r="BM271" s="1154"/>
      <c r="BN271" s="1154"/>
      <c r="BO271" s="1154"/>
      <c r="BP271" s="1154"/>
      <c r="BQ271" s="1115" t="s">
        <v>82</v>
      </c>
      <c r="BR271" s="1115"/>
      <c r="BS271" s="1115"/>
      <c r="BT271" s="1115"/>
      <c r="BU271" s="1115"/>
      <c r="BV271" s="1115"/>
      <c r="BW271" s="1115"/>
      <c r="BX271" s="1115"/>
      <c r="BY271" s="1115"/>
      <c r="BZ271" s="1115"/>
      <c r="CA271" s="1115"/>
      <c r="CB271" s="1115"/>
      <c r="CC271" s="1115"/>
      <c r="CD271" s="1115"/>
      <c r="CE271" s="1115"/>
      <c r="CF271" s="1115"/>
      <c r="CG271" s="1115"/>
      <c r="CH271" s="1190"/>
    </row>
    <row r="272" spans="1:86" ht="18" customHeight="1" x14ac:dyDescent="0.15">
      <c r="A272" s="1081"/>
      <c r="B272" s="1082"/>
      <c r="C272" s="1144"/>
      <c r="D272" s="1144"/>
      <c r="E272" s="1144"/>
      <c r="F272" s="1144"/>
      <c r="G272" s="1144"/>
      <c r="H272" s="1144"/>
      <c r="I272" s="1144"/>
      <c r="J272" s="1144"/>
      <c r="K272" s="1144"/>
      <c r="L272" s="1144"/>
      <c r="M272" s="1144"/>
      <c r="N272" s="1152"/>
      <c r="O272" s="1153"/>
      <c r="P272" s="1154"/>
      <c r="Q272" s="1154"/>
      <c r="R272" s="1154"/>
      <c r="S272" s="1154"/>
      <c r="T272" s="1154"/>
      <c r="U272" s="1154"/>
      <c r="V272" s="1154"/>
      <c r="W272" s="1154"/>
      <c r="X272" s="1154"/>
      <c r="Y272" s="1191"/>
      <c r="Z272" s="1191"/>
      <c r="AA272" s="1191"/>
      <c r="AB272" s="1191"/>
      <c r="AC272" s="1191"/>
      <c r="AD272" s="1191"/>
      <c r="AE272" s="1191"/>
      <c r="AF272" s="1191"/>
      <c r="AG272" s="1191"/>
      <c r="AH272" s="1191"/>
      <c r="AI272" s="1191"/>
      <c r="AJ272" s="1191"/>
      <c r="AK272" s="1191"/>
      <c r="AL272" s="1191"/>
      <c r="AM272" s="1191"/>
      <c r="AN272" s="1191"/>
      <c r="AO272" s="1191"/>
      <c r="AP272" s="1192"/>
      <c r="AR272" s="47"/>
      <c r="AS272" s="1081"/>
      <c r="AT272" s="1082"/>
      <c r="AU272" s="1144"/>
      <c r="AV272" s="1144"/>
      <c r="AW272" s="1144"/>
      <c r="AX272" s="1144"/>
      <c r="AY272" s="1144"/>
      <c r="AZ272" s="1144"/>
      <c r="BA272" s="1144"/>
      <c r="BB272" s="1144"/>
      <c r="BC272" s="1144"/>
      <c r="BD272" s="1144"/>
      <c r="BE272" s="1144"/>
      <c r="BF272" s="1152"/>
      <c r="BG272" s="1153"/>
      <c r="BH272" s="1154"/>
      <c r="BI272" s="1154"/>
      <c r="BJ272" s="1154"/>
      <c r="BK272" s="1154"/>
      <c r="BL272" s="1154"/>
      <c r="BM272" s="1154"/>
      <c r="BN272" s="1154"/>
      <c r="BO272" s="1154"/>
      <c r="BP272" s="1154"/>
      <c r="BQ272" s="1191"/>
      <c r="BR272" s="1191"/>
      <c r="BS272" s="1191"/>
      <c r="BT272" s="1191"/>
      <c r="BU272" s="1191"/>
      <c r="BV272" s="1191"/>
      <c r="BW272" s="1191"/>
      <c r="BX272" s="1191"/>
      <c r="BY272" s="1191"/>
      <c r="BZ272" s="1191"/>
      <c r="CA272" s="1191"/>
      <c r="CB272" s="1191"/>
      <c r="CC272" s="1191"/>
      <c r="CD272" s="1191"/>
      <c r="CE272" s="1191"/>
      <c r="CF272" s="1191"/>
      <c r="CG272" s="1191"/>
      <c r="CH272" s="1192"/>
    </row>
    <row r="273" spans="1:86" ht="17.100000000000001" customHeight="1" x14ac:dyDescent="0.15">
      <c r="A273" s="1132" t="s">
        <v>64</v>
      </c>
      <c r="B273" s="1133"/>
      <c r="C273" s="1133"/>
      <c r="D273" s="1133"/>
      <c r="E273" s="1133"/>
      <c r="F273" s="1133"/>
      <c r="G273" s="1133"/>
      <c r="H273" s="1133"/>
      <c r="I273" s="1133"/>
      <c r="J273" s="1133"/>
      <c r="K273" s="1133"/>
      <c r="L273" s="1133"/>
      <c r="M273" s="1134"/>
      <c r="N273" s="1174" t="s">
        <v>22</v>
      </c>
      <c r="O273" s="1174"/>
      <c r="P273" s="1161" t="s">
        <v>17</v>
      </c>
      <c r="Q273" s="1162"/>
      <c r="R273" s="1163" t="str">
        <f>IF('⑨応募者名簿(印刷用)'!$BX$40="","",'⑨応募者名簿(印刷用)'!$BX$40)</f>
        <v>-</v>
      </c>
      <c r="S273" s="1163"/>
      <c r="T273" s="1163"/>
      <c r="U273" s="1163"/>
      <c r="V273" s="1163"/>
      <c r="W273" s="1163"/>
      <c r="X273" s="1163"/>
      <c r="Y273" s="1163"/>
      <c r="Z273" s="1163"/>
      <c r="AA273" s="1163"/>
      <c r="AB273" s="1163"/>
      <c r="AC273" s="1163"/>
      <c r="AD273" s="1163"/>
      <c r="AE273" s="1163"/>
      <c r="AF273" s="1163"/>
      <c r="AG273" s="1163"/>
      <c r="AH273" s="1163"/>
      <c r="AI273" s="1163"/>
      <c r="AJ273" s="1163"/>
      <c r="AK273" s="1163"/>
      <c r="AL273" s="1163"/>
      <c r="AM273" s="1163"/>
      <c r="AN273" s="1163"/>
      <c r="AO273" s="1163"/>
      <c r="AP273" s="1164"/>
      <c r="AR273" s="47"/>
      <c r="AS273" s="1132" t="s">
        <v>64</v>
      </c>
      <c r="AT273" s="1133"/>
      <c r="AU273" s="1133"/>
      <c r="AV273" s="1133"/>
      <c r="AW273" s="1133"/>
      <c r="AX273" s="1133"/>
      <c r="AY273" s="1133"/>
      <c r="AZ273" s="1133"/>
      <c r="BA273" s="1133"/>
      <c r="BB273" s="1133"/>
      <c r="BC273" s="1133"/>
      <c r="BD273" s="1133"/>
      <c r="BE273" s="1134"/>
      <c r="BF273" s="1174" t="s">
        <v>22</v>
      </c>
      <c r="BG273" s="1174"/>
      <c r="BH273" s="1161" t="s">
        <v>17</v>
      </c>
      <c r="BI273" s="1162"/>
      <c r="BJ273" s="1163" t="str">
        <f>IF('⑨応募者名簿(印刷用)'!$BX$40="","",'⑨応募者名簿(印刷用)'!$BX$40)</f>
        <v>-</v>
      </c>
      <c r="BK273" s="1163"/>
      <c r="BL273" s="1163"/>
      <c r="BM273" s="1163"/>
      <c r="BN273" s="1163"/>
      <c r="BO273" s="1163"/>
      <c r="BP273" s="1163"/>
      <c r="BQ273" s="1163"/>
      <c r="BR273" s="1163"/>
      <c r="BS273" s="1163"/>
      <c r="BT273" s="1163"/>
      <c r="BU273" s="1163"/>
      <c r="BV273" s="1163"/>
      <c r="BW273" s="1163"/>
      <c r="BX273" s="1163"/>
      <c r="BY273" s="1163"/>
      <c r="BZ273" s="1163"/>
      <c r="CA273" s="1163"/>
      <c r="CB273" s="1163"/>
      <c r="CC273" s="1163"/>
      <c r="CD273" s="1163"/>
      <c r="CE273" s="1163"/>
      <c r="CF273" s="1163"/>
      <c r="CG273" s="1163"/>
      <c r="CH273" s="1164"/>
    </row>
    <row r="274" spans="1:86" ht="17.100000000000001" customHeight="1" x14ac:dyDescent="0.15">
      <c r="A274" s="653" t="str">
        <f>'⑨応募者名簿(印刷用)'!$A$36</f>
        <v/>
      </c>
      <c r="B274" s="654"/>
      <c r="C274" s="654"/>
      <c r="D274" s="654"/>
      <c r="E274" s="654"/>
      <c r="F274" s="654"/>
      <c r="G274" s="654"/>
      <c r="H274" s="654"/>
      <c r="I274" s="99"/>
      <c r="J274" s="99"/>
      <c r="K274" s="99"/>
      <c r="L274" s="99"/>
      <c r="M274" s="100"/>
      <c r="N274" s="1174"/>
      <c r="O274" s="1174"/>
      <c r="P274" s="1165" t="str">
        <f>IF('⑨応募者名簿(印刷用)'!$BV$42="","",'⑨応募者名簿(印刷用)'!$BV$42)</f>
        <v xml:space="preserve"> </v>
      </c>
      <c r="Q274" s="1166"/>
      <c r="R274" s="1166"/>
      <c r="S274" s="1166"/>
      <c r="T274" s="1166"/>
      <c r="U274" s="1166"/>
      <c r="V274" s="1166"/>
      <c r="W274" s="1166"/>
      <c r="X274" s="1166"/>
      <c r="Y274" s="1166"/>
      <c r="Z274" s="1166"/>
      <c r="AA274" s="1166"/>
      <c r="AB274" s="1166"/>
      <c r="AC274" s="1166"/>
      <c r="AD274" s="1166"/>
      <c r="AE274" s="1166"/>
      <c r="AF274" s="1166"/>
      <c r="AG274" s="1166"/>
      <c r="AH274" s="1166"/>
      <c r="AI274" s="1166"/>
      <c r="AJ274" s="1166"/>
      <c r="AK274" s="1166"/>
      <c r="AL274" s="1166"/>
      <c r="AM274" s="1166"/>
      <c r="AN274" s="1166"/>
      <c r="AO274" s="1166"/>
      <c r="AP274" s="1167"/>
      <c r="AR274" s="47"/>
      <c r="AS274" s="653" t="str">
        <f>'⑨応募者名簿(印刷用)'!$A$36</f>
        <v/>
      </c>
      <c r="AT274" s="654"/>
      <c r="AU274" s="654"/>
      <c r="AV274" s="654"/>
      <c r="AW274" s="654"/>
      <c r="AX274" s="654"/>
      <c r="AY274" s="654"/>
      <c r="AZ274" s="654"/>
      <c r="BA274" s="99"/>
      <c r="BB274" s="99"/>
      <c r="BC274" s="99"/>
      <c r="BD274" s="99"/>
      <c r="BE274" s="100"/>
      <c r="BF274" s="1174"/>
      <c r="BG274" s="1174"/>
      <c r="BH274" s="1165" t="str">
        <f>IF('⑨応募者名簿(印刷用)'!$BV$42="","",'⑨応募者名簿(印刷用)'!$BV$42)</f>
        <v xml:space="preserve"> </v>
      </c>
      <c r="BI274" s="1166"/>
      <c r="BJ274" s="1166"/>
      <c r="BK274" s="1166"/>
      <c r="BL274" s="1166"/>
      <c r="BM274" s="1166"/>
      <c r="BN274" s="1166"/>
      <c r="BO274" s="1166"/>
      <c r="BP274" s="1166"/>
      <c r="BQ274" s="1166"/>
      <c r="BR274" s="1166"/>
      <c r="BS274" s="1166"/>
      <c r="BT274" s="1166"/>
      <c r="BU274" s="1166"/>
      <c r="BV274" s="1166"/>
      <c r="BW274" s="1166"/>
      <c r="BX274" s="1166"/>
      <c r="BY274" s="1166"/>
      <c r="BZ274" s="1166"/>
      <c r="CA274" s="1166"/>
      <c r="CB274" s="1166"/>
      <c r="CC274" s="1166"/>
      <c r="CD274" s="1166"/>
      <c r="CE274" s="1166"/>
      <c r="CF274" s="1166"/>
      <c r="CG274" s="1166"/>
      <c r="CH274" s="1167"/>
    </row>
    <row r="275" spans="1:86" ht="17.100000000000001" customHeight="1" x14ac:dyDescent="0.15">
      <c r="A275" s="653"/>
      <c r="B275" s="654"/>
      <c r="C275" s="654"/>
      <c r="D275" s="654"/>
      <c r="E275" s="654"/>
      <c r="F275" s="654"/>
      <c r="G275" s="654"/>
      <c r="H275" s="654"/>
      <c r="I275" s="99"/>
      <c r="J275" s="99"/>
      <c r="K275" s="99"/>
      <c r="L275" s="99"/>
      <c r="M275" s="100"/>
      <c r="N275" s="1174"/>
      <c r="O275" s="1174"/>
      <c r="P275" s="1165" t="str">
        <f>IF('⑨応募者名簿(印刷用)'!$BV$43="","",'⑨応募者名簿(印刷用)'!$BV$43)</f>
        <v xml:space="preserve"> </v>
      </c>
      <c r="Q275" s="1166"/>
      <c r="R275" s="1166"/>
      <c r="S275" s="1166"/>
      <c r="T275" s="1166"/>
      <c r="U275" s="1166"/>
      <c r="V275" s="1166"/>
      <c r="W275" s="1166"/>
      <c r="X275" s="1166"/>
      <c r="Y275" s="1166"/>
      <c r="Z275" s="1166"/>
      <c r="AA275" s="1166"/>
      <c r="AB275" s="1166"/>
      <c r="AC275" s="1166"/>
      <c r="AD275" s="1166"/>
      <c r="AE275" s="1166"/>
      <c r="AF275" s="1166"/>
      <c r="AG275" s="1166"/>
      <c r="AH275" s="1166"/>
      <c r="AI275" s="1166"/>
      <c r="AJ275" s="1166"/>
      <c r="AK275" s="1166"/>
      <c r="AL275" s="1166"/>
      <c r="AM275" s="1166"/>
      <c r="AN275" s="1166"/>
      <c r="AO275" s="1166"/>
      <c r="AP275" s="1167"/>
      <c r="AR275" s="47"/>
      <c r="AS275" s="653"/>
      <c r="AT275" s="654"/>
      <c r="AU275" s="654"/>
      <c r="AV275" s="654"/>
      <c r="AW275" s="654"/>
      <c r="AX275" s="654"/>
      <c r="AY275" s="654"/>
      <c r="AZ275" s="654"/>
      <c r="BA275" s="99"/>
      <c r="BB275" s="99"/>
      <c r="BC275" s="99"/>
      <c r="BD275" s="99"/>
      <c r="BE275" s="100"/>
      <c r="BF275" s="1174"/>
      <c r="BG275" s="1174"/>
      <c r="BH275" s="1165" t="str">
        <f>IF('⑨応募者名簿(印刷用)'!$BV$43="","",'⑨応募者名簿(印刷用)'!$BV$43)</f>
        <v xml:space="preserve"> </v>
      </c>
      <c r="BI275" s="1166"/>
      <c r="BJ275" s="1166"/>
      <c r="BK275" s="1166"/>
      <c r="BL275" s="1166"/>
      <c r="BM275" s="1166"/>
      <c r="BN275" s="1166"/>
      <c r="BO275" s="1166"/>
      <c r="BP275" s="1166"/>
      <c r="BQ275" s="1166"/>
      <c r="BR275" s="1166"/>
      <c r="BS275" s="1166"/>
      <c r="BT275" s="1166"/>
      <c r="BU275" s="1166"/>
      <c r="BV275" s="1166"/>
      <c r="BW275" s="1166"/>
      <c r="BX275" s="1166"/>
      <c r="BY275" s="1166"/>
      <c r="BZ275" s="1166"/>
      <c r="CA275" s="1166"/>
      <c r="CB275" s="1166"/>
      <c r="CC275" s="1166"/>
      <c r="CD275" s="1166"/>
      <c r="CE275" s="1166"/>
      <c r="CF275" s="1166"/>
      <c r="CG275" s="1166"/>
      <c r="CH275" s="1167"/>
    </row>
    <row r="276" spans="1:86" ht="17.100000000000001" customHeight="1" x14ac:dyDescent="0.15">
      <c r="A276" s="653"/>
      <c r="B276" s="654"/>
      <c r="C276" s="654"/>
      <c r="D276" s="654"/>
      <c r="E276" s="654"/>
      <c r="F276" s="654"/>
      <c r="G276" s="654"/>
      <c r="H276" s="654"/>
      <c r="I276" s="99"/>
      <c r="J276" s="99"/>
      <c r="K276" s="99"/>
      <c r="L276" s="99"/>
      <c r="M276" s="100"/>
      <c r="N276" s="1174"/>
      <c r="O276" s="1174"/>
      <c r="P276" s="1168" t="str">
        <f>IF('⑨応募者名簿(印刷用)'!$BV$44="","",'⑨応募者名簿(印刷用)'!$BV$44)</f>
        <v xml:space="preserve"> </v>
      </c>
      <c r="Q276" s="1169"/>
      <c r="R276" s="1169"/>
      <c r="S276" s="1169"/>
      <c r="T276" s="1169"/>
      <c r="U276" s="1169"/>
      <c r="V276" s="1169"/>
      <c r="W276" s="1169"/>
      <c r="X276" s="1169"/>
      <c r="Y276" s="1169"/>
      <c r="Z276" s="1169"/>
      <c r="AA276" s="1169"/>
      <c r="AB276" s="1169"/>
      <c r="AC276" s="1169"/>
      <c r="AD276" s="1169"/>
      <c r="AE276" s="1169"/>
      <c r="AF276" s="1169"/>
      <c r="AG276" s="1169"/>
      <c r="AH276" s="1169"/>
      <c r="AI276" s="1169"/>
      <c r="AJ276" s="1169"/>
      <c r="AK276" s="1169"/>
      <c r="AL276" s="1169"/>
      <c r="AM276" s="1169"/>
      <c r="AN276" s="1169"/>
      <c r="AO276" s="1169"/>
      <c r="AP276" s="1170"/>
      <c r="AR276" s="47"/>
      <c r="AS276" s="653"/>
      <c r="AT276" s="654"/>
      <c r="AU276" s="654"/>
      <c r="AV276" s="654"/>
      <c r="AW276" s="654"/>
      <c r="AX276" s="654"/>
      <c r="AY276" s="654"/>
      <c r="AZ276" s="654"/>
      <c r="BA276" s="99"/>
      <c r="BB276" s="99"/>
      <c r="BC276" s="99"/>
      <c r="BD276" s="99"/>
      <c r="BE276" s="100"/>
      <c r="BF276" s="1174"/>
      <c r="BG276" s="1174"/>
      <c r="BH276" s="1168" t="str">
        <f>IF('⑨応募者名簿(印刷用)'!$BV$44="","",'⑨応募者名簿(印刷用)'!$BV$44)</f>
        <v xml:space="preserve"> </v>
      </c>
      <c r="BI276" s="1169"/>
      <c r="BJ276" s="1169"/>
      <c r="BK276" s="1169"/>
      <c r="BL276" s="1169"/>
      <c r="BM276" s="1169"/>
      <c r="BN276" s="1169"/>
      <c r="BO276" s="1169"/>
      <c r="BP276" s="1169"/>
      <c r="BQ276" s="1169"/>
      <c r="BR276" s="1169"/>
      <c r="BS276" s="1169"/>
      <c r="BT276" s="1169"/>
      <c r="BU276" s="1169"/>
      <c r="BV276" s="1169"/>
      <c r="BW276" s="1169"/>
      <c r="BX276" s="1169"/>
      <c r="BY276" s="1169"/>
      <c r="BZ276" s="1169"/>
      <c r="CA276" s="1169"/>
      <c r="CB276" s="1169"/>
      <c r="CC276" s="1169"/>
      <c r="CD276" s="1169"/>
      <c r="CE276" s="1169"/>
      <c r="CF276" s="1169"/>
      <c r="CG276" s="1169"/>
      <c r="CH276" s="1170"/>
    </row>
    <row r="277" spans="1:86" ht="17.100000000000001" customHeight="1" x14ac:dyDescent="0.15">
      <c r="A277" s="653"/>
      <c r="B277" s="654"/>
      <c r="C277" s="654"/>
      <c r="D277" s="654"/>
      <c r="E277" s="654"/>
      <c r="F277" s="654"/>
      <c r="G277" s="654"/>
      <c r="H277" s="654"/>
      <c r="I277" s="99"/>
      <c r="J277" s="99"/>
      <c r="K277" s="99"/>
      <c r="L277" s="99"/>
      <c r="M277" s="100"/>
      <c r="N277" s="1177" t="s">
        <v>33</v>
      </c>
      <c r="O277" s="1178"/>
      <c r="P277" s="1183" t="s">
        <v>24</v>
      </c>
      <c r="Q277" s="1175"/>
      <c r="R277" s="1175"/>
      <c r="S277" s="1175"/>
      <c r="T277" s="1175" t="str">
        <f>""&amp;⑧入力シート!$D$21</f>
        <v/>
      </c>
      <c r="U277" s="1175"/>
      <c r="V277" s="1175"/>
      <c r="W277" s="1175"/>
      <c r="X277" s="1175"/>
      <c r="Y277" s="1175"/>
      <c r="Z277" s="1175"/>
      <c r="AA277" s="1175"/>
      <c r="AB277" s="1175"/>
      <c r="AC277" s="1175"/>
      <c r="AD277" s="1175"/>
      <c r="AE277" s="1175"/>
      <c r="AF277" s="1175"/>
      <c r="AG277" s="1175"/>
      <c r="AH277" s="1175"/>
      <c r="AI277" s="1175"/>
      <c r="AJ277" s="1175"/>
      <c r="AK277" s="1175"/>
      <c r="AL277" s="1175"/>
      <c r="AM277" s="1175"/>
      <c r="AN277" s="1175"/>
      <c r="AO277" s="1175"/>
      <c r="AP277" s="1176"/>
      <c r="AR277" s="47"/>
      <c r="AS277" s="653"/>
      <c r="AT277" s="654"/>
      <c r="AU277" s="654"/>
      <c r="AV277" s="654"/>
      <c r="AW277" s="654"/>
      <c r="AX277" s="654"/>
      <c r="AY277" s="654"/>
      <c r="AZ277" s="654"/>
      <c r="BA277" s="99"/>
      <c r="BB277" s="99"/>
      <c r="BC277" s="99"/>
      <c r="BD277" s="99"/>
      <c r="BE277" s="100"/>
      <c r="BF277" s="1177" t="s">
        <v>33</v>
      </c>
      <c r="BG277" s="1178"/>
      <c r="BH277" s="1183" t="s">
        <v>24</v>
      </c>
      <c r="BI277" s="1175"/>
      <c r="BJ277" s="1175"/>
      <c r="BK277" s="1175"/>
      <c r="BL277" s="1175" t="str">
        <f>""&amp;⑧入力シート!$D$21</f>
        <v/>
      </c>
      <c r="BM277" s="1175"/>
      <c r="BN277" s="1175"/>
      <c r="BO277" s="1175"/>
      <c r="BP277" s="1175"/>
      <c r="BQ277" s="1175"/>
      <c r="BR277" s="1175"/>
      <c r="BS277" s="1175"/>
      <c r="BT277" s="1175"/>
      <c r="BU277" s="1175"/>
      <c r="BV277" s="1175"/>
      <c r="BW277" s="1175"/>
      <c r="BX277" s="1175"/>
      <c r="BY277" s="1175"/>
      <c r="BZ277" s="1175"/>
      <c r="CA277" s="1175"/>
      <c r="CB277" s="1175"/>
      <c r="CC277" s="1175"/>
      <c r="CD277" s="1175"/>
      <c r="CE277" s="1175"/>
      <c r="CF277" s="1175"/>
      <c r="CG277" s="1175"/>
      <c r="CH277" s="1176"/>
    </row>
    <row r="278" spans="1:86" ht="17.100000000000001" customHeight="1" x14ac:dyDescent="0.15">
      <c r="A278" s="101"/>
      <c r="B278" s="99"/>
      <c r="C278" s="99"/>
      <c r="D278" s="99"/>
      <c r="E278" s="99"/>
      <c r="F278" s="99"/>
      <c r="G278" s="99"/>
      <c r="H278" s="99"/>
      <c r="I278" s="99"/>
      <c r="J278" s="99"/>
      <c r="K278" s="99"/>
      <c r="L278" s="99"/>
      <c r="M278" s="100"/>
      <c r="N278" s="1179"/>
      <c r="O278" s="1180"/>
      <c r="P278" s="1029" t="str">
        <f>"　"&amp;⑧入力シート!$D$22</f>
        <v>　</v>
      </c>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1"/>
      <c r="AR278" s="47"/>
      <c r="AS278" s="101"/>
      <c r="AT278" s="99"/>
      <c r="AU278" s="99"/>
      <c r="AV278" s="99"/>
      <c r="AW278" s="99"/>
      <c r="AX278" s="99"/>
      <c r="AY278" s="99"/>
      <c r="AZ278" s="99"/>
      <c r="BA278" s="99"/>
      <c r="BB278" s="99"/>
      <c r="BC278" s="99"/>
      <c r="BD278" s="99"/>
      <c r="BE278" s="100"/>
      <c r="BF278" s="1179"/>
      <c r="BG278" s="1180"/>
      <c r="BH278" s="1029" t="str">
        <f>"　"&amp;⑧入力シート!$D$22</f>
        <v>　</v>
      </c>
      <c r="BI278" s="1030"/>
      <c r="BJ278" s="1030"/>
      <c r="BK278" s="1030"/>
      <c r="BL278" s="1030"/>
      <c r="BM278" s="1030"/>
      <c r="BN278" s="1030"/>
      <c r="BO278" s="1030"/>
      <c r="BP278" s="1030"/>
      <c r="BQ278" s="1030"/>
      <c r="BR278" s="1030"/>
      <c r="BS278" s="1030"/>
      <c r="BT278" s="1030"/>
      <c r="BU278" s="1030"/>
      <c r="BV278" s="1030"/>
      <c r="BW278" s="1030"/>
      <c r="BX278" s="1030"/>
      <c r="BY278" s="1030"/>
      <c r="BZ278" s="1030"/>
      <c r="CA278" s="1030"/>
      <c r="CB278" s="1030"/>
      <c r="CC278" s="1030"/>
      <c r="CD278" s="1030"/>
      <c r="CE278" s="1030"/>
      <c r="CF278" s="1030"/>
      <c r="CG278" s="1030"/>
      <c r="CH278" s="1031"/>
    </row>
    <row r="279" spans="1:86" ht="17.100000000000001" customHeight="1" x14ac:dyDescent="0.15">
      <c r="A279" s="101"/>
      <c r="B279" s="99"/>
      <c r="C279" s="99"/>
      <c r="D279" s="99"/>
      <c r="E279" s="99"/>
      <c r="F279" s="99"/>
      <c r="G279" s="99"/>
      <c r="H279" s="99"/>
      <c r="I279" s="99"/>
      <c r="J279" s="99"/>
      <c r="K279" s="99"/>
      <c r="L279" s="99"/>
      <c r="M279" s="100"/>
      <c r="N279" s="1179"/>
      <c r="O279" s="1180"/>
      <c r="P279" s="1032" t="str">
        <f>"　"&amp;⑧入力シート!$D$23</f>
        <v>　</v>
      </c>
      <c r="Q279" s="1033"/>
      <c r="R279" s="1033"/>
      <c r="S279" s="1033"/>
      <c r="T279" s="1033"/>
      <c r="U279" s="1033"/>
      <c r="V279" s="1033"/>
      <c r="W279" s="1033"/>
      <c r="X279" s="1033"/>
      <c r="Y279" s="1033"/>
      <c r="Z279" s="1033"/>
      <c r="AA279" s="1033"/>
      <c r="AB279" s="1033"/>
      <c r="AC279" s="1033"/>
      <c r="AD279" s="1033"/>
      <c r="AE279" s="1033"/>
      <c r="AF279" s="1033"/>
      <c r="AG279" s="1033"/>
      <c r="AH279" s="1033"/>
      <c r="AI279" s="1033"/>
      <c r="AJ279" s="1033"/>
      <c r="AK279" s="1033"/>
      <c r="AL279" s="1033"/>
      <c r="AM279" s="1033"/>
      <c r="AN279" s="1033"/>
      <c r="AO279" s="1033"/>
      <c r="AP279" s="1034"/>
      <c r="AR279" s="47"/>
      <c r="AS279" s="101"/>
      <c r="AT279" s="99"/>
      <c r="AU279" s="99"/>
      <c r="AV279" s="99"/>
      <c r="AW279" s="99"/>
      <c r="AX279" s="99"/>
      <c r="AY279" s="99"/>
      <c r="AZ279" s="99"/>
      <c r="BA279" s="99"/>
      <c r="BB279" s="99"/>
      <c r="BC279" s="99"/>
      <c r="BD279" s="99"/>
      <c r="BE279" s="100"/>
      <c r="BF279" s="1179"/>
      <c r="BG279" s="1180"/>
      <c r="BH279" s="1032" t="str">
        <f>"　"&amp;⑧入力シート!$D$23</f>
        <v>　</v>
      </c>
      <c r="BI279" s="1033"/>
      <c r="BJ279" s="1033"/>
      <c r="BK279" s="1033"/>
      <c r="BL279" s="1033"/>
      <c r="BM279" s="1033"/>
      <c r="BN279" s="1033"/>
      <c r="BO279" s="1033"/>
      <c r="BP279" s="1033"/>
      <c r="BQ279" s="1033"/>
      <c r="BR279" s="1033"/>
      <c r="BS279" s="1033"/>
      <c r="BT279" s="1033"/>
      <c r="BU279" s="1033"/>
      <c r="BV279" s="1033"/>
      <c r="BW279" s="1033"/>
      <c r="BX279" s="1033"/>
      <c r="BY279" s="1033"/>
      <c r="BZ279" s="1033"/>
      <c r="CA279" s="1033"/>
      <c r="CB279" s="1033"/>
      <c r="CC279" s="1033"/>
      <c r="CD279" s="1033"/>
      <c r="CE279" s="1033"/>
      <c r="CF279" s="1033"/>
      <c r="CG279" s="1033"/>
      <c r="CH279" s="1034"/>
    </row>
    <row r="280" spans="1:86" ht="17.100000000000001" customHeight="1" x14ac:dyDescent="0.15">
      <c r="A280" s="102"/>
      <c r="B280" s="103"/>
      <c r="C280" s="103"/>
      <c r="D280" s="103"/>
      <c r="E280" s="103"/>
      <c r="F280" s="103"/>
      <c r="G280" s="103"/>
      <c r="H280" s="103"/>
      <c r="I280" s="103"/>
      <c r="J280" s="103"/>
      <c r="K280" s="103"/>
      <c r="L280" s="103"/>
      <c r="M280" s="104"/>
      <c r="N280" s="1179"/>
      <c r="O280" s="1180"/>
      <c r="P280" s="1032"/>
      <c r="Q280" s="1033"/>
      <c r="R280" s="1033"/>
      <c r="S280" s="1033"/>
      <c r="T280" s="1033"/>
      <c r="U280" s="1033"/>
      <c r="V280" s="1033"/>
      <c r="W280" s="1033"/>
      <c r="X280" s="1033"/>
      <c r="Y280" s="1033"/>
      <c r="Z280" s="1033"/>
      <c r="AA280" s="1033"/>
      <c r="AB280" s="1033"/>
      <c r="AC280" s="1033"/>
      <c r="AD280" s="1033"/>
      <c r="AE280" s="1033"/>
      <c r="AF280" s="1033"/>
      <c r="AG280" s="1033"/>
      <c r="AH280" s="1033"/>
      <c r="AI280" s="1033"/>
      <c r="AJ280" s="1033"/>
      <c r="AK280" s="1033"/>
      <c r="AL280" s="1033"/>
      <c r="AM280" s="1033"/>
      <c r="AN280" s="1033"/>
      <c r="AO280" s="1033"/>
      <c r="AP280" s="1034"/>
      <c r="AR280" s="47"/>
      <c r="AS280" s="102"/>
      <c r="AT280" s="103"/>
      <c r="AU280" s="103"/>
      <c r="AV280" s="103"/>
      <c r="AW280" s="103"/>
      <c r="AX280" s="103"/>
      <c r="AY280" s="103"/>
      <c r="AZ280" s="103"/>
      <c r="BA280" s="103"/>
      <c r="BB280" s="103"/>
      <c r="BC280" s="103"/>
      <c r="BD280" s="103"/>
      <c r="BE280" s="104"/>
      <c r="BF280" s="1179"/>
      <c r="BG280" s="1180"/>
      <c r="BH280" s="1032"/>
      <c r="BI280" s="1033"/>
      <c r="BJ280" s="1033"/>
      <c r="BK280" s="1033"/>
      <c r="BL280" s="1033"/>
      <c r="BM280" s="1033"/>
      <c r="BN280" s="1033"/>
      <c r="BO280" s="1033"/>
      <c r="BP280" s="1033"/>
      <c r="BQ280" s="1033"/>
      <c r="BR280" s="1033"/>
      <c r="BS280" s="1033"/>
      <c r="BT280" s="1033"/>
      <c r="BU280" s="1033"/>
      <c r="BV280" s="1033"/>
      <c r="BW280" s="1033"/>
      <c r="BX280" s="1033"/>
      <c r="BY280" s="1033"/>
      <c r="BZ280" s="1033"/>
      <c r="CA280" s="1033"/>
      <c r="CB280" s="1033"/>
      <c r="CC280" s="1033"/>
      <c r="CD280" s="1033"/>
      <c r="CE280" s="1033"/>
      <c r="CF280" s="1033"/>
      <c r="CG280" s="1033"/>
      <c r="CH280" s="1034"/>
    </row>
    <row r="281" spans="1:86" ht="18" customHeight="1" x14ac:dyDescent="0.15">
      <c r="A281" s="1177" t="s">
        <v>38</v>
      </c>
      <c r="B281" s="1178"/>
      <c r="C281" s="1183" t="s">
        <v>32</v>
      </c>
      <c r="D281" s="1175"/>
      <c r="E281" s="1175"/>
      <c r="F281" s="1175"/>
      <c r="G281" s="1175"/>
      <c r="H281" s="1175"/>
      <c r="I281" s="1175"/>
      <c r="J281" s="1175"/>
      <c r="K281" s="1175"/>
      <c r="L281" s="1175"/>
      <c r="M281" s="1175"/>
      <c r="N281" s="1174" t="s">
        <v>35</v>
      </c>
      <c r="O281" s="1174"/>
      <c r="P281" s="1145" t="str">
        <f>""&amp;⑧入力シート!Q150</f>
        <v/>
      </c>
      <c r="Q281" s="1145"/>
      <c r="R281" s="1145"/>
      <c r="S281" s="1145"/>
      <c r="T281" s="1145"/>
      <c r="U281" s="1145"/>
      <c r="V281" s="1145"/>
      <c r="W281" s="1145"/>
      <c r="X281" s="1145"/>
      <c r="Y281" s="1145"/>
      <c r="Z281" s="1145"/>
      <c r="AA281" s="1145"/>
      <c r="AB281" s="1145"/>
      <c r="AC281" s="1145"/>
      <c r="AD281" s="1145"/>
      <c r="AE281" s="1145"/>
      <c r="AF281" s="1145"/>
      <c r="AG281" s="1145"/>
      <c r="AH281" s="1145"/>
      <c r="AI281" s="1145"/>
      <c r="AJ281" s="1145"/>
      <c r="AK281" s="1145"/>
      <c r="AL281" s="1145"/>
      <c r="AM281" s="1145"/>
      <c r="AN281" s="1145"/>
      <c r="AO281" s="1145"/>
      <c r="AP281" s="1145"/>
      <c r="AR281" s="47"/>
      <c r="AS281" s="1177" t="s">
        <v>38</v>
      </c>
      <c r="AT281" s="1178"/>
      <c r="AU281" s="1183" t="s">
        <v>32</v>
      </c>
      <c r="AV281" s="1175"/>
      <c r="AW281" s="1175"/>
      <c r="AX281" s="1175"/>
      <c r="AY281" s="1175"/>
      <c r="AZ281" s="1175"/>
      <c r="BA281" s="1175"/>
      <c r="BB281" s="1175"/>
      <c r="BC281" s="1175"/>
      <c r="BD281" s="1175"/>
      <c r="BE281" s="1175"/>
      <c r="BF281" s="1174" t="s">
        <v>35</v>
      </c>
      <c r="BG281" s="1174"/>
      <c r="BH281" s="1145" t="str">
        <f>""&amp;⑧入力シート!Q151</f>
        <v/>
      </c>
      <c r="BI281" s="1145"/>
      <c r="BJ281" s="1145"/>
      <c r="BK281" s="1145"/>
      <c r="BL281" s="1145"/>
      <c r="BM281" s="1145"/>
      <c r="BN281" s="1145"/>
      <c r="BO281" s="1145"/>
      <c r="BP281" s="1145"/>
      <c r="BQ281" s="1145"/>
      <c r="BR281" s="1145"/>
      <c r="BS281" s="1145"/>
      <c r="BT281" s="1145"/>
      <c r="BU281" s="1145"/>
      <c r="BV281" s="1145"/>
      <c r="BW281" s="1145"/>
      <c r="BX281" s="1145"/>
      <c r="BY281" s="1145"/>
      <c r="BZ281" s="1145"/>
      <c r="CA281" s="1145"/>
      <c r="CB281" s="1145"/>
      <c r="CC281" s="1145"/>
      <c r="CD281" s="1145"/>
      <c r="CE281" s="1145"/>
      <c r="CF281" s="1145"/>
      <c r="CG281" s="1145"/>
      <c r="CH281" s="1145"/>
    </row>
    <row r="282" spans="1:86" ht="18" customHeight="1" x14ac:dyDescent="0.15">
      <c r="A282" s="1179"/>
      <c r="B282" s="1180"/>
      <c r="C282" s="1202">
        <f>⑧入力シート!B150</f>
        <v>113</v>
      </c>
      <c r="D282" s="1203"/>
      <c r="E282" s="1203"/>
      <c r="F282" s="1203"/>
      <c r="G282" s="1203"/>
      <c r="H282" s="1203"/>
      <c r="I282" s="1203"/>
      <c r="J282" s="1203"/>
      <c r="K282" s="1203"/>
      <c r="L282" s="1203"/>
      <c r="M282" s="1203"/>
      <c r="N282" s="1174"/>
      <c r="O282" s="1174"/>
      <c r="P282" s="1145"/>
      <c r="Q282" s="1145"/>
      <c r="R282" s="1145"/>
      <c r="S282" s="1145"/>
      <c r="T282" s="1145"/>
      <c r="U282" s="1145"/>
      <c r="V282" s="1145"/>
      <c r="W282" s="1145"/>
      <c r="X282" s="1145"/>
      <c r="Y282" s="1145"/>
      <c r="Z282" s="1145"/>
      <c r="AA282" s="1145"/>
      <c r="AB282" s="1145"/>
      <c r="AC282" s="1145"/>
      <c r="AD282" s="1145"/>
      <c r="AE282" s="1145"/>
      <c r="AF282" s="1145"/>
      <c r="AG282" s="1145"/>
      <c r="AH282" s="1145"/>
      <c r="AI282" s="1145"/>
      <c r="AJ282" s="1145"/>
      <c r="AK282" s="1145"/>
      <c r="AL282" s="1145"/>
      <c r="AM282" s="1145"/>
      <c r="AN282" s="1145"/>
      <c r="AO282" s="1145"/>
      <c r="AP282" s="1145"/>
      <c r="AR282" s="47"/>
      <c r="AS282" s="1179"/>
      <c r="AT282" s="1180"/>
      <c r="AU282" s="1202">
        <f>⑧入力シート!B151</f>
        <v>114</v>
      </c>
      <c r="AV282" s="1203"/>
      <c r="AW282" s="1203"/>
      <c r="AX282" s="1203"/>
      <c r="AY282" s="1203"/>
      <c r="AZ282" s="1203"/>
      <c r="BA282" s="1203"/>
      <c r="BB282" s="1203"/>
      <c r="BC282" s="1203"/>
      <c r="BD282" s="1203"/>
      <c r="BE282" s="1203"/>
      <c r="BF282" s="1174"/>
      <c r="BG282" s="1174"/>
      <c r="BH282" s="1145"/>
      <c r="BI282" s="1145"/>
      <c r="BJ282" s="1145"/>
      <c r="BK282" s="1145"/>
      <c r="BL282" s="1145"/>
      <c r="BM282" s="1145"/>
      <c r="BN282" s="1145"/>
      <c r="BO282" s="1145"/>
      <c r="BP282" s="1145"/>
      <c r="BQ282" s="1145"/>
      <c r="BR282" s="1145"/>
      <c r="BS282" s="1145"/>
      <c r="BT282" s="1145"/>
      <c r="BU282" s="1145"/>
      <c r="BV282" s="1145"/>
      <c r="BW282" s="1145"/>
      <c r="BX282" s="1145"/>
      <c r="BY282" s="1145"/>
      <c r="BZ282" s="1145"/>
      <c r="CA282" s="1145"/>
      <c r="CB282" s="1145"/>
      <c r="CC282" s="1145"/>
      <c r="CD282" s="1145"/>
      <c r="CE282" s="1145"/>
      <c r="CF282" s="1145"/>
      <c r="CG282" s="1145"/>
      <c r="CH282" s="1145"/>
    </row>
    <row r="283" spans="1:86" ht="18" customHeight="1" x14ac:dyDescent="0.15">
      <c r="A283" s="1181"/>
      <c r="B283" s="1182"/>
      <c r="C283" s="1202"/>
      <c r="D283" s="1203"/>
      <c r="E283" s="1203"/>
      <c r="F283" s="1203"/>
      <c r="G283" s="1203"/>
      <c r="H283" s="1203"/>
      <c r="I283" s="1203"/>
      <c r="J283" s="1203"/>
      <c r="K283" s="1203"/>
      <c r="L283" s="1203"/>
      <c r="M283" s="1203"/>
      <c r="N283" s="1174"/>
      <c r="O283" s="1174"/>
      <c r="P283" s="1145"/>
      <c r="Q283" s="1145"/>
      <c r="R283" s="1145"/>
      <c r="S283" s="1145"/>
      <c r="T283" s="1145"/>
      <c r="U283" s="1145"/>
      <c r="V283" s="1145"/>
      <c r="W283" s="1145"/>
      <c r="X283" s="1145"/>
      <c r="Y283" s="1145"/>
      <c r="Z283" s="1145"/>
      <c r="AA283" s="1145"/>
      <c r="AB283" s="1145"/>
      <c r="AC283" s="1145"/>
      <c r="AD283" s="1145"/>
      <c r="AE283" s="1145"/>
      <c r="AF283" s="1145"/>
      <c r="AG283" s="1145"/>
      <c r="AH283" s="1145"/>
      <c r="AI283" s="1145"/>
      <c r="AJ283" s="1145"/>
      <c r="AK283" s="1145"/>
      <c r="AL283" s="1145"/>
      <c r="AM283" s="1145"/>
      <c r="AN283" s="1145"/>
      <c r="AO283" s="1145"/>
      <c r="AP283" s="1145"/>
      <c r="AR283" s="47"/>
      <c r="AS283" s="1181"/>
      <c r="AT283" s="1182"/>
      <c r="AU283" s="1202"/>
      <c r="AV283" s="1203"/>
      <c r="AW283" s="1203"/>
      <c r="AX283" s="1203"/>
      <c r="AY283" s="1203"/>
      <c r="AZ283" s="1203"/>
      <c r="BA283" s="1203"/>
      <c r="BB283" s="1203"/>
      <c r="BC283" s="1203"/>
      <c r="BD283" s="1203"/>
      <c r="BE283" s="1203"/>
      <c r="BF283" s="1174"/>
      <c r="BG283" s="1174"/>
      <c r="BH283" s="1145"/>
      <c r="BI283" s="1145"/>
      <c r="BJ283" s="1145"/>
      <c r="BK283" s="1145"/>
      <c r="BL283" s="1145"/>
      <c r="BM283" s="1145"/>
      <c r="BN283" s="1145"/>
      <c r="BO283" s="1145"/>
      <c r="BP283" s="1145"/>
      <c r="BQ283" s="1145"/>
      <c r="BR283" s="1145"/>
      <c r="BS283" s="1145"/>
      <c r="BT283" s="1145"/>
      <c r="BU283" s="1145"/>
      <c r="BV283" s="1145"/>
      <c r="BW283" s="1145"/>
      <c r="BX283" s="1145"/>
      <c r="BY283" s="1145"/>
      <c r="BZ283" s="1145"/>
      <c r="CA283" s="1145"/>
      <c r="CB283" s="1145"/>
      <c r="CC283" s="1145"/>
      <c r="CD283" s="1145"/>
      <c r="CE283" s="1145"/>
      <c r="CF283" s="1145"/>
      <c r="CG283" s="1145"/>
      <c r="CH283" s="1145"/>
    </row>
    <row r="284" spans="1:86" ht="18" customHeight="1" x14ac:dyDescent="0.15">
      <c r="A284" s="1177" t="s">
        <v>37</v>
      </c>
      <c r="B284" s="1178"/>
      <c r="C284" s="1199" t="str">
        <f>""&amp;⑧入力シート!C150</f>
        <v/>
      </c>
      <c r="D284" s="1200"/>
      <c r="E284" s="1200"/>
      <c r="F284" s="1200"/>
      <c r="G284" s="1200"/>
      <c r="H284" s="1200"/>
      <c r="I284" s="1200"/>
      <c r="J284" s="1200"/>
      <c r="K284" s="1200"/>
      <c r="L284" s="1200"/>
      <c r="M284" s="1201"/>
      <c r="N284" s="1179" t="s">
        <v>36</v>
      </c>
      <c r="O284" s="1180"/>
      <c r="P284" s="1193" t="s">
        <v>34</v>
      </c>
      <c r="Q284" s="1194"/>
      <c r="R284" s="1194"/>
      <c r="S284" s="1194"/>
      <c r="T284" s="1194"/>
      <c r="U284" s="1194"/>
      <c r="V284" s="1194"/>
      <c r="W284" s="1194"/>
      <c r="X284" s="1194"/>
      <c r="Y284" s="1194"/>
      <c r="Z284" s="1194"/>
      <c r="AA284" s="1194"/>
      <c r="AB284" s="1194"/>
      <c r="AC284" s="1194"/>
      <c r="AD284" s="1194"/>
      <c r="AE284" s="1194"/>
      <c r="AF284" s="1194"/>
      <c r="AG284" s="1194"/>
      <c r="AH284" s="1194"/>
      <c r="AI284" s="1194"/>
      <c r="AJ284" s="1194"/>
      <c r="AK284" s="1194"/>
      <c r="AL284" s="1194"/>
      <c r="AM284" s="1194"/>
      <c r="AN284" s="1194"/>
      <c r="AO284" s="1194"/>
      <c r="AP284" s="1195"/>
      <c r="AR284" s="47"/>
      <c r="AS284" s="1177" t="s">
        <v>37</v>
      </c>
      <c r="AT284" s="1178"/>
      <c r="AU284" s="1199" t="str">
        <f>""&amp;⑧入力シート!C151</f>
        <v/>
      </c>
      <c r="AV284" s="1200"/>
      <c r="AW284" s="1200"/>
      <c r="AX284" s="1200"/>
      <c r="AY284" s="1200"/>
      <c r="AZ284" s="1200"/>
      <c r="BA284" s="1200"/>
      <c r="BB284" s="1200"/>
      <c r="BC284" s="1200"/>
      <c r="BD284" s="1200"/>
      <c r="BE284" s="1201"/>
      <c r="BF284" s="1179" t="s">
        <v>36</v>
      </c>
      <c r="BG284" s="1180"/>
      <c r="BH284" s="1193" t="s">
        <v>34</v>
      </c>
      <c r="BI284" s="1194"/>
      <c r="BJ284" s="1194"/>
      <c r="BK284" s="1194"/>
      <c r="BL284" s="1194"/>
      <c r="BM284" s="1194"/>
      <c r="BN284" s="1194"/>
      <c r="BO284" s="1194"/>
      <c r="BP284" s="1194"/>
      <c r="BQ284" s="1194"/>
      <c r="BR284" s="1194"/>
      <c r="BS284" s="1194"/>
      <c r="BT284" s="1194"/>
      <c r="BU284" s="1194"/>
      <c r="BV284" s="1194"/>
      <c r="BW284" s="1194"/>
      <c r="BX284" s="1194"/>
      <c r="BY284" s="1194"/>
      <c r="BZ284" s="1194"/>
      <c r="CA284" s="1194"/>
      <c r="CB284" s="1194"/>
      <c r="CC284" s="1194"/>
      <c r="CD284" s="1194"/>
      <c r="CE284" s="1194"/>
      <c r="CF284" s="1194"/>
      <c r="CG284" s="1194"/>
      <c r="CH284" s="1195"/>
    </row>
    <row r="285" spans="1:86" ht="18" customHeight="1" x14ac:dyDescent="0.15">
      <c r="A285" s="1179"/>
      <c r="B285" s="1180"/>
      <c r="C285" s="1202"/>
      <c r="D285" s="1203"/>
      <c r="E285" s="1203"/>
      <c r="F285" s="1203"/>
      <c r="G285" s="1203"/>
      <c r="H285" s="1203"/>
      <c r="I285" s="1203"/>
      <c r="J285" s="1203"/>
      <c r="K285" s="1203"/>
      <c r="L285" s="1203"/>
      <c r="M285" s="1204"/>
      <c r="N285" s="1179"/>
      <c r="O285" s="1180"/>
      <c r="P285" s="1196" t="str">
        <f>'⑨応募者名簿(印刷用)'!CY25</f>
        <v xml:space="preserve"> </v>
      </c>
      <c r="Q285" s="1197"/>
      <c r="R285" s="1197"/>
      <c r="S285" s="1197"/>
      <c r="T285" s="1197"/>
      <c r="U285" s="1197"/>
      <c r="V285" s="1197"/>
      <c r="W285" s="1197"/>
      <c r="X285" s="1197"/>
      <c r="Y285" s="1197"/>
      <c r="Z285" s="1197"/>
      <c r="AA285" s="1197"/>
      <c r="AB285" s="1197"/>
      <c r="AC285" s="1197"/>
      <c r="AD285" s="1197"/>
      <c r="AE285" s="1197"/>
      <c r="AF285" s="1197"/>
      <c r="AG285" s="1197"/>
      <c r="AH285" s="1197"/>
      <c r="AI285" s="1197"/>
      <c r="AJ285" s="1197"/>
      <c r="AK285" s="1197"/>
      <c r="AL285" s="1197"/>
      <c r="AM285" s="1197"/>
      <c r="AN285" s="1197"/>
      <c r="AO285" s="1197"/>
      <c r="AP285" s="1198"/>
      <c r="AR285" s="47"/>
      <c r="AS285" s="1179"/>
      <c r="AT285" s="1180"/>
      <c r="AU285" s="1202"/>
      <c r="AV285" s="1203"/>
      <c r="AW285" s="1203"/>
      <c r="AX285" s="1203"/>
      <c r="AY285" s="1203"/>
      <c r="AZ285" s="1203"/>
      <c r="BA285" s="1203"/>
      <c r="BB285" s="1203"/>
      <c r="BC285" s="1203"/>
      <c r="BD285" s="1203"/>
      <c r="BE285" s="1204"/>
      <c r="BF285" s="1179"/>
      <c r="BG285" s="1180"/>
      <c r="BH285" s="1196" t="str">
        <f>'⑨応募者名簿(印刷用)'!CY26</f>
        <v xml:space="preserve"> </v>
      </c>
      <c r="BI285" s="1197"/>
      <c r="BJ285" s="1197"/>
      <c r="BK285" s="1197"/>
      <c r="BL285" s="1197"/>
      <c r="BM285" s="1197"/>
      <c r="BN285" s="1197"/>
      <c r="BO285" s="1197"/>
      <c r="BP285" s="1197"/>
      <c r="BQ285" s="1197"/>
      <c r="BR285" s="1197"/>
      <c r="BS285" s="1197"/>
      <c r="BT285" s="1197"/>
      <c r="BU285" s="1197"/>
      <c r="BV285" s="1197"/>
      <c r="BW285" s="1197"/>
      <c r="BX285" s="1197"/>
      <c r="BY285" s="1197"/>
      <c r="BZ285" s="1197"/>
      <c r="CA285" s="1197"/>
      <c r="CB285" s="1197"/>
      <c r="CC285" s="1197"/>
      <c r="CD285" s="1197"/>
      <c r="CE285" s="1197"/>
      <c r="CF285" s="1197"/>
      <c r="CG285" s="1197"/>
      <c r="CH285" s="1198"/>
    </row>
    <row r="286" spans="1:86" ht="18" customHeight="1" x14ac:dyDescent="0.15">
      <c r="A286" s="1179"/>
      <c r="B286" s="1180"/>
      <c r="C286" s="1202"/>
      <c r="D286" s="1203"/>
      <c r="E286" s="1203"/>
      <c r="F286" s="1203"/>
      <c r="G286" s="1203"/>
      <c r="H286" s="1203"/>
      <c r="I286" s="1203"/>
      <c r="J286" s="1203"/>
      <c r="K286" s="1203"/>
      <c r="L286" s="1203"/>
      <c r="M286" s="1204"/>
      <c r="N286" s="1181"/>
      <c r="O286" s="1182"/>
      <c r="P286" s="1230"/>
      <c r="Q286" s="1231"/>
      <c r="R286" s="1231"/>
      <c r="S286" s="1231"/>
      <c r="T286" s="1231"/>
      <c r="U286" s="1231"/>
      <c r="V286" s="1231"/>
      <c r="W286" s="1231"/>
      <c r="X286" s="1231"/>
      <c r="Y286" s="1231"/>
      <c r="Z286" s="1231"/>
      <c r="AA286" s="1231"/>
      <c r="AB286" s="1231"/>
      <c r="AC286" s="1231"/>
      <c r="AD286" s="1231"/>
      <c r="AE286" s="1231"/>
      <c r="AF286" s="1231"/>
      <c r="AG286" s="1231"/>
      <c r="AH286" s="1231"/>
      <c r="AI286" s="1231"/>
      <c r="AJ286" s="1231"/>
      <c r="AK286" s="1231"/>
      <c r="AL286" s="1231"/>
      <c r="AM286" s="1231"/>
      <c r="AN286" s="1231"/>
      <c r="AO286" s="1231"/>
      <c r="AP286" s="1232"/>
      <c r="AR286" s="47"/>
      <c r="AS286" s="1179"/>
      <c r="AT286" s="1180"/>
      <c r="AU286" s="1202"/>
      <c r="AV286" s="1203"/>
      <c r="AW286" s="1203"/>
      <c r="AX286" s="1203"/>
      <c r="AY286" s="1203"/>
      <c r="AZ286" s="1203"/>
      <c r="BA286" s="1203"/>
      <c r="BB286" s="1203"/>
      <c r="BC286" s="1203"/>
      <c r="BD286" s="1203"/>
      <c r="BE286" s="1204"/>
      <c r="BF286" s="1181"/>
      <c r="BG286" s="1182"/>
      <c r="BH286" s="1230"/>
      <c r="BI286" s="1231"/>
      <c r="BJ286" s="1231"/>
      <c r="BK286" s="1231"/>
      <c r="BL286" s="1231"/>
      <c r="BM286" s="1231"/>
      <c r="BN286" s="1231"/>
      <c r="BO286" s="1231"/>
      <c r="BP286" s="1231"/>
      <c r="BQ286" s="1231"/>
      <c r="BR286" s="1231"/>
      <c r="BS286" s="1231"/>
      <c r="BT286" s="1231"/>
      <c r="BU286" s="1231"/>
      <c r="BV286" s="1231"/>
      <c r="BW286" s="1231"/>
      <c r="BX286" s="1231"/>
      <c r="BY286" s="1231"/>
      <c r="BZ286" s="1231"/>
      <c r="CA286" s="1231"/>
      <c r="CB286" s="1231"/>
      <c r="CC286" s="1231"/>
      <c r="CD286" s="1231"/>
      <c r="CE286" s="1231"/>
      <c r="CF286" s="1231"/>
      <c r="CG286" s="1231"/>
      <c r="CH286" s="1232"/>
    </row>
    <row r="287" spans="1:86" ht="18" customHeight="1" x14ac:dyDescent="0.15">
      <c r="A287" s="1057" t="s">
        <v>43</v>
      </c>
      <c r="B287" s="1058"/>
      <c r="C287" s="1144" t="str">
        <f>'⑨応募者名簿(印刷用)'!CW25</f>
        <v/>
      </c>
      <c r="D287" s="1144"/>
      <c r="E287" s="1144"/>
      <c r="F287" s="1144"/>
      <c r="G287" s="1144"/>
      <c r="H287" s="1144"/>
      <c r="I287" s="1144"/>
      <c r="J287" s="1144"/>
      <c r="K287" s="1144"/>
      <c r="L287" s="1144"/>
      <c r="M287" s="1144"/>
      <c r="N287" s="1152" t="s">
        <v>23</v>
      </c>
      <c r="O287" s="1153"/>
      <c r="P287" s="1154" t="str">
        <f>""&amp;⑧入力シート!AL150</f>
        <v/>
      </c>
      <c r="Q287" s="1154"/>
      <c r="R287" s="1154"/>
      <c r="S287" s="1154"/>
      <c r="T287" s="1154"/>
      <c r="U287" s="1154"/>
      <c r="V287" s="1154"/>
      <c r="W287" s="1154"/>
      <c r="X287" s="1154"/>
      <c r="Y287" s="1115" t="s">
        <v>82</v>
      </c>
      <c r="Z287" s="1115"/>
      <c r="AA287" s="1115"/>
      <c r="AB287" s="1115"/>
      <c r="AC287" s="1115"/>
      <c r="AD287" s="1115"/>
      <c r="AE287" s="1115"/>
      <c r="AF287" s="1115"/>
      <c r="AG287" s="1115"/>
      <c r="AH287" s="1115"/>
      <c r="AI287" s="1115"/>
      <c r="AJ287" s="1115"/>
      <c r="AK287" s="1115"/>
      <c r="AL287" s="1115"/>
      <c r="AM287" s="1115"/>
      <c r="AN287" s="1115"/>
      <c r="AO287" s="1115"/>
      <c r="AP287" s="1190"/>
      <c r="AR287" s="47"/>
      <c r="AS287" s="1057" t="s">
        <v>43</v>
      </c>
      <c r="AT287" s="1058"/>
      <c r="AU287" s="1144" t="str">
        <f>'⑨応募者名簿(印刷用)'!CW26</f>
        <v/>
      </c>
      <c r="AV287" s="1144"/>
      <c r="AW287" s="1144"/>
      <c r="AX287" s="1144"/>
      <c r="AY287" s="1144"/>
      <c r="AZ287" s="1144"/>
      <c r="BA287" s="1144"/>
      <c r="BB287" s="1144"/>
      <c r="BC287" s="1144"/>
      <c r="BD287" s="1144"/>
      <c r="BE287" s="1144"/>
      <c r="BF287" s="1152" t="s">
        <v>23</v>
      </c>
      <c r="BG287" s="1153"/>
      <c r="BH287" s="1154" t="str">
        <f>""&amp;⑧入力シート!AL151</f>
        <v/>
      </c>
      <c r="BI287" s="1154"/>
      <c r="BJ287" s="1154"/>
      <c r="BK287" s="1154"/>
      <c r="BL287" s="1154"/>
      <c r="BM287" s="1154"/>
      <c r="BN287" s="1154"/>
      <c r="BO287" s="1154"/>
      <c r="BP287" s="1154"/>
      <c r="BQ287" s="1115" t="s">
        <v>82</v>
      </c>
      <c r="BR287" s="1115"/>
      <c r="BS287" s="1115"/>
      <c r="BT287" s="1115"/>
      <c r="BU287" s="1115"/>
      <c r="BV287" s="1115"/>
      <c r="BW287" s="1115"/>
      <c r="BX287" s="1115"/>
      <c r="BY287" s="1115"/>
      <c r="BZ287" s="1115"/>
      <c r="CA287" s="1115"/>
      <c r="CB287" s="1115"/>
      <c r="CC287" s="1115"/>
      <c r="CD287" s="1115"/>
      <c r="CE287" s="1115"/>
      <c r="CF287" s="1115"/>
      <c r="CG287" s="1115"/>
      <c r="CH287" s="1190"/>
    </row>
    <row r="288" spans="1:86" ht="18" customHeight="1" x14ac:dyDescent="0.15">
      <c r="A288" s="1059"/>
      <c r="B288" s="1060"/>
      <c r="C288" s="1144"/>
      <c r="D288" s="1144"/>
      <c r="E288" s="1144"/>
      <c r="F288" s="1144"/>
      <c r="G288" s="1144"/>
      <c r="H288" s="1144"/>
      <c r="I288" s="1144"/>
      <c r="J288" s="1144"/>
      <c r="K288" s="1144"/>
      <c r="L288" s="1144"/>
      <c r="M288" s="1144"/>
      <c r="N288" s="1152"/>
      <c r="O288" s="1153"/>
      <c r="P288" s="1154"/>
      <c r="Q288" s="1154"/>
      <c r="R288" s="1154"/>
      <c r="S288" s="1154"/>
      <c r="T288" s="1154"/>
      <c r="U288" s="1154"/>
      <c r="V288" s="1154"/>
      <c r="W288" s="1154"/>
      <c r="X288" s="1154"/>
      <c r="Y288" s="1191"/>
      <c r="Z288" s="1191"/>
      <c r="AA288" s="1191"/>
      <c r="AB288" s="1191"/>
      <c r="AC288" s="1191"/>
      <c r="AD288" s="1191"/>
      <c r="AE288" s="1191"/>
      <c r="AF288" s="1191"/>
      <c r="AG288" s="1191"/>
      <c r="AH288" s="1191"/>
      <c r="AI288" s="1191"/>
      <c r="AJ288" s="1191"/>
      <c r="AK288" s="1191"/>
      <c r="AL288" s="1191"/>
      <c r="AM288" s="1191"/>
      <c r="AN288" s="1191"/>
      <c r="AO288" s="1191"/>
      <c r="AP288" s="1192"/>
      <c r="AR288" s="47"/>
      <c r="AS288" s="1059"/>
      <c r="AT288" s="1060"/>
      <c r="AU288" s="1144"/>
      <c r="AV288" s="1144"/>
      <c r="AW288" s="1144"/>
      <c r="AX288" s="1144"/>
      <c r="AY288" s="1144"/>
      <c r="AZ288" s="1144"/>
      <c r="BA288" s="1144"/>
      <c r="BB288" s="1144"/>
      <c r="BC288" s="1144"/>
      <c r="BD288" s="1144"/>
      <c r="BE288" s="1144"/>
      <c r="BF288" s="1152"/>
      <c r="BG288" s="1153"/>
      <c r="BH288" s="1154"/>
      <c r="BI288" s="1154"/>
      <c r="BJ288" s="1154"/>
      <c r="BK288" s="1154"/>
      <c r="BL288" s="1154"/>
      <c r="BM288" s="1154"/>
      <c r="BN288" s="1154"/>
      <c r="BO288" s="1154"/>
      <c r="BP288" s="1154"/>
      <c r="BQ288" s="1191"/>
      <c r="BR288" s="1191"/>
      <c r="BS288" s="1191"/>
      <c r="BT288" s="1191"/>
      <c r="BU288" s="1191"/>
      <c r="BV288" s="1191"/>
      <c r="BW288" s="1191"/>
      <c r="BX288" s="1191"/>
      <c r="BY288" s="1191"/>
      <c r="BZ288" s="1191"/>
      <c r="CA288" s="1191"/>
      <c r="CB288" s="1191"/>
      <c r="CC288" s="1191"/>
      <c r="CD288" s="1191"/>
      <c r="CE288" s="1191"/>
      <c r="CF288" s="1191"/>
      <c r="CG288" s="1191"/>
      <c r="CH288" s="1192"/>
    </row>
    <row r="289" spans="1:87" ht="15" customHeight="1" x14ac:dyDescent="0.15">
      <c r="A289" s="105"/>
      <c r="B289" s="105"/>
      <c r="C289" s="106"/>
      <c r="D289" s="106"/>
      <c r="E289" s="106"/>
      <c r="F289" s="106"/>
      <c r="G289" s="106"/>
      <c r="H289" s="106"/>
      <c r="I289" s="106"/>
      <c r="J289" s="106"/>
      <c r="K289" s="106"/>
      <c r="L289" s="106"/>
      <c r="M289" s="106"/>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R289" s="47"/>
      <c r="AS289" s="105"/>
      <c r="AT289" s="105"/>
      <c r="AU289" s="106"/>
      <c r="AV289" s="106"/>
      <c r="AW289" s="106"/>
      <c r="AX289" s="106"/>
      <c r="AY289" s="106"/>
      <c r="AZ289" s="106"/>
      <c r="BA289" s="106"/>
      <c r="BB289" s="106"/>
      <c r="BC289" s="106"/>
      <c r="BD289" s="106"/>
      <c r="BE289" s="106"/>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132" t="s">
        <v>64</v>
      </c>
      <c r="B291" s="1133"/>
      <c r="C291" s="1133"/>
      <c r="D291" s="1133"/>
      <c r="E291" s="1133"/>
      <c r="F291" s="1133"/>
      <c r="G291" s="1133"/>
      <c r="H291" s="1133"/>
      <c r="I291" s="1133"/>
      <c r="J291" s="1133"/>
      <c r="K291" s="1133"/>
      <c r="L291" s="1133"/>
      <c r="M291" s="1134"/>
      <c r="N291" s="1174" t="s">
        <v>22</v>
      </c>
      <c r="O291" s="1174"/>
      <c r="P291" s="1161" t="s">
        <v>17</v>
      </c>
      <c r="Q291" s="1162"/>
      <c r="R291" s="1163" t="str">
        <f>IF('⑨応募者名簿(印刷用)'!$BX$40="","",'⑨応募者名簿(印刷用)'!$BX$40)</f>
        <v>-</v>
      </c>
      <c r="S291" s="1163"/>
      <c r="T291" s="1163"/>
      <c r="U291" s="1163"/>
      <c r="V291" s="1163"/>
      <c r="W291" s="1163"/>
      <c r="X291" s="1163"/>
      <c r="Y291" s="1163"/>
      <c r="Z291" s="1163"/>
      <c r="AA291" s="1163"/>
      <c r="AB291" s="1163"/>
      <c r="AC291" s="1163"/>
      <c r="AD291" s="1163"/>
      <c r="AE291" s="1163"/>
      <c r="AF291" s="1163"/>
      <c r="AG291" s="1163"/>
      <c r="AH291" s="1163"/>
      <c r="AI291" s="1163"/>
      <c r="AJ291" s="1163"/>
      <c r="AK291" s="1163"/>
      <c r="AL291" s="1163"/>
      <c r="AM291" s="1163"/>
      <c r="AN291" s="1163"/>
      <c r="AO291" s="1163"/>
      <c r="AP291" s="1164"/>
      <c r="AR291" s="47"/>
      <c r="AS291" s="1132" t="s">
        <v>64</v>
      </c>
      <c r="AT291" s="1133"/>
      <c r="AU291" s="1133"/>
      <c r="AV291" s="1133"/>
      <c r="AW291" s="1133"/>
      <c r="AX291" s="1133"/>
      <c r="AY291" s="1133"/>
      <c r="AZ291" s="1133"/>
      <c r="BA291" s="1133"/>
      <c r="BB291" s="1133"/>
      <c r="BC291" s="1133"/>
      <c r="BD291" s="1133"/>
      <c r="BE291" s="1134"/>
      <c r="BF291" s="1174" t="s">
        <v>22</v>
      </c>
      <c r="BG291" s="1174"/>
      <c r="BH291" s="1161" t="s">
        <v>17</v>
      </c>
      <c r="BI291" s="1162"/>
      <c r="BJ291" s="1163" t="str">
        <f>IF('⑨応募者名簿(印刷用)'!$BX$40="","",'⑨応募者名簿(印刷用)'!$BX$40)</f>
        <v>-</v>
      </c>
      <c r="BK291" s="1163"/>
      <c r="BL291" s="1163"/>
      <c r="BM291" s="1163"/>
      <c r="BN291" s="1163"/>
      <c r="BO291" s="1163"/>
      <c r="BP291" s="1163"/>
      <c r="BQ291" s="1163"/>
      <c r="BR291" s="1163"/>
      <c r="BS291" s="1163"/>
      <c r="BT291" s="1163"/>
      <c r="BU291" s="1163"/>
      <c r="BV291" s="1163"/>
      <c r="BW291" s="1163"/>
      <c r="BX291" s="1163"/>
      <c r="BY291" s="1163"/>
      <c r="BZ291" s="1163"/>
      <c r="CA291" s="1163"/>
      <c r="CB291" s="1163"/>
      <c r="CC291" s="1163"/>
      <c r="CD291" s="1163"/>
      <c r="CE291" s="1163"/>
      <c r="CF291" s="1163"/>
      <c r="CG291" s="1163"/>
      <c r="CH291" s="1164"/>
    </row>
    <row r="292" spans="1:87" ht="17.100000000000001" customHeight="1" x14ac:dyDescent="0.15">
      <c r="A292" s="653" t="str">
        <f>'⑨応募者名簿(印刷用)'!$A$36</f>
        <v/>
      </c>
      <c r="B292" s="654"/>
      <c r="C292" s="654"/>
      <c r="D292" s="654"/>
      <c r="E292" s="654"/>
      <c r="F292" s="654"/>
      <c r="G292" s="654"/>
      <c r="H292" s="654"/>
      <c r="I292" s="99"/>
      <c r="J292" s="99"/>
      <c r="K292" s="99"/>
      <c r="L292" s="99"/>
      <c r="M292" s="100"/>
      <c r="N292" s="1174"/>
      <c r="O292" s="1174"/>
      <c r="P292" s="1165" t="str">
        <f>IF('⑨応募者名簿(印刷用)'!$BV$42="","",'⑨応募者名簿(印刷用)'!$BV$42)</f>
        <v xml:space="preserve"> </v>
      </c>
      <c r="Q292" s="1166"/>
      <c r="R292" s="1166"/>
      <c r="S292" s="1166"/>
      <c r="T292" s="1166"/>
      <c r="U292" s="1166"/>
      <c r="V292" s="1166"/>
      <c r="W292" s="1166"/>
      <c r="X292" s="1166"/>
      <c r="Y292" s="1166"/>
      <c r="Z292" s="1166"/>
      <c r="AA292" s="1166"/>
      <c r="AB292" s="1166"/>
      <c r="AC292" s="1166"/>
      <c r="AD292" s="1166"/>
      <c r="AE292" s="1166"/>
      <c r="AF292" s="1166"/>
      <c r="AG292" s="1166"/>
      <c r="AH292" s="1166"/>
      <c r="AI292" s="1166"/>
      <c r="AJ292" s="1166"/>
      <c r="AK292" s="1166"/>
      <c r="AL292" s="1166"/>
      <c r="AM292" s="1166"/>
      <c r="AN292" s="1166"/>
      <c r="AO292" s="1166"/>
      <c r="AP292" s="1167"/>
      <c r="AR292" s="47"/>
      <c r="AS292" s="653" t="str">
        <f>'⑨応募者名簿(印刷用)'!$A$36</f>
        <v/>
      </c>
      <c r="AT292" s="654"/>
      <c r="AU292" s="654"/>
      <c r="AV292" s="654"/>
      <c r="AW292" s="654"/>
      <c r="AX292" s="654"/>
      <c r="AY292" s="654"/>
      <c r="AZ292" s="654"/>
      <c r="BA292" s="99"/>
      <c r="BB292" s="99"/>
      <c r="BC292" s="99"/>
      <c r="BD292" s="99"/>
      <c r="BE292" s="100"/>
      <c r="BF292" s="1174"/>
      <c r="BG292" s="1174"/>
      <c r="BH292" s="1165" t="str">
        <f>IF('⑨応募者名簿(印刷用)'!$BV$42="","",'⑨応募者名簿(印刷用)'!$BV$42)</f>
        <v xml:space="preserve"> </v>
      </c>
      <c r="BI292" s="1166"/>
      <c r="BJ292" s="1166"/>
      <c r="BK292" s="1166"/>
      <c r="BL292" s="1166"/>
      <c r="BM292" s="1166"/>
      <c r="BN292" s="1166"/>
      <c r="BO292" s="1166"/>
      <c r="BP292" s="1166"/>
      <c r="BQ292" s="1166"/>
      <c r="BR292" s="1166"/>
      <c r="BS292" s="1166"/>
      <c r="BT292" s="1166"/>
      <c r="BU292" s="1166"/>
      <c r="BV292" s="1166"/>
      <c r="BW292" s="1166"/>
      <c r="BX292" s="1166"/>
      <c r="BY292" s="1166"/>
      <c r="BZ292" s="1166"/>
      <c r="CA292" s="1166"/>
      <c r="CB292" s="1166"/>
      <c r="CC292" s="1166"/>
      <c r="CD292" s="1166"/>
      <c r="CE292" s="1166"/>
      <c r="CF292" s="1166"/>
      <c r="CG292" s="1166"/>
      <c r="CH292" s="1167"/>
    </row>
    <row r="293" spans="1:87" ht="17.100000000000001" customHeight="1" x14ac:dyDescent="0.15">
      <c r="A293" s="653"/>
      <c r="B293" s="654"/>
      <c r="C293" s="654"/>
      <c r="D293" s="654"/>
      <c r="E293" s="654"/>
      <c r="F293" s="654"/>
      <c r="G293" s="654"/>
      <c r="H293" s="654"/>
      <c r="I293" s="99"/>
      <c r="J293" s="99"/>
      <c r="K293" s="99"/>
      <c r="L293" s="99"/>
      <c r="M293" s="100"/>
      <c r="N293" s="1174"/>
      <c r="O293" s="1174"/>
      <c r="P293" s="1165" t="str">
        <f>IF('⑨応募者名簿(印刷用)'!$BV$43="","",'⑨応募者名簿(印刷用)'!$BV$43)</f>
        <v xml:space="preserve"> </v>
      </c>
      <c r="Q293" s="1166"/>
      <c r="R293" s="1166"/>
      <c r="S293" s="1166"/>
      <c r="T293" s="1166"/>
      <c r="U293" s="1166"/>
      <c r="V293" s="1166"/>
      <c r="W293" s="1166"/>
      <c r="X293" s="1166"/>
      <c r="Y293" s="1166"/>
      <c r="Z293" s="1166"/>
      <c r="AA293" s="1166"/>
      <c r="AB293" s="1166"/>
      <c r="AC293" s="1166"/>
      <c r="AD293" s="1166"/>
      <c r="AE293" s="1166"/>
      <c r="AF293" s="1166"/>
      <c r="AG293" s="1166"/>
      <c r="AH293" s="1166"/>
      <c r="AI293" s="1166"/>
      <c r="AJ293" s="1166"/>
      <c r="AK293" s="1166"/>
      <c r="AL293" s="1166"/>
      <c r="AM293" s="1166"/>
      <c r="AN293" s="1166"/>
      <c r="AO293" s="1166"/>
      <c r="AP293" s="1167"/>
      <c r="AR293" s="47"/>
      <c r="AS293" s="653"/>
      <c r="AT293" s="654"/>
      <c r="AU293" s="654"/>
      <c r="AV293" s="654"/>
      <c r="AW293" s="654"/>
      <c r="AX293" s="654"/>
      <c r="AY293" s="654"/>
      <c r="AZ293" s="654"/>
      <c r="BA293" s="99"/>
      <c r="BB293" s="99"/>
      <c r="BC293" s="99"/>
      <c r="BD293" s="99"/>
      <c r="BE293" s="100"/>
      <c r="BF293" s="1174"/>
      <c r="BG293" s="1174"/>
      <c r="BH293" s="1165" t="str">
        <f>IF('⑨応募者名簿(印刷用)'!$BV$43="","",'⑨応募者名簿(印刷用)'!$BV$43)</f>
        <v xml:space="preserve"> </v>
      </c>
      <c r="BI293" s="1166"/>
      <c r="BJ293" s="1166"/>
      <c r="BK293" s="1166"/>
      <c r="BL293" s="1166"/>
      <c r="BM293" s="1166"/>
      <c r="BN293" s="1166"/>
      <c r="BO293" s="1166"/>
      <c r="BP293" s="1166"/>
      <c r="BQ293" s="1166"/>
      <c r="BR293" s="1166"/>
      <c r="BS293" s="1166"/>
      <c r="BT293" s="1166"/>
      <c r="BU293" s="1166"/>
      <c r="BV293" s="1166"/>
      <c r="BW293" s="1166"/>
      <c r="BX293" s="1166"/>
      <c r="BY293" s="1166"/>
      <c r="BZ293" s="1166"/>
      <c r="CA293" s="1166"/>
      <c r="CB293" s="1166"/>
      <c r="CC293" s="1166"/>
      <c r="CD293" s="1166"/>
      <c r="CE293" s="1166"/>
      <c r="CF293" s="1166"/>
      <c r="CG293" s="1166"/>
      <c r="CH293" s="1167"/>
    </row>
    <row r="294" spans="1:87" ht="17.100000000000001" customHeight="1" x14ac:dyDescent="0.15">
      <c r="A294" s="653"/>
      <c r="B294" s="654"/>
      <c r="C294" s="654"/>
      <c r="D294" s="654"/>
      <c r="E294" s="654"/>
      <c r="F294" s="654"/>
      <c r="G294" s="654"/>
      <c r="H294" s="654"/>
      <c r="I294" s="99"/>
      <c r="J294" s="99"/>
      <c r="K294" s="99"/>
      <c r="L294" s="99"/>
      <c r="M294" s="100"/>
      <c r="N294" s="1174"/>
      <c r="O294" s="1174"/>
      <c r="P294" s="1168" t="str">
        <f>IF('⑨応募者名簿(印刷用)'!$BV$44="","",'⑨応募者名簿(印刷用)'!$BV$44)</f>
        <v xml:space="preserve"> </v>
      </c>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70"/>
      <c r="AR294" s="47"/>
      <c r="AS294" s="653"/>
      <c r="AT294" s="654"/>
      <c r="AU294" s="654"/>
      <c r="AV294" s="654"/>
      <c r="AW294" s="654"/>
      <c r="AX294" s="654"/>
      <c r="AY294" s="654"/>
      <c r="AZ294" s="654"/>
      <c r="BA294" s="99"/>
      <c r="BB294" s="99"/>
      <c r="BC294" s="99"/>
      <c r="BD294" s="99"/>
      <c r="BE294" s="100"/>
      <c r="BF294" s="1174"/>
      <c r="BG294" s="1174"/>
      <c r="BH294" s="1168" t="str">
        <f>IF('⑨応募者名簿(印刷用)'!$BV$44="","",'⑨応募者名簿(印刷用)'!$BV$44)</f>
        <v xml:space="preserve"> </v>
      </c>
      <c r="BI294" s="1169"/>
      <c r="BJ294" s="1169"/>
      <c r="BK294" s="1169"/>
      <c r="BL294" s="1169"/>
      <c r="BM294" s="1169"/>
      <c r="BN294" s="1169"/>
      <c r="BO294" s="1169"/>
      <c r="BP294" s="1169"/>
      <c r="BQ294" s="1169"/>
      <c r="BR294" s="1169"/>
      <c r="BS294" s="1169"/>
      <c r="BT294" s="1169"/>
      <c r="BU294" s="1169"/>
      <c r="BV294" s="1169"/>
      <c r="BW294" s="1169"/>
      <c r="BX294" s="1169"/>
      <c r="BY294" s="1169"/>
      <c r="BZ294" s="1169"/>
      <c r="CA294" s="1169"/>
      <c r="CB294" s="1169"/>
      <c r="CC294" s="1169"/>
      <c r="CD294" s="1169"/>
      <c r="CE294" s="1169"/>
      <c r="CF294" s="1169"/>
      <c r="CG294" s="1169"/>
      <c r="CH294" s="1170"/>
    </row>
    <row r="295" spans="1:87" ht="17.100000000000001" customHeight="1" x14ac:dyDescent="0.15">
      <c r="A295" s="653"/>
      <c r="B295" s="654"/>
      <c r="C295" s="654"/>
      <c r="D295" s="654"/>
      <c r="E295" s="654"/>
      <c r="F295" s="654"/>
      <c r="G295" s="654"/>
      <c r="H295" s="654"/>
      <c r="I295" s="99"/>
      <c r="J295" s="99"/>
      <c r="K295" s="99"/>
      <c r="L295" s="99"/>
      <c r="M295" s="100"/>
      <c r="N295" s="1177" t="s">
        <v>33</v>
      </c>
      <c r="O295" s="1178"/>
      <c r="P295" s="1183" t="s">
        <v>24</v>
      </c>
      <c r="Q295" s="1175"/>
      <c r="R295" s="1175"/>
      <c r="S295" s="1175"/>
      <c r="T295" s="1175" t="str">
        <f>""&amp;⑧入力シート!$D$21</f>
        <v/>
      </c>
      <c r="U295" s="1175"/>
      <c r="V295" s="1175"/>
      <c r="W295" s="1175"/>
      <c r="X295" s="1175"/>
      <c r="Y295" s="1175"/>
      <c r="Z295" s="1175"/>
      <c r="AA295" s="1175"/>
      <c r="AB295" s="1175"/>
      <c r="AC295" s="1175"/>
      <c r="AD295" s="1175"/>
      <c r="AE295" s="1175"/>
      <c r="AF295" s="1175"/>
      <c r="AG295" s="1175"/>
      <c r="AH295" s="1175"/>
      <c r="AI295" s="1175"/>
      <c r="AJ295" s="1175"/>
      <c r="AK295" s="1175"/>
      <c r="AL295" s="1175"/>
      <c r="AM295" s="1175"/>
      <c r="AN295" s="1175"/>
      <c r="AO295" s="1175"/>
      <c r="AP295" s="1176"/>
      <c r="AR295" s="47"/>
      <c r="AS295" s="653"/>
      <c r="AT295" s="654"/>
      <c r="AU295" s="654"/>
      <c r="AV295" s="654"/>
      <c r="AW295" s="654"/>
      <c r="AX295" s="654"/>
      <c r="AY295" s="654"/>
      <c r="AZ295" s="654"/>
      <c r="BA295" s="99"/>
      <c r="BB295" s="99"/>
      <c r="BC295" s="99"/>
      <c r="BD295" s="99"/>
      <c r="BE295" s="100"/>
      <c r="BF295" s="1177" t="s">
        <v>33</v>
      </c>
      <c r="BG295" s="1178"/>
      <c r="BH295" s="1183" t="s">
        <v>24</v>
      </c>
      <c r="BI295" s="1175"/>
      <c r="BJ295" s="1175"/>
      <c r="BK295" s="1175"/>
      <c r="BL295" s="1175" t="str">
        <f>""&amp;⑧入力シート!$D$21</f>
        <v/>
      </c>
      <c r="BM295" s="1175"/>
      <c r="BN295" s="1175"/>
      <c r="BO295" s="1175"/>
      <c r="BP295" s="1175"/>
      <c r="BQ295" s="1175"/>
      <c r="BR295" s="1175"/>
      <c r="BS295" s="1175"/>
      <c r="BT295" s="1175"/>
      <c r="BU295" s="1175"/>
      <c r="BV295" s="1175"/>
      <c r="BW295" s="1175"/>
      <c r="BX295" s="1175"/>
      <c r="BY295" s="1175"/>
      <c r="BZ295" s="1175"/>
      <c r="CA295" s="1175"/>
      <c r="CB295" s="1175"/>
      <c r="CC295" s="1175"/>
      <c r="CD295" s="1175"/>
      <c r="CE295" s="1175"/>
      <c r="CF295" s="1175"/>
      <c r="CG295" s="1175"/>
      <c r="CH295" s="1176"/>
    </row>
    <row r="296" spans="1:87" ht="17.100000000000001" customHeight="1" x14ac:dyDescent="0.15">
      <c r="A296" s="101"/>
      <c r="B296" s="99"/>
      <c r="C296" s="99"/>
      <c r="D296" s="99"/>
      <c r="E296" s="99"/>
      <c r="F296" s="99"/>
      <c r="G296" s="99"/>
      <c r="H296" s="99"/>
      <c r="I296" s="99"/>
      <c r="J296" s="99"/>
      <c r="K296" s="99"/>
      <c r="L296" s="99"/>
      <c r="M296" s="100"/>
      <c r="N296" s="1179"/>
      <c r="O296" s="1180"/>
      <c r="P296" s="1029" t="str">
        <f>"　"&amp;⑧入力シート!$D$22</f>
        <v>　</v>
      </c>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1031"/>
      <c r="AR296" s="47"/>
      <c r="AS296" s="101"/>
      <c r="AT296" s="99"/>
      <c r="AU296" s="99"/>
      <c r="AV296" s="99"/>
      <c r="AW296" s="99"/>
      <c r="AX296" s="99"/>
      <c r="AY296" s="99"/>
      <c r="AZ296" s="99"/>
      <c r="BA296" s="99"/>
      <c r="BB296" s="99"/>
      <c r="BC296" s="99"/>
      <c r="BD296" s="99"/>
      <c r="BE296" s="100"/>
      <c r="BF296" s="1179"/>
      <c r="BG296" s="1180"/>
      <c r="BH296" s="1029" t="str">
        <f>"　"&amp;⑧入力シート!$D$22</f>
        <v>　</v>
      </c>
      <c r="BI296" s="1030"/>
      <c r="BJ296" s="1030"/>
      <c r="BK296" s="1030"/>
      <c r="BL296" s="1030"/>
      <c r="BM296" s="1030"/>
      <c r="BN296" s="1030"/>
      <c r="BO296" s="1030"/>
      <c r="BP296" s="1030"/>
      <c r="BQ296" s="1030"/>
      <c r="BR296" s="1030"/>
      <c r="BS296" s="1030"/>
      <c r="BT296" s="1030"/>
      <c r="BU296" s="1030"/>
      <c r="BV296" s="1030"/>
      <c r="BW296" s="1030"/>
      <c r="BX296" s="1030"/>
      <c r="BY296" s="1030"/>
      <c r="BZ296" s="1030"/>
      <c r="CA296" s="1030"/>
      <c r="CB296" s="1030"/>
      <c r="CC296" s="1030"/>
      <c r="CD296" s="1030"/>
      <c r="CE296" s="1030"/>
      <c r="CF296" s="1030"/>
      <c r="CG296" s="1030"/>
      <c r="CH296" s="1031"/>
    </row>
    <row r="297" spans="1:87" ht="17.100000000000001" customHeight="1" x14ac:dyDescent="0.15">
      <c r="A297" s="101"/>
      <c r="B297" s="99"/>
      <c r="C297" s="99"/>
      <c r="D297" s="99"/>
      <c r="E297" s="99"/>
      <c r="F297" s="99"/>
      <c r="G297" s="99"/>
      <c r="H297" s="99"/>
      <c r="I297" s="99"/>
      <c r="J297" s="99"/>
      <c r="K297" s="99"/>
      <c r="L297" s="99"/>
      <c r="M297" s="100"/>
      <c r="N297" s="1179"/>
      <c r="O297" s="1180"/>
      <c r="P297" s="1032" t="str">
        <f>"　"&amp;⑧入力シート!$D$23</f>
        <v>　</v>
      </c>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4"/>
      <c r="AR297" s="47"/>
      <c r="AS297" s="101"/>
      <c r="AT297" s="99"/>
      <c r="AU297" s="99"/>
      <c r="AV297" s="99"/>
      <c r="AW297" s="99"/>
      <c r="AX297" s="99"/>
      <c r="AY297" s="99"/>
      <c r="AZ297" s="99"/>
      <c r="BA297" s="99"/>
      <c r="BB297" s="99"/>
      <c r="BC297" s="99"/>
      <c r="BD297" s="99"/>
      <c r="BE297" s="100"/>
      <c r="BF297" s="1179"/>
      <c r="BG297" s="1180"/>
      <c r="BH297" s="1032" t="str">
        <f>"　"&amp;⑧入力シート!$D$23</f>
        <v>　</v>
      </c>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D297" s="1033"/>
      <c r="CE297" s="1033"/>
      <c r="CF297" s="1033"/>
      <c r="CG297" s="1033"/>
      <c r="CH297" s="1034"/>
    </row>
    <row r="298" spans="1:87" ht="17.100000000000001" customHeight="1" x14ac:dyDescent="0.15">
      <c r="A298" s="102"/>
      <c r="B298" s="103"/>
      <c r="C298" s="103"/>
      <c r="D298" s="103"/>
      <c r="E298" s="103"/>
      <c r="F298" s="103"/>
      <c r="G298" s="103"/>
      <c r="H298" s="103"/>
      <c r="I298" s="103"/>
      <c r="J298" s="103"/>
      <c r="K298" s="103"/>
      <c r="L298" s="103"/>
      <c r="M298" s="104"/>
      <c r="N298" s="1179"/>
      <c r="O298" s="1180"/>
      <c r="P298" s="1032"/>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4"/>
      <c r="AR298" s="47"/>
      <c r="AS298" s="102"/>
      <c r="AT298" s="103"/>
      <c r="AU298" s="103"/>
      <c r="AV298" s="103"/>
      <c r="AW298" s="103"/>
      <c r="AX298" s="103"/>
      <c r="AY298" s="103"/>
      <c r="AZ298" s="103"/>
      <c r="BA298" s="103"/>
      <c r="BB298" s="103"/>
      <c r="BC298" s="103"/>
      <c r="BD298" s="103"/>
      <c r="BE298" s="104"/>
      <c r="BF298" s="1179"/>
      <c r="BG298" s="1180"/>
      <c r="BH298" s="1032"/>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D298" s="1033"/>
      <c r="CE298" s="1033"/>
      <c r="CF298" s="1033"/>
      <c r="CG298" s="1033"/>
      <c r="CH298" s="1034"/>
    </row>
    <row r="299" spans="1:87" ht="18" customHeight="1" x14ac:dyDescent="0.15">
      <c r="A299" s="1177" t="s">
        <v>38</v>
      </c>
      <c r="B299" s="1178"/>
      <c r="C299" s="1183" t="s">
        <v>32</v>
      </c>
      <c r="D299" s="1175"/>
      <c r="E299" s="1175"/>
      <c r="F299" s="1175"/>
      <c r="G299" s="1175"/>
      <c r="H299" s="1175"/>
      <c r="I299" s="1175"/>
      <c r="J299" s="1175"/>
      <c r="K299" s="1175"/>
      <c r="L299" s="1175"/>
      <c r="M299" s="1175"/>
      <c r="N299" s="1174" t="s">
        <v>35</v>
      </c>
      <c r="O299" s="1174"/>
      <c r="P299" s="1145" t="str">
        <f>""&amp;⑧入力シート!Q152</f>
        <v/>
      </c>
      <c r="Q299" s="1145"/>
      <c r="R299" s="1145"/>
      <c r="S299" s="1145"/>
      <c r="T299" s="1145"/>
      <c r="U299" s="1145"/>
      <c r="V299" s="1145"/>
      <c r="W299" s="1145"/>
      <c r="X299" s="1145"/>
      <c r="Y299" s="1145"/>
      <c r="Z299" s="1145"/>
      <c r="AA299" s="1145"/>
      <c r="AB299" s="1145"/>
      <c r="AC299" s="1145"/>
      <c r="AD299" s="1145"/>
      <c r="AE299" s="1145"/>
      <c r="AF299" s="1145"/>
      <c r="AG299" s="1145"/>
      <c r="AH299" s="1145"/>
      <c r="AI299" s="1145"/>
      <c r="AJ299" s="1145"/>
      <c r="AK299" s="1145"/>
      <c r="AL299" s="1145"/>
      <c r="AM299" s="1145"/>
      <c r="AN299" s="1145"/>
      <c r="AO299" s="1145"/>
      <c r="AP299" s="1145"/>
      <c r="AR299" s="47"/>
      <c r="AS299" s="1177" t="s">
        <v>38</v>
      </c>
      <c r="AT299" s="1178"/>
      <c r="AU299" s="1183" t="s">
        <v>32</v>
      </c>
      <c r="AV299" s="1175"/>
      <c r="AW299" s="1175"/>
      <c r="AX299" s="1175"/>
      <c r="AY299" s="1175"/>
      <c r="AZ299" s="1175"/>
      <c r="BA299" s="1175"/>
      <c r="BB299" s="1175"/>
      <c r="BC299" s="1175"/>
      <c r="BD299" s="1175"/>
      <c r="BE299" s="1175"/>
      <c r="BF299" s="1174" t="s">
        <v>35</v>
      </c>
      <c r="BG299" s="1174"/>
      <c r="BH299" s="1145" t="str">
        <f>""&amp;⑧入力シート!Q153</f>
        <v/>
      </c>
      <c r="BI299" s="1145"/>
      <c r="BJ299" s="1145"/>
      <c r="BK299" s="1145"/>
      <c r="BL299" s="1145"/>
      <c r="BM299" s="1145"/>
      <c r="BN299" s="1145"/>
      <c r="BO299" s="1145"/>
      <c r="BP299" s="1145"/>
      <c r="BQ299" s="1145"/>
      <c r="BR299" s="1145"/>
      <c r="BS299" s="1145"/>
      <c r="BT299" s="1145"/>
      <c r="BU299" s="1145"/>
      <c r="BV299" s="1145"/>
      <c r="BW299" s="1145"/>
      <c r="BX299" s="1145"/>
      <c r="BY299" s="1145"/>
      <c r="BZ299" s="1145"/>
      <c r="CA299" s="1145"/>
      <c r="CB299" s="1145"/>
      <c r="CC299" s="1145"/>
      <c r="CD299" s="1145"/>
      <c r="CE299" s="1145"/>
      <c r="CF299" s="1145"/>
      <c r="CG299" s="1145"/>
      <c r="CH299" s="1145"/>
    </row>
    <row r="300" spans="1:87" ht="18" customHeight="1" x14ac:dyDescent="0.15">
      <c r="A300" s="1179"/>
      <c r="B300" s="1180"/>
      <c r="C300" s="1202">
        <f>⑧入力シート!B152</f>
        <v>115</v>
      </c>
      <c r="D300" s="1203"/>
      <c r="E300" s="1203"/>
      <c r="F300" s="1203"/>
      <c r="G300" s="1203"/>
      <c r="H300" s="1203"/>
      <c r="I300" s="1203"/>
      <c r="J300" s="1203"/>
      <c r="K300" s="1203"/>
      <c r="L300" s="1203"/>
      <c r="M300" s="1203"/>
      <c r="N300" s="1174"/>
      <c r="O300" s="1174"/>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R300" s="47"/>
      <c r="AS300" s="1179"/>
      <c r="AT300" s="1180"/>
      <c r="AU300" s="1202">
        <f>⑧入力シート!B153</f>
        <v>116</v>
      </c>
      <c r="AV300" s="1203"/>
      <c r="AW300" s="1203"/>
      <c r="AX300" s="1203"/>
      <c r="AY300" s="1203"/>
      <c r="AZ300" s="1203"/>
      <c r="BA300" s="1203"/>
      <c r="BB300" s="1203"/>
      <c r="BC300" s="1203"/>
      <c r="BD300" s="1203"/>
      <c r="BE300" s="1203"/>
      <c r="BF300" s="1174"/>
      <c r="BG300" s="1174"/>
      <c r="BH300" s="1145"/>
      <c r="BI300" s="1145"/>
      <c r="BJ300" s="1145"/>
      <c r="BK300" s="1145"/>
      <c r="BL300" s="1145"/>
      <c r="BM300" s="1145"/>
      <c r="BN300" s="1145"/>
      <c r="BO300" s="1145"/>
      <c r="BP300" s="1145"/>
      <c r="BQ300" s="1145"/>
      <c r="BR300" s="1145"/>
      <c r="BS300" s="1145"/>
      <c r="BT300" s="1145"/>
      <c r="BU300" s="1145"/>
      <c r="BV300" s="1145"/>
      <c r="BW300" s="1145"/>
      <c r="BX300" s="1145"/>
      <c r="BY300" s="1145"/>
      <c r="BZ300" s="1145"/>
      <c r="CA300" s="1145"/>
      <c r="CB300" s="1145"/>
      <c r="CC300" s="1145"/>
      <c r="CD300" s="1145"/>
      <c r="CE300" s="1145"/>
      <c r="CF300" s="1145"/>
      <c r="CG300" s="1145"/>
      <c r="CH300" s="1145"/>
    </row>
    <row r="301" spans="1:87" ht="18" customHeight="1" x14ac:dyDescent="0.15">
      <c r="A301" s="1181"/>
      <c r="B301" s="1182"/>
      <c r="C301" s="1202"/>
      <c r="D301" s="1203"/>
      <c r="E301" s="1203"/>
      <c r="F301" s="1203"/>
      <c r="G301" s="1203"/>
      <c r="H301" s="1203"/>
      <c r="I301" s="1203"/>
      <c r="J301" s="1203"/>
      <c r="K301" s="1203"/>
      <c r="L301" s="1203"/>
      <c r="M301" s="1203"/>
      <c r="N301" s="1174"/>
      <c r="O301" s="1174"/>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R301" s="47"/>
      <c r="AS301" s="1181"/>
      <c r="AT301" s="1182"/>
      <c r="AU301" s="1202"/>
      <c r="AV301" s="1203"/>
      <c r="AW301" s="1203"/>
      <c r="AX301" s="1203"/>
      <c r="AY301" s="1203"/>
      <c r="AZ301" s="1203"/>
      <c r="BA301" s="1203"/>
      <c r="BB301" s="1203"/>
      <c r="BC301" s="1203"/>
      <c r="BD301" s="1203"/>
      <c r="BE301" s="1203"/>
      <c r="BF301" s="1174"/>
      <c r="BG301" s="1174"/>
      <c r="BH301" s="1145"/>
      <c r="BI301" s="1145"/>
      <c r="BJ301" s="1145"/>
      <c r="BK301" s="1145"/>
      <c r="BL301" s="1145"/>
      <c r="BM301" s="1145"/>
      <c r="BN301" s="1145"/>
      <c r="BO301" s="1145"/>
      <c r="BP301" s="1145"/>
      <c r="BQ301" s="1145"/>
      <c r="BR301" s="1145"/>
      <c r="BS301" s="1145"/>
      <c r="BT301" s="1145"/>
      <c r="BU301" s="1145"/>
      <c r="BV301" s="1145"/>
      <c r="BW301" s="1145"/>
      <c r="BX301" s="1145"/>
      <c r="BY301" s="1145"/>
      <c r="BZ301" s="1145"/>
      <c r="CA301" s="1145"/>
      <c r="CB301" s="1145"/>
      <c r="CC301" s="1145"/>
      <c r="CD301" s="1145"/>
      <c r="CE301" s="1145"/>
      <c r="CF301" s="1145"/>
      <c r="CG301" s="1145"/>
      <c r="CH301" s="1145"/>
    </row>
    <row r="302" spans="1:87" ht="18" customHeight="1" x14ac:dyDescent="0.15">
      <c r="A302" s="1177" t="s">
        <v>37</v>
      </c>
      <c r="B302" s="1178"/>
      <c r="C302" s="1199" t="str">
        <f>""&amp;⑧入力シート!C152</f>
        <v/>
      </c>
      <c r="D302" s="1200"/>
      <c r="E302" s="1200"/>
      <c r="F302" s="1200"/>
      <c r="G302" s="1200"/>
      <c r="H302" s="1200"/>
      <c r="I302" s="1200"/>
      <c r="J302" s="1200"/>
      <c r="K302" s="1200"/>
      <c r="L302" s="1200"/>
      <c r="M302" s="1201"/>
      <c r="N302" s="1179" t="s">
        <v>36</v>
      </c>
      <c r="O302" s="1180"/>
      <c r="P302" s="1193" t="s">
        <v>34</v>
      </c>
      <c r="Q302" s="1194"/>
      <c r="R302" s="1194"/>
      <c r="S302" s="1194"/>
      <c r="T302" s="1194"/>
      <c r="U302" s="1194"/>
      <c r="V302" s="1194"/>
      <c r="W302" s="1194"/>
      <c r="X302" s="1194"/>
      <c r="Y302" s="1194"/>
      <c r="Z302" s="1194"/>
      <c r="AA302" s="1194"/>
      <c r="AB302" s="1194"/>
      <c r="AC302" s="1194"/>
      <c r="AD302" s="1194"/>
      <c r="AE302" s="1194"/>
      <c r="AF302" s="1194"/>
      <c r="AG302" s="1194"/>
      <c r="AH302" s="1194"/>
      <c r="AI302" s="1194"/>
      <c r="AJ302" s="1194"/>
      <c r="AK302" s="1194"/>
      <c r="AL302" s="1194"/>
      <c r="AM302" s="1194"/>
      <c r="AN302" s="1194"/>
      <c r="AO302" s="1194"/>
      <c r="AP302" s="1195"/>
      <c r="AR302" s="47"/>
      <c r="AS302" s="1177" t="s">
        <v>37</v>
      </c>
      <c r="AT302" s="1178"/>
      <c r="AU302" s="1199" t="str">
        <f>""&amp;⑧入力シート!C153</f>
        <v/>
      </c>
      <c r="AV302" s="1200"/>
      <c r="AW302" s="1200"/>
      <c r="AX302" s="1200"/>
      <c r="AY302" s="1200"/>
      <c r="AZ302" s="1200"/>
      <c r="BA302" s="1200"/>
      <c r="BB302" s="1200"/>
      <c r="BC302" s="1200"/>
      <c r="BD302" s="1200"/>
      <c r="BE302" s="1201"/>
      <c r="BF302" s="1179" t="s">
        <v>36</v>
      </c>
      <c r="BG302" s="1180"/>
      <c r="BH302" s="1193" t="s">
        <v>34</v>
      </c>
      <c r="BI302" s="1194"/>
      <c r="BJ302" s="1194"/>
      <c r="BK302" s="1194"/>
      <c r="BL302" s="1194"/>
      <c r="BM302" s="1194"/>
      <c r="BN302" s="1194"/>
      <c r="BO302" s="1194"/>
      <c r="BP302" s="1194"/>
      <c r="BQ302" s="1194"/>
      <c r="BR302" s="1194"/>
      <c r="BS302" s="1194"/>
      <c r="BT302" s="1194"/>
      <c r="BU302" s="1194"/>
      <c r="BV302" s="1194"/>
      <c r="BW302" s="1194"/>
      <c r="BX302" s="1194"/>
      <c r="BY302" s="1194"/>
      <c r="BZ302" s="1194"/>
      <c r="CA302" s="1194"/>
      <c r="CB302" s="1194"/>
      <c r="CC302" s="1194"/>
      <c r="CD302" s="1194"/>
      <c r="CE302" s="1194"/>
      <c r="CF302" s="1194"/>
      <c r="CG302" s="1194"/>
      <c r="CH302" s="1195"/>
    </row>
    <row r="303" spans="1:87" ht="18" customHeight="1" x14ac:dyDescent="0.15">
      <c r="A303" s="1179"/>
      <c r="B303" s="1180"/>
      <c r="C303" s="1202"/>
      <c r="D303" s="1203"/>
      <c r="E303" s="1203"/>
      <c r="F303" s="1203"/>
      <c r="G303" s="1203"/>
      <c r="H303" s="1203"/>
      <c r="I303" s="1203"/>
      <c r="J303" s="1203"/>
      <c r="K303" s="1203"/>
      <c r="L303" s="1203"/>
      <c r="M303" s="1204"/>
      <c r="N303" s="1179"/>
      <c r="O303" s="1180"/>
      <c r="P303" s="1196" t="str">
        <f>'⑨応募者名簿(印刷用)'!CY27</f>
        <v xml:space="preserve"> </v>
      </c>
      <c r="Q303" s="1197"/>
      <c r="R303" s="1197"/>
      <c r="S303" s="1197"/>
      <c r="T303" s="1197"/>
      <c r="U303" s="1197"/>
      <c r="V303" s="1197"/>
      <c r="W303" s="1197"/>
      <c r="X303" s="1197"/>
      <c r="Y303" s="1197"/>
      <c r="Z303" s="1197"/>
      <c r="AA303" s="1197"/>
      <c r="AB303" s="1197"/>
      <c r="AC303" s="1197"/>
      <c r="AD303" s="1197"/>
      <c r="AE303" s="1197"/>
      <c r="AF303" s="1197"/>
      <c r="AG303" s="1197"/>
      <c r="AH303" s="1197"/>
      <c r="AI303" s="1197"/>
      <c r="AJ303" s="1197"/>
      <c r="AK303" s="1197"/>
      <c r="AL303" s="1197"/>
      <c r="AM303" s="1197"/>
      <c r="AN303" s="1197"/>
      <c r="AO303" s="1197"/>
      <c r="AP303" s="1198"/>
      <c r="AR303" s="47"/>
      <c r="AS303" s="1179"/>
      <c r="AT303" s="1180"/>
      <c r="AU303" s="1202"/>
      <c r="AV303" s="1203"/>
      <c r="AW303" s="1203"/>
      <c r="AX303" s="1203"/>
      <c r="AY303" s="1203"/>
      <c r="AZ303" s="1203"/>
      <c r="BA303" s="1203"/>
      <c r="BB303" s="1203"/>
      <c r="BC303" s="1203"/>
      <c r="BD303" s="1203"/>
      <c r="BE303" s="1204"/>
      <c r="BF303" s="1179"/>
      <c r="BG303" s="1180"/>
      <c r="BH303" s="1196" t="str">
        <f>'⑨応募者名簿(印刷用)'!CY28</f>
        <v xml:space="preserve"> </v>
      </c>
      <c r="BI303" s="1197"/>
      <c r="BJ303" s="1197"/>
      <c r="BK303" s="1197"/>
      <c r="BL303" s="1197"/>
      <c r="BM303" s="1197"/>
      <c r="BN303" s="1197"/>
      <c r="BO303" s="1197"/>
      <c r="BP303" s="1197"/>
      <c r="BQ303" s="1197"/>
      <c r="BR303" s="1197"/>
      <c r="BS303" s="1197"/>
      <c r="BT303" s="1197"/>
      <c r="BU303" s="1197"/>
      <c r="BV303" s="1197"/>
      <c r="BW303" s="1197"/>
      <c r="BX303" s="1197"/>
      <c r="BY303" s="1197"/>
      <c r="BZ303" s="1197"/>
      <c r="CA303" s="1197"/>
      <c r="CB303" s="1197"/>
      <c r="CC303" s="1197"/>
      <c r="CD303" s="1197"/>
      <c r="CE303" s="1197"/>
      <c r="CF303" s="1197"/>
      <c r="CG303" s="1197"/>
      <c r="CH303" s="1198"/>
    </row>
    <row r="304" spans="1:87" ht="18" customHeight="1" x14ac:dyDescent="0.15">
      <c r="A304" s="1179"/>
      <c r="B304" s="1180"/>
      <c r="C304" s="1202"/>
      <c r="D304" s="1203"/>
      <c r="E304" s="1203"/>
      <c r="F304" s="1203"/>
      <c r="G304" s="1203"/>
      <c r="H304" s="1203"/>
      <c r="I304" s="1203"/>
      <c r="J304" s="1203"/>
      <c r="K304" s="1203"/>
      <c r="L304" s="1203"/>
      <c r="M304" s="1204"/>
      <c r="N304" s="1181"/>
      <c r="O304" s="1182"/>
      <c r="P304" s="1230"/>
      <c r="Q304" s="1231"/>
      <c r="R304" s="1231"/>
      <c r="S304" s="1231"/>
      <c r="T304" s="1231"/>
      <c r="U304" s="1231"/>
      <c r="V304" s="1231"/>
      <c r="W304" s="1231"/>
      <c r="X304" s="1231"/>
      <c r="Y304" s="1231"/>
      <c r="Z304" s="1231"/>
      <c r="AA304" s="1231"/>
      <c r="AB304" s="1231"/>
      <c r="AC304" s="1231"/>
      <c r="AD304" s="1231"/>
      <c r="AE304" s="1231"/>
      <c r="AF304" s="1231"/>
      <c r="AG304" s="1231"/>
      <c r="AH304" s="1231"/>
      <c r="AI304" s="1231"/>
      <c r="AJ304" s="1231"/>
      <c r="AK304" s="1231"/>
      <c r="AL304" s="1231"/>
      <c r="AM304" s="1231"/>
      <c r="AN304" s="1231"/>
      <c r="AO304" s="1231"/>
      <c r="AP304" s="1232"/>
      <c r="AR304" s="47"/>
      <c r="AS304" s="1179"/>
      <c r="AT304" s="1180"/>
      <c r="AU304" s="1202"/>
      <c r="AV304" s="1203"/>
      <c r="AW304" s="1203"/>
      <c r="AX304" s="1203"/>
      <c r="AY304" s="1203"/>
      <c r="AZ304" s="1203"/>
      <c r="BA304" s="1203"/>
      <c r="BB304" s="1203"/>
      <c r="BC304" s="1203"/>
      <c r="BD304" s="1203"/>
      <c r="BE304" s="1204"/>
      <c r="BF304" s="1181"/>
      <c r="BG304" s="1182"/>
      <c r="BH304" s="1230"/>
      <c r="BI304" s="1231"/>
      <c r="BJ304" s="1231"/>
      <c r="BK304" s="1231"/>
      <c r="BL304" s="1231"/>
      <c r="BM304" s="1231"/>
      <c r="BN304" s="1231"/>
      <c r="BO304" s="1231"/>
      <c r="BP304" s="1231"/>
      <c r="BQ304" s="1231"/>
      <c r="BR304" s="1231"/>
      <c r="BS304" s="1231"/>
      <c r="BT304" s="1231"/>
      <c r="BU304" s="1231"/>
      <c r="BV304" s="1231"/>
      <c r="BW304" s="1231"/>
      <c r="BX304" s="1231"/>
      <c r="BY304" s="1231"/>
      <c r="BZ304" s="1231"/>
      <c r="CA304" s="1231"/>
      <c r="CB304" s="1231"/>
      <c r="CC304" s="1231"/>
      <c r="CD304" s="1231"/>
      <c r="CE304" s="1231"/>
      <c r="CF304" s="1231"/>
      <c r="CG304" s="1231"/>
      <c r="CH304" s="1232"/>
    </row>
    <row r="305" spans="1:86" ht="18" customHeight="1" x14ac:dyDescent="0.15">
      <c r="A305" s="1081" t="s">
        <v>43</v>
      </c>
      <c r="B305" s="1082"/>
      <c r="C305" s="1144" t="str">
        <f>'⑨応募者名簿(印刷用)'!CW27</f>
        <v/>
      </c>
      <c r="D305" s="1144"/>
      <c r="E305" s="1144"/>
      <c r="F305" s="1144"/>
      <c r="G305" s="1144"/>
      <c r="H305" s="1144"/>
      <c r="I305" s="1144"/>
      <c r="J305" s="1144"/>
      <c r="K305" s="1144"/>
      <c r="L305" s="1144"/>
      <c r="M305" s="1144"/>
      <c r="N305" s="1152" t="s">
        <v>23</v>
      </c>
      <c r="O305" s="1153"/>
      <c r="P305" s="1154" t="str">
        <f>""&amp;⑧入力シート!AL152</f>
        <v/>
      </c>
      <c r="Q305" s="1154"/>
      <c r="R305" s="1154"/>
      <c r="S305" s="1154"/>
      <c r="T305" s="1154"/>
      <c r="U305" s="1154"/>
      <c r="V305" s="1154"/>
      <c r="W305" s="1154"/>
      <c r="X305" s="1154"/>
      <c r="Y305" s="1115" t="s">
        <v>82</v>
      </c>
      <c r="Z305" s="1115"/>
      <c r="AA305" s="1115"/>
      <c r="AB305" s="1115"/>
      <c r="AC305" s="1115"/>
      <c r="AD305" s="1115"/>
      <c r="AE305" s="1115"/>
      <c r="AF305" s="1115"/>
      <c r="AG305" s="1115"/>
      <c r="AH305" s="1115"/>
      <c r="AI305" s="1115"/>
      <c r="AJ305" s="1115"/>
      <c r="AK305" s="1115"/>
      <c r="AL305" s="1115"/>
      <c r="AM305" s="1115"/>
      <c r="AN305" s="1115"/>
      <c r="AO305" s="1115"/>
      <c r="AP305" s="1190"/>
      <c r="AR305" s="47"/>
      <c r="AS305" s="1081" t="s">
        <v>43</v>
      </c>
      <c r="AT305" s="1082"/>
      <c r="AU305" s="1144" t="str">
        <f>'⑨応募者名簿(印刷用)'!CW28</f>
        <v/>
      </c>
      <c r="AV305" s="1144"/>
      <c r="AW305" s="1144"/>
      <c r="AX305" s="1144"/>
      <c r="AY305" s="1144"/>
      <c r="AZ305" s="1144"/>
      <c r="BA305" s="1144"/>
      <c r="BB305" s="1144"/>
      <c r="BC305" s="1144"/>
      <c r="BD305" s="1144"/>
      <c r="BE305" s="1144"/>
      <c r="BF305" s="1152" t="s">
        <v>23</v>
      </c>
      <c r="BG305" s="1153"/>
      <c r="BH305" s="1154" t="str">
        <f>""&amp;⑧入力シート!AL153</f>
        <v/>
      </c>
      <c r="BI305" s="1154"/>
      <c r="BJ305" s="1154"/>
      <c r="BK305" s="1154"/>
      <c r="BL305" s="1154"/>
      <c r="BM305" s="1154"/>
      <c r="BN305" s="1154"/>
      <c r="BO305" s="1154"/>
      <c r="BP305" s="1154"/>
      <c r="BQ305" s="1115" t="s">
        <v>82</v>
      </c>
      <c r="BR305" s="1115"/>
      <c r="BS305" s="1115"/>
      <c r="BT305" s="1115"/>
      <c r="BU305" s="1115"/>
      <c r="BV305" s="1115"/>
      <c r="BW305" s="1115"/>
      <c r="BX305" s="1115"/>
      <c r="BY305" s="1115"/>
      <c r="BZ305" s="1115"/>
      <c r="CA305" s="1115"/>
      <c r="CB305" s="1115"/>
      <c r="CC305" s="1115"/>
      <c r="CD305" s="1115"/>
      <c r="CE305" s="1115"/>
      <c r="CF305" s="1115"/>
      <c r="CG305" s="1115"/>
      <c r="CH305" s="1190"/>
    </row>
    <row r="306" spans="1:86" ht="18" customHeight="1" x14ac:dyDescent="0.15">
      <c r="A306" s="1081"/>
      <c r="B306" s="1082"/>
      <c r="C306" s="1144"/>
      <c r="D306" s="1144"/>
      <c r="E306" s="1144"/>
      <c r="F306" s="1144"/>
      <c r="G306" s="1144"/>
      <c r="H306" s="1144"/>
      <c r="I306" s="1144"/>
      <c r="J306" s="1144"/>
      <c r="K306" s="1144"/>
      <c r="L306" s="1144"/>
      <c r="M306" s="1144"/>
      <c r="N306" s="1152"/>
      <c r="O306" s="1153"/>
      <c r="P306" s="1154"/>
      <c r="Q306" s="1154"/>
      <c r="R306" s="1154"/>
      <c r="S306" s="1154"/>
      <c r="T306" s="1154"/>
      <c r="U306" s="1154"/>
      <c r="V306" s="1154"/>
      <c r="W306" s="1154"/>
      <c r="X306" s="1154"/>
      <c r="Y306" s="1191"/>
      <c r="Z306" s="1191"/>
      <c r="AA306" s="1191"/>
      <c r="AB306" s="1191"/>
      <c r="AC306" s="1191"/>
      <c r="AD306" s="1191"/>
      <c r="AE306" s="1191"/>
      <c r="AF306" s="1191"/>
      <c r="AG306" s="1191"/>
      <c r="AH306" s="1191"/>
      <c r="AI306" s="1191"/>
      <c r="AJ306" s="1191"/>
      <c r="AK306" s="1191"/>
      <c r="AL306" s="1191"/>
      <c r="AM306" s="1191"/>
      <c r="AN306" s="1191"/>
      <c r="AO306" s="1191"/>
      <c r="AP306" s="1192"/>
      <c r="AR306" s="47"/>
      <c r="AS306" s="1081"/>
      <c r="AT306" s="1082"/>
      <c r="AU306" s="1144"/>
      <c r="AV306" s="1144"/>
      <c r="AW306" s="1144"/>
      <c r="AX306" s="1144"/>
      <c r="AY306" s="1144"/>
      <c r="AZ306" s="1144"/>
      <c r="BA306" s="1144"/>
      <c r="BB306" s="1144"/>
      <c r="BC306" s="1144"/>
      <c r="BD306" s="1144"/>
      <c r="BE306" s="1144"/>
      <c r="BF306" s="1152"/>
      <c r="BG306" s="1153"/>
      <c r="BH306" s="1154"/>
      <c r="BI306" s="1154"/>
      <c r="BJ306" s="1154"/>
      <c r="BK306" s="1154"/>
      <c r="BL306" s="1154"/>
      <c r="BM306" s="1154"/>
      <c r="BN306" s="1154"/>
      <c r="BO306" s="1154"/>
      <c r="BP306" s="1154"/>
      <c r="BQ306" s="1191"/>
      <c r="BR306" s="1191"/>
      <c r="BS306" s="1191"/>
      <c r="BT306" s="1191"/>
      <c r="BU306" s="1191"/>
      <c r="BV306" s="1191"/>
      <c r="BW306" s="1191"/>
      <c r="BX306" s="1191"/>
      <c r="BY306" s="1191"/>
      <c r="BZ306" s="1191"/>
      <c r="CA306" s="1191"/>
      <c r="CB306" s="1191"/>
      <c r="CC306" s="1191"/>
      <c r="CD306" s="1191"/>
      <c r="CE306" s="1191"/>
      <c r="CF306" s="1191"/>
      <c r="CG306" s="1191"/>
      <c r="CH306" s="1192"/>
    </row>
    <row r="307" spans="1:86" ht="17.100000000000001" customHeight="1" x14ac:dyDescent="0.15">
      <c r="A307" s="1171" t="s">
        <v>64</v>
      </c>
      <c r="B307" s="1172"/>
      <c r="C307" s="1172"/>
      <c r="D307" s="1172"/>
      <c r="E307" s="1172"/>
      <c r="F307" s="1172"/>
      <c r="G307" s="1172"/>
      <c r="H307" s="1172"/>
      <c r="I307" s="1172"/>
      <c r="J307" s="1172"/>
      <c r="K307" s="1172"/>
      <c r="L307" s="1172"/>
      <c r="M307" s="1173"/>
      <c r="N307" s="1174" t="s">
        <v>22</v>
      </c>
      <c r="O307" s="1174"/>
      <c r="P307" s="1161" t="s">
        <v>17</v>
      </c>
      <c r="Q307" s="1162"/>
      <c r="R307" s="1163" t="str">
        <f>IF('⑨応募者名簿(印刷用)'!$BX$40="","",'⑨応募者名簿(印刷用)'!$BX$40)</f>
        <v>-</v>
      </c>
      <c r="S307" s="1163"/>
      <c r="T307" s="1163"/>
      <c r="U307" s="1163"/>
      <c r="V307" s="1163"/>
      <c r="W307" s="1163"/>
      <c r="X307" s="1163"/>
      <c r="Y307" s="1163"/>
      <c r="Z307" s="1163"/>
      <c r="AA307" s="1163"/>
      <c r="AB307" s="1163"/>
      <c r="AC307" s="1163"/>
      <c r="AD307" s="1163"/>
      <c r="AE307" s="1163"/>
      <c r="AF307" s="1163"/>
      <c r="AG307" s="1163"/>
      <c r="AH307" s="1163"/>
      <c r="AI307" s="1163"/>
      <c r="AJ307" s="1163"/>
      <c r="AK307" s="1163"/>
      <c r="AL307" s="1163"/>
      <c r="AM307" s="1163"/>
      <c r="AN307" s="1163"/>
      <c r="AO307" s="1163"/>
      <c r="AP307" s="1164"/>
      <c r="AR307" s="47"/>
      <c r="AS307" s="1233" t="s">
        <v>64</v>
      </c>
      <c r="AT307" s="1234"/>
      <c r="AU307" s="1234"/>
      <c r="AV307" s="1234"/>
      <c r="AW307" s="1234"/>
      <c r="AX307" s="1234"/>
      <c r="AY307" s="1234"/>
      <c r="AZ307" s="1234"/>
      <c r="BA307" s="1234"/>
      <c r="BB307" s="1234"/>
      <c r="BC307" s="1234"/>
      <c r="BD307" s="1234"/>
      <c r="BE307" s="1235"/>
      <c r="BF307" s="1174" t="s">
        <v>22</v>
      </c>
      <c r="BG307" s="1174"/>
      <c r="BH307" s="1161" t="s">
        <v>17</v>
      </c>
      <c r="BI307" s="1162"/>
      <c r="BJ307" s="1163" t="str">
        <f>IF('⑨応募者名簿(印刷用)'!$BX$40="","",'⑨応募者名簿(印刷用)'!$BX$40)</f>
        <v>-</v>
      </c>
      <c r="BK307" s="1163"/>
      <c r="BL307" s="1163"/>
      <c r="BM307" s="1163"/>
      <c r="BN307" s="1163"/>
      <c r="BO307" s="1163"/>
      <c r="BP307" s="1163"/>
      <c r="BQ307" s="1163"/>
      <c r="BR307" s="1163"/>
      <c r="BS307" s="1163"/>
      <c r="BT307" s="1163"/>
      <c r="BU307" s="1163"/>
      <c r="BV307" s="1163"/>
      <c r="BW307" s="1163"/>
      <c r="BX307" s="1163"/>
      <c r="BY307" s="1163"/>
      <c r="BZ307" s="1163"/>
      <c r="CA307" s="1163"/>
      <c r="CB307" s="1163"/>
      <c r="CC307" s="1163"/>
      <c r="CD307" s="1163"/>
      <c r="CE307" s="1163"/>
      <c r="CF307" s="1163"/>
      <c r="CG307" s="1163"/>
      <c r="CH307" s="1164"/>
    </row>
    <row r="308" spans="1:86" ht="17.100000000000001" customHeight="1" x14ac:dyDescent="0.15">
      <c r="A308" s="653" t="str">
        <f>'⑨応募者名簿(印刷用)'!$A$36</f>
        <v/>
      </c>
      <c r="B308" s="654"/>
      <c r="C308" s="654"/>
      <c r="D308" s="654"/>
      <c r="E308" s="654"/>
      <c r="F308" s="654"/>
      <c r="G308" s="654"/>
      <c r="H308" s="654"/>
      <c r="I308" s="99"/>
      <c r="J308" s="99"/>
      <c r="K308" s="99"/>
      <c r="L308" s="99"/>
      <c r="M308" s="100"/>
      <c r="N308" s="1174"/>
      <c r="O308" s="1174"/>
      <c r="P308" s="1165" t="str">
        <f>IF('⑨応募者名簿(印刷用)'!$BV$42="","",'⑨応募者名簿(印刷用)'!$BV$42)</f>
        <v xml:space="preserve"> </v>
      </c>
      <c r="Q308" s="1166"/>
      <c r="R308" s="1166"/>
      <c r="S308" s="1166"/>
      <c r="T308" s="1166"/>
      <c r="U308" s="1166"/>
      <c r="V308" s="1166"/>
      <c r="W308" s="1166"/>
      <c r="X308" s="1166"/>
      <c r="Y308" s="1166"/>
      <c r="Z308" s="1166"/>
      <c r="AA308" s="1166"/>
      <c r="AB308" s="1166"/>
      <c r="AC308" s="1166"/>
      <c r="AD308" s="1166"/>
      <c r="AE308" s="1166"/>
      <c r="AF308" s="1166"/>
      <c r="AG308" s="1166"/>
      <c r="AH308" s="1166"/>
      <c r="AI308" s="1166"/>
      <c r="AJ308" s="1166"/>
      <c r="AK308" s="1166"/>
      <c r="AL308" s="1166"/>
      <c r="AM308" s="1166"/>
      <c r="AN308" s="1166"/>
      <c r="AO308" s="1166"/>
      <c r="AP308" s="1167"/>
      <c r="AR308" s="47"/>
      <c r="AS308" s="653" t="str">
        <f>'⑨応募者名簿(印刷用)'!$A$36</f>
        <v/>
      </c>
      <c r="AT308" s="654"/>
      <c r="AU308" s="654"/>
      <c r="AV308" s="654"/>
      <c r="AW308" s="654"/>
      <c r="AX308" s="654"/>
      <c r="AY308" s="654"/>
      <c r="AZ308" s="654"/>
      <c r="BA308" s="99"/>
      <c r="BB308" s="99"/>
      <c r="BC308" s="99"/>
      <c r="BD308" s="99"/>
      <c r="BE308" s="100"/>
      <c r="BF308" s="1174"/>
      <c r="BG308" s="1174"/>
      <c r="BH308" s="1165" t="str">
        <f>IF('⑨応募者名簿(印刷用)'!$BV$42="","",'⑨応募者名簿(印刷用)'!$BV$42)</f>
        <v xml:space="preserve"> </v>
      </c>
      <c r="BI308" s="1166"/>
      <c r="BJ308" s="1166"/>
      <c r="BK308" s="1166"/>
      <c r="BL308" s="1166"/>
      <c r="BM308" s="1166"/>
      <c r="BN308" s="1166"/>
      <c r="BO308" s="1166"/>
      <c r="BP308" s="1166"/>
      <c r="BQ308" s="1166"/>
      <c r="BR308" s="1166"/>
      <c r="BS308" s="1166"/>
      <c r="BT308" s="1166"/>
      <c r="BU308" s="1166"/>
      <c r="BV308" s="1166"/>
      <c r="BW308" s="1166"/>
      <c r="BX308" s="1166"/>
      <c r="BY308" s="1166"/>
      <c r="BZ308" s="1166"/>
      <c r="CA308" s="1166"/>
      <c r="CB308" s="1166"/>
      <c r="CC308" s="1166"/>
      <c r="CD308" s="1166"/>
      <c r="CE308" s="1166"/>
      <c r="CF308" s="1166"/>
      <c r="CG308" s="1166"/>
      <c r="CH308" s="1167"/>
    </row>
    <row r="309" spans="1:86" ht="17.100000000000001" customHeight="1" x14ac:dyDescent="0.15">
      <c r="A309" s="653"/>
      <c r="B309" s="654"/>
      <c r="C309" s="654"/>
      <c r="D309" s="654"/>
      <c r="E309" s="654"/>
      <c r="F309" s="654"/>
      <c r="G309" s="654"/>
      <c r="H309" s="654"/>
      <c r="I309" s="99"/>
      <c r="J309" s="99"/>
      <c r="K309" s="99"/>
      <c r="L309" s="99"/>
      <c r="M309" s="100"/>
      <c r="N309" s="1174"/>
      <c r="O309" s="1174"/>
      <c r="P309" s="1165" t="str">
        <f>IF('⑨応募者名簿(印刷用)'!$BV$43="","",'⑨応募者名簿(印刷用)'!$BV$43)</f>
        <v xml:space="preserve"> </v>
      </c>
      <c r="Q309" s="1166"/>
      <c r="R309" s="1166"/>
      <c r="S309" s="1166"/>
      <c r="T309" s="1166"/>
      <c r="U309" s="1166"/>
      <c r="V309" s="1166"/>
      <c r="W309" s="1166"/>
      <c r="X309" s="1166"/>
      <c r="Y309" s="1166"/>
      <c r="Z309" s="1166"/>
      <c r="AA309" s="1166"/>
      <c r="AB309" s="1166"/>
      <c r="AC309" s="1166"/>
      <c r="AD309" s="1166"/>
      <c r="AE309" s="1166"/>
      <c r="AF309" s="1166"/>
      <c r="AG309" s="1166"/>
      <c r="AH309" s="1166"/>
      <c r="AI309" s="1166"/>
      <c r="AJ309" s="1166"/>
      <c r="AK309" s="1166"/>
      <c r="AL309" s="1166"/>
      <c r="AM309" s="1166"/>
      <c r="AN309" s="1166"/>
      <c r="AO309" s="1166"/>
      <c r="AP309" s="1167"/>
      <c r="AR309" s="47"/>
      <c r="AS309" s="653"/>
      <c r="AT309" s="654"/>
      <c r="AU309" s="654"/>
      <c r="AV309" s="654"/>
      <c r="AW309" s="654"/>
      <c r="AX309" s="654"/>
      <c r="AY309" s="654"/>
      <c r="AZ309" s="654"/>
      <c r="BA309" s="99"/>
      <c r="BB309" s="99"/>
      <c r="BC309" s="99"/>
      <c r="BD309" s="99"/>
      <c r="BE309" s="100"/>
      <c r="BF309" s="1174"/>
      <c r="BG309" s="1174"/>
      <c r="BH309" s="1165" t="str">
        <f>IF('⑨応募者名簿(印刷用)'!$BV$43="","",'⑨応募者名簿(印刷用)'!$BV$43)</f>
        <v xml:space="preserve"> </v>
      </c>
      <c r="BI309" s="1166"/>
      <c r="BJ309" s="1166"/>
      <c r="BK309" s="1166"/>
      <c r="BL309" s="1166"/>
      <c r="BM309" s="1166"/>
      <c r="BN309" s="1166"/>
      <c r="BO309" s="1166"/>
      <c r="BP309" s="1166"/>
      <c r="BQ309" s="1166"/>
      <c r="BR309" s="1166"/>
      <c r="BS309" s="1166"/>
      <c r="BT309" s="1166"/>
      <c r="BU309" s="1166"/>
      <c r="BV309" s="1166"/>
      <c r="BW309" s="1166"/>
      <c r="BX309" s="1166"/>
      <c r="BY309" s="1166"/>
      <c r="BZ309" s="1166"/>
      <c r="CA309" s="1166"/>
      <c r="CB309" s="1166"/>
      <c r="CC309" s="1166"/>
      <c r="CD309" s="1166"/>
      <c r="CE309" s="1166"/>
      <c r="CF309" s="1166"/>
      <c r="CG309" s="1166"/>
      <c r="CH309" s="1167"/>
    </row>
    <row r="310" spans="1:86" ht="17.100000000000001" customHeight="1" x14ac:dyDescent="0.15">
      <c r="A310" s="653"/>
      <c r="B310" s="654"/>
      <c r="C310" s="654"/>
      <c r="D310" s="654"/>
      <c r="E310" s="654"/>
      <c r="F310" s="654"/>
      <c r="G310" s="654"/>
      <c r="H310" s="654"/>
      <c r="I310" s="99"/>
      <c r="J310" s="99"/>
      <c r="K310" s="99"/>
      <c r="L310" s="99"/>
      <c r="M310" s="100"/>
      <c r="N310" s="1174"/>
      <c r="O310" s="1174"/>
      <c r="P310" s="1168" t="str">
        <f>IF('⑨応募者名簿(印刷用)'!$BV$44="","",'⑨応募者名簿(印刷用)'!$BV$44)</f>
        <v xml:space="preserve"> </v>
      </c>
      <c r="Q310" s="1169"/>
      <c r="R310" s="1169"/>
      <c r="S310" s="1169"/>
      <c r="T310" s="1169"/>
      <c r="U310" s="1169"/>
      <c r="V310" s="1169"/>
      <c r="W310" s="1169"/>
      <c r="X310" s="1169"/>
      <c r="Y310" s="1169"/>
      <c r="Z310" s="1169"/>
      <c r="AA310" s="1169"/>
      <c r="AB310" s="1169"/>
      <c r="AC310" s="1169"/>
      <c r="AD310" s="1169"/>
      <c r="AE310" s="1169"/>
      <c r="AF310" s="1169"/>
      <c r="AG310" s="1169"/>
      <c r="AH310" s="1169"/>
      <c r="AI310" s="1169"/>
      <c r="AJ310" s="1169"/>
      <c r="AK310" s="1169"/>
      <c r="AL310" s="1169"/>
      <c r="AM310" s="1169"/>
      <c r="AN310" s="1169"/>
      <c r="AO310" s="1169"/>
      <c r="AP310" s="1170"/>
      <c r="AR310" s="47"/>
      <c r="AS310" s="653"/>
      <c r="AT310" s="654"/>
      <c r="AU310" s="654"/>
      <c r="AV310" s="654"/>
      <c r="AW310" s="654"/>
      <c r="AX310" s="654"/>
      <c r="AY310" s="654"/>
      <c r="AZ310" s="654"/>
      <c r="BA310" s="99"/>
      <c r="BB310" s="99"/>
      <c r="BC310" s="99"/>
      <c r="BD310" s="99"/>
      <c r="BE310" s="100"/>
      <c r="BF310" s="1174"/>
      <c r="BG310" s="1174"/>
      <c r="BH310" s="1168" t="str">
        <f>IF('⑨応募者名簿(印刷用)'!$BV$44="","",'⑨応募者名簿(印刷用)'!$BV$44)</f>
        <v xml:space="preserve"> </v>
      </c>
      <c r="BI310" s="1169"/>
      <c r="BJ310" s="1169"/>
      <c r="BK310" s="1169"/>
      <c r="BL310" s="1169"/>
      <c r="BM310" s="1169"/>
      <c r="BN310" s="1169"/>
      <c r="BO310" s="1169"/>
      <c r="BP310" s="1169"/>
      <c r="BQ310" s="1169"/>
      <c r="BR310" s="1169"/>
      <c r="BS310" s="1169"/>
      <c r="BT310" s="1169"/>
      <c r="BU310" s="1169"/>
      <c r="BV310" s="1169"/>
      <c r="BW310" s="1169"/>
      <c r="BX310" s="1169"/>
      <c r="BY310" s="1169"/>
      <c r="BZ310" s="1169"/>
      <c r="CA310" s="1169"/>
      <c r="CB310" s="1169"/>
      <c r="CC310" s="1169"/>
      <c r="CD310" s="1169"/>
      <c r="CE310" s="1169"/>
      <c r="CF310" s="1169"/>
      <c r="CG310" s="1169"/>
      <c r="CH310" s="1170"/>
    </row>
    <row r="311" spans="1:86" ht="17.100000000000001" customHeight="1" x14ac:dyDescent="0.15">
      <c r="A311" s="653"/>
      <c r="B311" s="654"/>
      <c r="C311" s="654"/>
      <c r="D311" s="654"/>
      <c r="E311" s="654"/>
      <c r="F311" s="654"/>
      <c r="G311" s="654"/>
      <c r="H311" s="654"/>
      <c r="I311" s="99"/>
      <c r="J311" s="99"/>
      <c r="K311" s="99"/>
      <c r="L311" s="99"/>
      <c r="M311" s="100"/>
      <c r="N311" s="1177" t="s">
        <v>33</v>
      </c>
      <c r="O311" s="1178"/>
      <c r="P311" s="1183" t="s">
        <v>24</v>
      </c>
      <c r="Q311" s="1175"/>
      <c r="R311" s="1175"/>
      <c r="S311" s="1175"/>
      <c r="T311" s="1175" t="str">
        <f>""&amp;⑧入力シート!$D$21</f>
        <v/>
      </c>
      <c r="U311" s="1175"/>
      <c r="V311" s="1175"/>
      <c r="W311" s="1175"/>
      <c r="X311" s="1175"/>
      <c r="Y311" s="1175"/>
      <c r="Z311" s="1175"/>
      <c r="AA311" s="1175"/>
      <c r="AB311" s="1175"/>
      <c r="AC311" s="1175"/>
      <c r="AD311" s="1175"/>
      <c r="AE311" s="1175"/>
      <c r="AF311" s="1175"/>
      <c r="AG311" s="1175"/>
      <c r="AH311" s="1175"/>
      <c r="AI311" s="1175"/>
      <c r="AJ311" s="1175"/>
      <c r="AK311" s="1175"/>
      <c r="AL311" s="1175"/>
      <c r="AM311" s="1175"/>
      <c r="AN311" s="1175"/>
      <c r="AO311" s="1175"/>
      <c r="AP311" s="1176"/>
      <c r="AR311" s="47"/>
      <c r="AS311" s="653"/>
      <c r="AT311" s="654"/>
      <c r="AU311" s="654"/>
      <c r="AV311" s="654"/>
      <c r="AW311" s="654"/>
      <c r="AX311" s="654"/>
      <c r="AY311" s="654"/>
      <c r="AZ311" s="654"/>
      <c r="BA311" s="99"/>
      <c r="BB311" s="99"/>
      <c r="BC311" s="99"/>
      <c r="BD311" s="99"/>
      <c r="BE311" s="100"/>
      <c r="BF311" s="1177" t="s">
        <v>33</v>
      </c>
      <c r="BG311" s="1178"/>
      <c r="BH311" s="1183" t="s">
        <v>24</v>
      </c>
      <c r="BI311" s="1175"/>
      <c r="BJ311" s="1175"/>
      <c r="BK311" s="1175"/>
      <c r="BL311" s="1175" t="str">
        <f>""&amp;⑧入力シート!$D$21</f>
        <v/>
      </c>
      <c r="BM311" s="1175"/>
      <c r="BN311" s="1175"/>
      <c r="BO311" s="1175"/>
      <c r="BP311" s="1175"/>
      <c r="BQ311" s="1175"/>
      <c r="BR311" s="1175"/>
      <c r="BS311" s="1175"/>
      <c r="BT311" s="1175"/>
      <c r="BU311" s="1175"/>
      <c r="BV311" s="1175"/>
      <c r="BW311" s="1175"/>
      <c r="BX311" s="1175"/>
      <c r="BY311" s="1175"/>
      <c r="BZ311" s="1175"/>
      <c r="CA311" s="1175"/>
      <c r="CB311" s="1175"/>
      <c r="CC311" s="1175"/>
      <c r="CD311" s="1175"/>
      <c r="CE311" s="1175"/>
      <c r="CF311" s="1175"/>
      <c r="CG311" s="1175"/>
      <c r="CH311" s="1176"/>
    </row>
    <row r="312" spans="1:86" ht="17.100000000000001" customHeight="1" x14ac:dyDescent="0.15">
      <c r="A312" s="101"/>
      <c r="B312" s="99"/>
      <c r="C312" s="99"/>
      <c r="D312" s="99"/>
      <c r="E312" s="99"/>
      <c r="F312" s="99"/>
      <c r="G312" s="99"/>
      <c r="H312" s="99"/>
      <c r="I312" s="99"/>
      <c r="J312" s="99"/>
      <c r="K312" s="99"/>
      <c r="L312" s="99"/>
      <c r="M312" s="100"/>
      <c r="N312" s="1179"/>
      <c r="O312" s="1180"/>
      <c r="P312" s="1029" t="str">
        <f>"　"&amp;⑧入力シート!$D$22</f>
        <v>　</v>
      </c>
      <c r="Q312" s="1030"/>
      <c r="R312" s="1030"/>
      <c r="S312" s="1030"/>
      <c r="T312" s="1030"/>
      <c r="U312" s="1030"/>
      <c r="V312" s="1030"/>
      <c r="W312" s="1030"/>
      <c r="X312" s="1030"/>
      <c r="Y312" s="1030"/>
      <c r="Z312" s="1030"/>
      <c r="AA312" s="1030"/>
      <c r="AB312" s="1030"/>
      <c r="AC312" s="1030"/>
      <c r="AD312" s="1030"/>
      <c r="AE312" s="1030"/>
      <c r="AF312" s="1030"/>
      <c r="AG312" s="1030"/>
      <c r="AH312" s="1030"/>
      <c r="AI312" s="1030"/>
      <c r="AJ312" s="1030"/>
      <c r="AK312" s="1030"/>
      <c r="AL312" s="1030"/>
      <c r="AM312" s="1030"/>
      <c r="AN312" s="1030"/>
      <c r="AO312" s="1030"/>
      <c r="AP312" s="1031"/>
      <c r="AR312" s="47"/>
      <c r="AS312" s="101"/>
      <c r="AT312" s="99"/>
      <c r="AU312" s="99"/>
      <c r="AV312" s="99"/>
      <c r="AW312" s="99"/>
      <c r="AX312" s="99"/>
      <c r="AY312" s="99"/>
      <c r="AZ312" s="99"/>
      <c r="BA312" s="99"/>
      <c r="BB312" s="99"/>
      <c r="BC312" s="99"/>
      <c r="BD312" s="99"/>
      <c r="BE312" s="100"/>
      <c r="BF312" s="1179"/>
      <c r="BG312" s="1180"/>
      <c r="BH312" s="1029" t="str">
        <f>"　"&amp;⑧入力シート!$D$22</f>
        <v>　</v>
      </c>
      <c r="BI312" s="1030"/>
      <c r="BJ312" s="1030"/>
      <c r="BK312" s="1030"/>
      <c r="BL312" s="1030"/>
      <c r="BM312" s="1030"/>
      <c r="BN312" s="1030"/>
      <c r="BO312" s="1030"/>
      <c r="BP312" s="1030"/>
      <c r="BQ312" s="1030"/>
      <c r="BR312" s="1030"/>
      <c r="BS312" s="1030"/>
      <c r="BT312" s="1030"/>
      <c r="BU312" s="1030"/>
      <c r="BV312" s="1030"/>
      <c r="BW312" s="1030"/>
      <c r="BX312" s="1030"/>
      <c r="BY312" s="1030"/>
      <c r="BZ312" s="1030"/>
      <c r="CA312" s="1030"/>
      <c r="CB312" s="1030"/>
      <c r="CC312" s="1030"/>
      <c r="CD312" s="1030"/>
      <c r="CE312" s="1030"/>
      <c r="CF312" s="1030"/>
      <c r="CG312" s="1030"/>
      <c r="CH312" s="1031"/>
    </row>
    <row r="313" spans="1:86" ht="17.100000000000001" customHeight="1" x14ac:dyDescent="0.15">
      <c r="A313" s="101"/>
      <c r="B313" s="99"/>
      <c r="C313" s="99"/>
      <c r="D313" s="99"/>
      <c r="E313" s="99"/>
      <c r="F313" s="99"/>
      <c r="G313" s="99"/>
      <c r="H313" s="99"/>
      <c r="I313" s="99"/>
      <c r="J313" s="99"/>
      <c r="K313" s="99"/>
      <c r="L313" s="99"/>
      <c r="M313" s="100"/>
      <c r="N313" s="1179"/>
      <c r="O313" s="1180"/>
      <c r="P313" s="1032" t="str">
        <f>"　"&amp;⑧入力シート!$D$23</f>
        <v>　</v>
      </c>
      <c r="Q313" s="1033"/>
      <c r="R313" s="1033"/>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4"/>
      <c r="AR313" s="47"/>
      <c r="AS313" s="101"/>
      <c r="AT313" s="99"/>
      <c r="AU313" s="99"/>
      <c r="AV313" s="99"/>
      <c r="AW313" s="99"/>
      <c r="AX313" s="99"/>
      <c r="AY313" s="99"/>
      <c r="AZ313" s="99"/>
      <c r="BA313" s="99"/>
      <c r="BB313" s="99"/>
      <c r="BC313" s="99"/>
      <c r="BD313" s="99"/>
      <c r="BE313" s="100"/>
      <c r="BF313" s="1179"/>
      <c r="BG313" s="1180"/>
      <c r="BH313" s="1032" t="str">
        <f>"　"&amp;⑧入力シート!$D$23</f>
        <v>　</v>
      </c>
      <c r="BI313" s="1033"/>
      <c r="BJ313" s="1033"/>
      <c r="BK313" s="1033"/>
      <c r="BL313" s="1033"/>
      <c r="BM313" s="1033"/>
      <c r="BN313" s="1033"/>
      <c r="BO313" s="1033"/>
      <c r="BP313" s="1033"/>
      <c r="BQ313" s="1033"/>
      <c r="BR313" s="1033"/>
      <c r="BS313" s="1033"/>
      <c r="BT313" s="1033"/>
      <c r="BU313" s="1033"/>
      <c r="BV313" s="1033"/>
      <c r="BW313" s="1033"/>
      <c r="BX313" s="1033"/>
      <c r="BY313" s="1033"/>
      <c r="BZ313" s="1033"/>
      <c r="CA313" s="1033"/>
      <c r="CB313" s="1033"/>
      <c r="CC313" s="1033"/>
      <c r="CD313" s="1033"/>
      <c r="CE313" s="1033"/>
      <c r="CF313" s="1033"/>
      <c r="CG313" s="1033"/>
      <c r="CH313" s="1034"/>
    </row>
    <row r="314" spans="1:86" ht="17.100000000000001" customHeight="1" x14ac:dyDescent="0.15">
      <c r="A314" s="102"/>
      <c r="B314" s="103"/>
      <c r="C314" s="103"/>
      <c r="D314" s="103"/>
      <c r="E314" s="103"/>
      <c r="F314" s="103"/>
      <c r="G314" s="103"/>
      <c r="H314" s="103"/>
      <c r="I314" s="103"/>
      <c r="J314" s="103"/>
      <c r="K314" s="103"/>
      <c r="L314" s="103"/>
      <c r="M314" s="104"/>
      <c r="N314" s="1179"/>
      <c r="O314" s="1180"/>
      <c r="P314" s="1032"/>
      <c r="Q314" s="1033"/>
      <c r="R314" s="1033"/>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4"/>
      <c r="AR314" s="47"/>
      <c r="AS314" s="102"/>
      <c r="AT314" s="103"/>
      <c r="AU314" s="103"/>
      <c r="AV314" s="103"/>
      <c r="AW314" s="103"/>
      <c r="AX314" s="103"/>
      <c r="AY314" s="103"/>
      <c r="AZ314" s="103"/>
      <c r="BA314" s="103"/>
      <c r="BB314" s="103"/>
      <c r="BC314" s="103"/>
      <c r="BD314" s="103"/>
      <c r="BE314" s="104"/>
      <c r="BF314" s="1179"/>
      <c r="BG314" s="1180"/>
      <c r="BH314" s="1032"/>
      <c r="BI314" s="1033"/>
      <c r="BJ314" s="1033"/>
      <c r="BK314" s="1033"/>
      <c r="BL314" s="1033"/>
      <c r="BM314" s="1033"/>
      <c r="BN314" s="1033"/>
      <c r="BO314" s="1033"/>
      <c r="BP314" s="1033"/>
      <c r="BQ314" s="1033"/>
      <c r="BR314" s="1033"/>
      <c r="BS314" s="1033"/>
      <c r="BT314" s="1033"/>
      <c r="BU314" s="1033"/>
      <c r="BV314" s="1033"/>
      <c r="BW314" s="1033"/>
      <c r="BX314" s="1033"/>
      <c r="BY314" s="1033"/>
      <c r="BZ314" s="1033"/>
      <c r="CA314" s="1033"/>
      <c r="CB314" s="1033"/>
      <c r="CC314" s="1033"/>
      <c r="CD314" s="1033"/>
      <c r="CE314" s="1033"/>
      <c r="CF314" s="1033"/>
      <c r="CG314" s="1033"/>
      <c r="CH314" s="1034"/>
    </row>
    <row r="315" spans="1:86" ht="18" customHeight="1" x14ac:dyDescent="0.15">
      <c r="A315" s="1177" t="s">
        <v>38</v>
      </c>
      <c r="B315" s="1178"/>
      <c r="C315" s="1183" t="s">
        <v>32</v>
      </c>
      <c r="D315" s="1175"/>
      <c r="E315" s="1175"/>
      <c r="F315" s="1175"/>
      <c r="G315" s="1175"/>
      <c r="H315" s="1175"/>
      <c r="I315" s="1175"/>
      <c r="J315" s="1175"/>
      <c r="K315" s="1175"/>
      <c r="L315" s="1175"/>
      <c r="M315" s="1175"/>
      <c r="N315" s="1174" t="s">
        <v>35</v>
      </c>
      <c r="O315" s="1174"/>
      <c r="P315" s="1145" t="str">
        <f>""&amp;⑧入力シート!Q154</f>
        <v/>
      </c>
      <c r="Q315" s="1145"/>
      <c r="R315" s="1145"/>
      <c r="S315" s="1145"/>
      <c r="T315" s="1145"/>
      <c r="U315" s="1145"/>
      <c r="V315" s="1145"/>
      <c r="W315" s="1145"/>
      <c r="X315" s="1145"/>
      <c r="Y315" s="1145"/>
      <c r="Z315" s="1145"/>
      <c r="AA315" s="1145"/>
      <c r="AB315" s="1145"/>
      <c r="AC315" s="1145"/>
      <c r="AD315" s="1145"/>
      <c r="AE315" s="1145"/>
      <c r="AF315" s="1145"/>
      <c r="AG315" s="1145"/>
      <c r="AH315" s="1145"/>
      <c r="AI315" s="1145"/>
      <c r="AJ315" s="1145"/>
      <c r="AK315" s="1145"/>
      <c r="AL315" s="1145"/>
      <c r="AM315" s="1145"/>
      <c r="AN315" s="1145"/>
      <c r="AO315" s="1145"/>
      <c r="AP315" s="1145"/>
      <c r="AR315" s="47"/>
      <c r="AS315" s="1177" t="s">
        <v>38</v>
      </c>
      <c r="AT315" s="1178"/>
      <c r="AU315" s="1183" t="s">
        <v>32</v>
      </c>
      <c r="AV315" s="1175"/>
      <c r="AW315" s="1175"/>
      <c r="AX315" s="1175"/>
      <c r="AY315" s="1175"/>
      <c r="AZ315" s="1175"/>
      <c r="BA315" s="1175"/>
      <c r="BB315" s="1175"/>
      <c r="BC315" s="1175"/>
      <c r="BD315" s="1175"/>
      <c r="BE315" s="1175"/>
      <c r="BF315" s="1174" t="s">
        <v>35</v>
      </c>
      <c r="BG315" s="1174"/>
      <c r="BH315" s="1145" t="str">
        <f>""&amp;⑧入力シート!Q155</f>
        <v/>
      </c>
      <c r="BI315" s="1145"/>
      <c r="BJ315" s="1145"/>
      <c r="BK315" s="1145"/>
      <c r="BL315" s="1145"/>
      <c r="BM315" s="1145"/>
      <c r="BN315" s="1145"/>
      <c r="BO315" s="1145"/>
      <c r="BP315" s="1145"/>
      <c r="BQ315" s="1145"/>
      <c r="BR315" s="1145"/>
      <c r="BS315" s="1145"/>
      <c r="BT315" s="1145"/>
      <c r="BU315" s="1145"/>
      <c r="BV315" s="1145"/>
      <c r="BW315" s="1145"/>
      <c r="BX315" s="1145"/>
      <c r="BY315" s="1145"/>
      <c r="BZ315" s="1145"/>
      <c r="CA315" s="1145"/>
      <c r="CB315" s="1145"/>
      <c r="CC315" s="1145"/>
      <c r="CD315" s="1145"/>
      <c r="CE315" s="1145"/>
      <c r="CF315" s="1145"/>
      <c r="CG315" s="1145"/>
      <c r="CH315" s="1145"/>
    </row>
    <row r="316" spans="1:86" ht="18" customHeight="1" x14ac:dyDescent="0.15">
      <c r="A316" s="1179"/>
      <c r="B316" s="1180"/>
      <c r="C316" s="1202">
        <f>⑧入力シート!B154</f>
        <v>117</v>
      </c>
      <c r="D316" s="1203"/>
      <c r="E316" s="1203"/>
      <c r="F316" s="1203"/>
      <c r="G316" s="1203"/>
      <c r="H316" s="1203"/>
      <c r="I316" s="1203"/>
      <c r="J316" s="1203"/>
      <c r="K316" s="1203"/>
      <c r="L316" s="1203"/>
      <c r="M316" s="1203"/>
      <c r="N316" s="1174"/>
      <c r="O316" s="1174"/>
      <c r="P316" s="1145"/>
      <c r="Q316" s="1145"/>
      <c r="R316" s="1145"/>
      <c r="S316" s="1145"/>
      <c r="T316" s="1145"/>
      <c r="U316" s="1145"/>
      <c r="V316" s="1145"/>
      <c r="W316" s="1145"/>
      <c r="X316" s="1145"/>
      <c r="Y316" s="1145"/>
      <c r="Z316" s="1145"/>
      <c r="AA316" s="1145"/>
      <c r="AB316" s="1145"/>
      <c r="AC316" s="1145"/>
      <c r="AD316" s="1145"/>
      <c r="AE316" s="1145"/>
      <c r="AF316" s="1145"/>
      <c r="AG316" s="1145"/>
      <c r="AH316" s="1145"/>
      <c r="AI316" s="1145"/>
      <c r="AJ316" s="1145"/>
      <c r="AK316" s="1145"/>
      <c r="AL316" s="1145"/>
      <c r="AM316" s="1145"/>
      <c r="AN316" s="1145"/>
      <c r="AO316" s="1145"/>
      <c r="AP316" s="1145"/>
      <c r="AR316" s="47"/>
      <c r="AS316" s="1179"/>
      <c r="AT316" s="1180"/>
      <c r="AU316" s="1202">
        <f>⑧入力シート!B155</f>
        <v>118</v>
      </c>
      <c r="AV316" s="1203"/>
      <c r="AW316" s="1203"/>
      <c r="AX316" s="1203"/>
      <c r="AY316" s="1203"/>
      <c r="AZ316" s="1203"/>
      <c r="BA316" s="1203"/>
      <c r="BB316" s="1203"/>
      <c r="BC316" s="1203"/>
      <c r="BD316" s="1203"/>
      <c r="BE316" s="1203"/>
      <c r="BF316" s="1174"/>
      <c r="BG316" s="1174"/>
      <c r="BH316" s="1145"/>
      <c r="BI316" s="1145"/>
      <c r="BJ316" s="1145"/>
      <c r="BK316" s="1145"/>
      <c r="BL316" s="1145"/>
      <c r="BM316" s="1145"/>
      <c r="BN316" s="1145"/>
      <c r="BO316" s="1145"/>
      <c r="BP316" s="1145"/>
      <c r="BQ316" s="1145"/>
      <c r="BR316" s="1145"/>
      <c r="BS316" s="1145"/>
      <c r="BT316" s="1145"/>
      <c r="BU316" s="1145"/>
      <c r="BV316" s="1145"/>
      <c r="BW316" s="1145"/>
      <c r="BX316" s="1145"/>
      <c r="BY316" s="1145"/>
      <c r="BZ316" s="1145"/>
      <c r="CA316" s="1145"/>
      <c r="CB316" s="1145"/>
      <c r="CC316" s="1145"/>
      <c r="CD316" s="1145"/>
      <c r="CE316" s="1145"/>
      <c r="CF316" s="1145"/>
      <c r="CG316" s="1145"/>
      <c r="CH316" s="1145"/>
    </row>
    <row r="317" spans="1:86" ht="18" customHeight="1" x14ac:dyDescent="0.15">
      <c r="A317" s="1181"/>
      <c r="B317" s="1182"/>
      <c r="C317" s="1202"/>
      <c r="D317" s="1203"/>
      <c r="E317" s="1203"/>
      <c r="F317" s="1203"/>
      <c r="G317" s="1203"/>
      <c r="H317" s="1203"/>
      <c r="I317" s="1203"/>
      <c r="J317" s="1203"/>
      <c r="K317" s="1203"/>
      <c r="L317" s="1203"/>
      <c r="M317" s="1203"/>
      <c r="N317" s="1174"/>
      <c r="O317" s="1174"/>
      <c r="P317" s="1145"/>
      <c r="Q317" s="1145"/>
      <c r="R317" s="1145"/>
      <c r="S317" s="1145"/>
      <c r="T317" s="1145"/>
      <c r="U317" s="1145"/>
      <c r="V317" s="1145"/>
      <c r="W317" s="1145"/>
      <c r="X317" s="1145"/>
      <c r="Y317" s="1145"/>
      <c r="Z317" s="1145"/>
      <c r="AA317" s="1145"/>
      <c r="AB317" s="1145"/>
      <c r="AC317" s="1145"/>
      <c r="AD317" s="1145"/>
      <c r="AE317" s="1145"/>
      <c r="AF317" s="1145"/>
      <c r="AG317" s="1145"/>
      <c r="AH317" s="1145"/>
      <c r="AI317" s="1145"/>
      <c r="AJ317" s="1145"/>
      <c r="AK317" s="1145"/>
      <c r="AL317" s="1145"/>
      <c r="AM317" s="1145"/>
      <c r="AN317" s="1145"/>
      <c r="AO317" s="1145"/>
      <c r="AP317" s="1145"/>
      <c r="AR317" s="47"/>
      <c r="AS317" s="1181"/>
      <c r="AT317" s="1182"/>
      <c r="AU317" s="1202"/>
      <c r="AV317" s="1203"/>
      <c r="AW317" s="1203"/>
      <c r="AX317" s="1203"/>
      <c r="AY317" s="1203"/>
      <c r="AZ317" s="1203"/>
      <c r="BA317" s="1203"/>
      <c r="BB317" s="1203"/>
      <c r="BC317" s="1203"/>
      <c r="BD317" s="1203"/>
      <c r="BE317" s="1203"/>
      <c r="BF317" s="1174"/>
      <c r="BG317" s="1174"/>
      <c r="BH317" s="1145"/>
      <c r="BI317" s="1145"/>
      <c r="BJ317" s="1145"/>
      <c r="BK317" s="1145"/>
      <c r="BL317" s="1145"/>
      <c r="BM317" s="1145"/>
      <c r="BN317" s="1145"/>
      <c r="BO317" s="1145"/>
      <c r="BP317" s="1145"/>
      <c r="BQ317" s="1145"/>
      <c r="BR317" s="1145"/>
      <c r="BS317" s="1145"/>
      <c r="BT317" s="1145"/>
      <c r="BU317" s="1145"/>
      <c r="BV317" s="1145"/>
      <c r="BW317" s="1145"/>
      <c r="BX317" s="1145"/>
      <c r="BY317" s="1145"/>
      <c r="BZ317" s="1145"/>
      <c r="CA317" s="1145"/>
      <c r="CB317" s="1145"/>
      <c r="CC317" s="1145"/>
      <c r="CD317" s="1145"/>
      <c r="CE317" s="1145"/>
      <c r="CF317" s="1145"/>
      <c r="CG317" s="1145"/>
      <c r="CH317" s="1145"/>
    </row>
    <row r="318" spans="1:86" ht="18" customHeight="1" x14ac:dyDescent="0.15">
      <c r="A318" s="1177" t="s">
        <v>37</v>
      </c>
      <c r="B318" s="1178"/>
      <c r="C318" s="1199" t="str">
        <f>""&amp;⑧入力シート!C154</f>
        <v/>
      </c>
      <c r="D318" s="1200"/>
      <c r="E318" s="1200"/>
      <c r="F318" s="1200"/>
      <c r="G318" s="1200"/>
      <c r="H318" s="1200"/>
      <c r="I318" s="1200"/>
      <c r="J318" s="1200"/>
      <c r="K318" s="1200"/>
      <c r="L318" s="1200"/>
      <c r="M318" s="1201"/>
      <c r="N318" s="1179" t="s">
        <v>36</v>
      </c>
      <c r="O318" s="1180"/>
      <c r="P318" s="1193" t="s">
        <v>34</v>
      </c>
      <c r="Q318" s="1194"/>
      <c r="R318" s="1194"/>
      <c r="S318" s="1194"/>
      <c r="T318" s="1194"/>
      <c r="U318" s="1194"/>
      <c r="V318" s="1194"/>
      <c r="W318" s="1194"/>
      <c r="X318" s="1194"/>
      <c r="Y318" s="1194"/>
      <c r="Z318" s="1194"/>
      <c r="AA318" s="1194"/>
      <c r="AB318" s="1194"/>
      <c r="AC318" s="1194"/>
      <c r="AD318" s="1194"/>
      <c r="AE318" s="1194"/>
      <c r="AF318" s="1194"/>
      <c r="AG318" s="1194"/>
      <c r="AH318" s="1194"/>
      <c r="AI318" s="1194"/>
      <c r="AJ318" s="1194"/>
      <c r="AK318" s="1194"/>
      <c r="AL318" s="1194"/>
      <c r="AM318" s="1194"/>
      <c r="AN318" s="1194"/>
      <c r="AO318" s="1194"/>
      <c r="AP318" s="1195"/>
      <c r="AR318" s="47"/>
      <c r="AS318" s="1177" t="s">
        <v>37</v>
      </c>
      <c r="AT318" s="1178"/>
      <c r="AU318" s="1199" t="str">
        <f>""&amp;⑧入力シート!C155</f>
        <v/>
      </c>
      <c r="AV318" s="1200"/>
      <c r="AW318" s="1200"/>
      <c r="AX318" s="1200"/>
      <c r="AY318" s="1200"/>
      <c r="AZ318" s="1200"/>
      <c r="BA318" s="1200"/>
      <c r="BB318" s="1200"/>
      <c r="BC318" s="1200"/>
      <c r="BD318" s="1200"/>
      <c r="BE318" s="1201"/>
      <c r="BF318" s="1179" t="s">
        <v>36</v>
      </c>
      <c r="BG318" s="1180"/>
      <c r="BH318" s="1193" t="s">
        <v>34</v>
      </c>
      <c r="BI318" s="1194"/>
      <c r="BJ318" s="1194"/>
      <c r="BK318" s="1194"/>
      <c r="BL318" s="1194"/>
      <c r="BM318" s="1194"/>
      <c r="BN318" s="1194"/>
      <c r="BO318" s="1194"/>
      <c r="BP318" s="1194"/>
      <c r="BQ318" s="1194"/>
      <c r="BR318" s="1194"/>
      <c r="BS318" s="1194"/>
      <c r="BT318" s="1194"/>
      <c r="BU318" s="1194"/>
      <c r="BV318" s="1194"/>
      <c r="BW318" s="1194"/>
      <c r="BX318" s="1194"/>
      <c r="BY318" s="1194"/>
      <c r="BZ318" s="1194"/>
      <c r="CA318" s="1194"/>
      <c r="CB318" s="1194"/>
      <c r="CC318" s="1194"/>
      <c r="CD318" s="1194"/>
      <c r="CE318" s="1194"/>
      <c r="CF318" s="1194"/>
      <c r="CG318" s="1194"/>
      <c r="CH318" s="1195"/>
    </row>
    <row r="319" spans="1:86" ht="18" customHeight="1" x14ac:dyDescent="0.15">
      <c r="A319" s="1179"/>
      <c r="B319" s="1180"/>
      <c r="C319" s="1202"/>
      <c r="D319" s="1203"/>
      <c r="E319" s="1203"/>
      <c r="F319" s="1203"/>
      <c r="G319" s="1203"/>
      <c r="H319" s="1203"/>
      <c r="I319" s="1203"/>
      <c r="J319" s="1203"/>
      <c r="K319" s="1203"/>
      <c r="L319" s="1203"/>
      <c r="M319" s="1204"/>
      <c r="N319" s="1179"/>
      <c r="O319" s="1180"/>
      <c r="P319" s="1196" t="str">
        <f>'⑨応募者名簿(印刷用)'!CY29</f>
        <v xml:space="preserve"> </v>
      </c>
      <c r="Q319" s="1197"/>
      <c r="R319" s="1197"/>
      <c r="S319" s="1197"/>
      <c r="T319" s="1197"/>
      <c r="U319" s="1197"/>
      <c r="V319" s="1197"/>
      <c r="W319" s="1197"/>
      <c r="X319" s="1197"/>
      <c r="Y319" s="1197"/>
      <c r="Z319" s="1197"/>
      <c r="AA319" s="1197"/>
      <c r="AB319" s="1197"/>
      <c r="AC319" s="1197"/>
      <c r="AD319" s="1197"/>
      <c r="AE319" s="1197"/>
      <c r="AF319" s="1197"/>
      <c r="AG319" s="1197"/>
      <c r="AH319" s="1197"/>
      <c r="AI319" s="1197"/>
      <c r="AJ319" s="1197"/>
      <c r="AK319" s="1197"/>
      <c r="AL319" s="1197"/>
      <c r="AM319" s="1197"/>
      <c r="AN319" s="1197"/>
      <c r="AO319" s="1197"/>
      <c r="AP319" s="1198"/>
      <c r="AR319" s="47"/>
      <c r="AS319" s="1179"/>
      <c r="AT319" s="1180"/>
      <c r="AU319" s="1202"/>
      <c r="AV319" s="1203"/>
      <c r="AW319" s="1203"/>
      <c r="AX319" s="1203"/>
      <c r="AY319" s="1203"/>
      <c r="AZ319" s="1203"/>
      <c r="BA319" s="1203"/>
      <c r="BB319" s="1203"/>
      <c r="BC319" s="1203"/>
      <c r="BD319" s="1203"/>
      <c r="BE319" s="1204"/>
      <c r="BF319" s="1179"/>
      <c r="BG319" s="1180"/>
      <c r="BH319" s="1196" t="str">
        <f>'⑨応募者名簿(印刷用)'!CY30</f>
        <v xml:space="preserve"> </v>
      </c>
      <c r="BI319" s="1197"/>
      <c r="BJ319" s="1197"/>
      <c r="BK319" s="1197"/>
      <c r="BL319" s="1197"/>
      <c r="BM319" s="1197"/>
      <c r="BN319" s="1197"/>
      <c r="BO319" s="1197"/>
      <c r="BP319" s="1197"/>
      <c r="BQ319" s="1197"/>
      <c r="BR319" s="1197"/>
      <c r="BS319" s="1197"/>
      <c r="BT319" s="1197"/>
      <c r="BU319" s="1197"/>
      <c r="BV319" s="1197"/>
      <c r="BW319" s="1197"/>
      <c r="BX319" s="1197"/>
      <c r="BY319" s="1197"/>
      <c r="BZ319" s="1197"/>
      <c r="CA319" s="1197"/>
      <c r="CB319" s="1197"/>
      <c r="CC319" s="1197"/>
      <c r="CD319" s="1197"/>
      <c r="CE319" s="1197"/>
      <c r="CF319" s="1197"/>
      <c r="CG319" s="1197"/>
      <c r="CH319" s="1198"/>
    </row>
    <row r="320" spans="1:86" ht="18" customHeight="1" x14ac:dyDescent="0.15">
      <c r="A320" s="1179"/>
      <c r="B320" s="1180"/>
      <c r="C320" s="1202"/>
      <c r="D320" s="1203"/>
      <c r="E320" s="1203"/>
      <c r="F320" s="1203"/>
      <c r="G320" s="1203"/>
      <c r="H320" s="1203"/>
      <c r="I320" s="1203"/>
      <c r="J320" s="1203"/>
      <c r="K320" s="1203"/>
      <c r="L320" s="1203"/>
      <c r="M320" s="1204"/>
      <c r="N320" s="1181"/>
      <c r="O320" s="1182"/>
      <c r="P320" s="1230"/>
      <c r="Q320" s="1231"/>
      <c r="R320" s="1231"/>
      <c r="S320" s="1231"/>
      <c r="T320" s="1231"/>
      <c r="U320" s="1231"/>
      <c r="V320" s="1231"/>
      <c r="W320" s="1231"/>
      <c r="X320" s="1231"/>
      <c r="Y320" s="1231"/>
      <c r="Z320" s="1231"/>
      <c r="AA320" s="1231"/>
      <c r="AB320" s="1231"/>
      <c r="AC320" s="1231"/>
      <c r="AD320" s="1231"/>
      <c r="AE320" s="1231"/>
      <c r="AF320" s="1231"/>
      <c r="AG320" s="1231"/>
      <c r="AH320" s="1231"/>
      <c r="AI320" s="1231"/>
      <c r="AJ320" s="1231"/>
      <c r="AK320" s="1231"/>
      <c r="AL320" s="1231"/>
      <c r="AM320" s="1231"/>
      <c r="AN320" s="1231"/>
      <c r="AO320" s="1231"/>
      <c r="AP320" s="1232"/>
      <c r="AR320" s="47"/>
      <c r="AS320" s="1179"/>
      <c r="AT320" s="1180"/>
      <c r="AU320" s="1202"/>
      <c r="AV320" s="1203"/>
      <c r="AW320" s="1203"/>
      <c r="AX320" s="1203"/>
      <c r="AY320" s="1203"/>
      <c r="AZ320" s="1203"/>
      <c r="BA320" s="1203"/>
      <c r="BB320" s="1203"/>
      <c r="BC320" s="1203"/>
      <c r="BD320" s="1203"/>
      <c r="BE320" s="1204"/>
      <c r="BF320" s="1181"/>
      <c r="BG320" s="1182"/>
      <c r="BH320" s="1230"/>
      <c r="BI320" s="1231"/>
      <c r="BJ320" s="1231"/>
      <c r="BK320" s="1231"/>
      <c r="BL320" s="1231"/>
      <c r="BM320" s="1231"/>
      <c r="BN320" s="1231"/>
      <c r="BO320" s="1231"/>
      <c r="BP320" s="1231"/>
      <c r="BQ320" s="1231"/>
      <c r="BR320" s="1231"/>
      <c r="BS320" s="1231"/>
      <c r="BT320" s="1231"/>
      <c r="BU320" s="1231"/>
      <c r="BV320" s="1231"/>
      <c r="BW320" s="1231"/>
      <c r="BX320" s="1231"/>
      <c r="BY320" s="1231"/>
      <c r="BZ320" s="1231"/>
      <c r="CA320" s="1231"/>
      <c r="CB320" s="1231"/>
      <c r="CC320" s="1231"/>
      <c r="CD320" s="1231"/>
      <c r="CE320" s="1231"/>
      <c r="CF320" s="1231"/>
      <c r="CG320" s="1231"/>
      <c r="CH320" s="1232"/>
    </row>
    <row r="321" spans="1:87" ht="18" customHeight="1" x14ac:dyDescent="0.15">
      <c r="A321" s="1057" t="s">
        <v>43</v>
      </c>
      <c r="B321" s="1058"/>
      <c r="C321" s="1144" t="str">
        <f>'⑨応募者名簿(印刷用)'!CW29</f>
        <v/>
      </c>
      <c r="D321" s="1144"/>
      <c r="E321" s="1144"/>
      <c r="F321" s="1144"/>
      <c r="G321" s="1144"/>
      <c r="H321" s="1144"/>
      <c r="I321" s="1144"/>
      <c r="J321" s="1144"/>
      <c r="K321" s="1144"/>
      <c r="L321" s="1144"/>
      <c r="M321" s="1144"/>
      <c r="N321" s="1152" t="s">
        <v>23</v>
      </c>
      <c r="O321" s="1153"/>
      <c r="P321" s="1154" t="str">
        <f>""&amp;⑧入力シート!AL154</f>
        <v/>
      </c>
      <c r="Q321" s="1154"/>
      <c r="R321" s="1154"/>
      <c r="S321" s="1154"/>
      <c r="T321" s="1154"/>
      <c r="U321" s="1154"/>
      <c r="V321" s="1154"/>
      <c r="W321" s="1154"/>
      <c r="X321" s="1154"/>
      <c r="Y321" s="1115" t="s">
        <v>82</v>
      </c>
      <c r="Z321" s="1115"/>
      <c r="AA321" s="1115"/>
      <c r="AB321" s="1115"/>
      <c r="AC321" s="1115"/>
      <c r="AD321" s="1115"/>
      <c r="AE321" s="1115"/>
      <c r="AF321" s="1115"/>
      <c r="AG321" s="1115"/>
      <c r="AH321" s="1115"/>
      <c r="AI321" s="1115"/>
      <c r="AJ321" s="1115"/>
      <c r="AK321" s="1115"/>
      <c r="AL321" s="1115"/>
      <c r="AM321" s="1115"/>
      <c r="AN321" s="1115"/>
      <c r="AO321" s="1115"/>
      <c r="AP321" s="1190"/>
      <c r="AR321" s="47"/>
      <c r="AS321" s="1057" t="s">
        <v>43</v>
      </c>
      <c r="AT321" s="1058"/>
      <c r="AU321" s="1144" t="str">
        <f>'⑨応募者名簿(印刷用)'!CW30</f>
        <v/>
      </c>
      <c r="AV321" s="1144"/>
      <c r="AW321" s="1144"/>
      <c r="AX321" s="1144"/>
      <c r="AY321" s="1144"/>
      <c r="AZ321" s="1144"/>
      <c r="BA321" s="1144"/>
      <c r="BB321" s="1144"/>
      <c r="BC321" s="1144"/>
      <c r="BD321" s="1144"/>
      <c r="BE321" s="1144"/>
      <c r="BF321" s="1152" t="s">
        <v>23</v>
      </c>
      <c r="BG321" s="1153"/>
      <c r="BH321" s="1154" t="str">
        <f>""&amp;⑧入力シート!AL155</f>
        <v/>
      </c>
      <c r="BI321" s="1154"/>
      <c r="BJ321" s="1154"/>
      <c r="BK321" s="1154"/>
      <c r="BL321" s="1154"/>
      <c r="BM321" s="1154"/>
      <c r="BN321" s="1154"/>
      <c r="BO321" s="1154"/>
      <c r="BP321" s="1154"/>
      <c r="BQ321" s="1115" t="s">
        <v>82</v>
      </c>
      <c r="BR321" s="1115"/>
      <c r="BS321" s="1115"/>
      <c r="BT321" s="1115"/>
      <c r="BU321" s="1115"/>
      <c r="BV321" s="1115"/>
      <c r="BW321" s="1115"/>
      <c r="BX321" s="1115"/>
      <c r="BY321" s="1115"/>
      <c r="BZ321" s="1115"/>
      <c r="CA321" s="1115"/>
      <c r="CB321" s="1115"/>
      <c r="CC321" s="1115"/>
      <c r="CD321" s="1115"/>
      <c r="CE321" s="1115"/>
      <c r="CF321" s="1115"/>
      <c r="CG321" s="1115"/>
      <c r="CH321" s="1190"/>
    </row>
    <row r="322" spans="1:87" ht="18" customHeight="1" x14ac:dyDescent="0.15">
      <c r="A322" s="1059"/>
      <c r="B322" s="1060"/>
      <c r="C322" s="1144"/>
      <c r="D322" s="1144"/>
      <c r="E322" s="1144"/>
      <c r="F322" s="1144"/>
      <c r="G322" s="1144"/>
      <c r="H322" s="1144"/>
      <c r="I322" s="1144"/>
      <c r="J322" s="1144"/>
      <c r="K322" s="1144"/>
      <c r="L322" s="1144"/>
      <c r="M322" s="1144"/>
      <c r="N322" s="1152"/>
      <c r="O322" s="1153"/>
      <c r="P322" s="1154"/>
      <c r="Q322" s="1154"/>
      <c r="R322" s="1154"/>
      <c r="S322" s="1154"/>
      <c r="T322" s="1154"/>
      <c r="U322" s="1154"/>
      <c r="V322" s="1154"/>
      <c r="W322" s="1154"/>
      <c r="X322" s="1154"/>
      <c r="Y322" s="1191"/>
      <c r="Z322" s="1191"/>
      <c r="AA322" s="1191"/>
      <c r="AB322" s="1191"/>
      <c r="AC322" s="1191"/>
      <c r="AD322" s="1191"/>
      <c r="AE322" s="1191"/>
      <c r="AF322" s="1191"/>
      <c r="AG322" s="1191"/>
      <c r="AH322" s="1191"/>
      <c r="AI322" s="1191"/>
      <c r="AJ322" s="1191"/>
      <c r="AK322" s="1191"/>
      <c r="AL322" s="1191"/>
      <c r="AM322" s="1191"/>
      <c r="AN322" s="1191"/>
      <c r="AO322" s="1191"/>
      <c r="AP322" s="1192"/>
      <c r="AR322" s="47"/>
      <c r="AS322" s="1059"/>
      <c r="AT322" s="1060"/>
      <c r="AU322" s="1144"/>
      <c r="AV322" s="1144"/>
      <c r="AW322" s="1144"/>
      <c r="AX322" s="1144"/>
      <c r="AY322" s="1144"/>
      <c r="AZ322" s="1144"/>
      <c r="BA322" s="1144"/>
      <c r="BB322" s="1144"/>
      <c r="BC322" s="1144"/>
      <c r="BD322" s="1144"/>
      <c r="BE322" s="1144"/>
      <c r="BF322" s="1152"/>
      <c r="BG322" s="1153"/>
      <c r="BH322" s="1154"/>
      <c r="BI322" s="1154"/>
      <c r="BJ322" s="1154"/>
      <c r="BK322" s="1154"/>
      <c r="BL322" s="1154"/>
      <c r="BM322" s="1154"/>
      <c r="BN322" s="1154"/>
      <c r="BO322" s="1154"/>
      <c r="BP322" s="1154"/>
      <c r="BQ322" s="1191"/>
      <c r="BR322" s="1191"/>
      <c r="BS322" s="1191"/>
      <c r="BT322" s="1191"/>
      <c r="BU322" s="1191"/>
      <c r="BV322" s="1191"/>
      <c r="BW322" s="1191"/>
      <c r="BX322" s="1191"/>
      <c r="BY322" s="1191"/>
      <c r="BZ322" s="1191"/>
      <c r="CA322" s="1191"/>
      <c r="CB322" s="1191"/>
      <c r="CC322" s="1191"/>
      <c r="CD322" s="1191"/>
      <c r="CE322" s="1191"/>
      <c r="CF322" s="1191"/>
      <c r="CG322" s="1191"/>
      <c r="CH322" s="1192"/>
    </row>
    <row r="323" spans="1:87" ht="15" customHeight="1" x14ac:dyDescent="0.15">
      <c r="A323" s="105"/>
      <c r="B323" s="105"/>
      <c r="C323" s="106"/>
      <c r="D323" s="106"/>
      <c r="E323" s="106"/>
      <c r="F323" s="106"/>
      <c r="G323" s="106"/>
      <c r="H323" s="106"/>
      <c r="I323" s="106"/>
      <c r="J323" s="106"/>
      <c r="K323" s="106"/>
      <c r="L323" s="106"/>
      <c r="M323" s="106"/>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R323" s="47"/>
      <c r="AS323" s="105"/>
      <c r="AT323" s="105"/>
      <c r="AU323" s="106"/>
      <c r="AV323" s="106"/>
      <c r="AW323" s="106"/>
      <c r="AX323" s="106"/>
      <c r="AY323" s="106"/>
      <c r="AZ323" s="106"/>
      <c r="BA323" s="106"/>
      <c r="BB323" s="106"/>
      <c r="BC323" s="106"/>
      <c r="BD323" s="106"/>
      <c r="BE323" s="106"/>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132" t="s">
        <v>64</v>
      </c>
      <c r="B325" s="1133"/>
      <c r="C325" s="1133"/>
      <c r="D325" s="1133"/>
      <c r="E325" s="1133"/>
      <c r="F325" s="1133"/>
      <c r="G325" s="1133"/>
      <c r="H325" s="1133"/>
      <c r="I325" s="1133"/>
      <c r="J325" s="1133"/>
      <c r="K325" s="1133"/>
      <c r="L325" s="1133"/>
      <c r="M325" s="1134"/>
      <c r="N325" s="1174" t="s">
        <v>22</v>
      </c>
      <c r="O325" s="1174"/>
      <c r="P325" s="1161" t="s">
        <v>17</v>
      </c>
      <c r="Q325" s="1162"/>
      <c r="R325" s="1163" t="str">
        <f>IF('⑨応募者名簿(印刷用)'!$BX$40="","",'⑨応募者名簿(印刷用)'!$BX$40)</f>
        <v>-</v>
      </c>
      <c r="S325" s="1163"/>
      <c r="T325" s="1163"/>
      <c r="U325" s="1163"/>
      <c r="V325" s="1163"/>
      <c r="W325" s="1163"/>
      <c r="X325" s="1163"/>
      <c r="Y325" s="1163"/>
      <c r="Z325" s="1163"/>
      <c r="AA325" s="1163"/>
      <c r="AB325" s="1163"/>
      <c r="AC325" s="1163"/>
      <c r="AD325" s="1163"/>
      <c r="AE325" s="1163"/>
      <c r="AF325" s="1163"/>
      <c r="AG325" s="1163"/>
      <c r="AH325" s="1163"/>
      <c r="AI325" s="1163"/>
      <c r="AJ325" s="1163"/>
      <c r="AK325" s="1163"/>
      <c r="AL325" s="1163"/>
      <c r="AM325" s="1163"/>
      <c r="AN325" s="1163"/>
      <c r="AO325" s="1163"/>
      <c r="AP325" s="1164"/>
      <c r="AR325" s="47"/>
      <c r="AS325" s="1132" t="s">
        <v>64</v>
      </c>
      <c r="AT325" s="1133"/>
      <c r="AU325" s="1133"/>
      <c r="AV325" s="1133"/>
      <c r="AW325" s="1133"/>
      <c r="AX325" s="1133"/>
      <c r="AY325" s="1133"/>
      <c r="AZ325" s="1133"/>
      <c r="BA325" s="1133"/>
      <c r="BB325" s="1133"/>
      <c r="BC325" s="1133"/>
      <c r="BD325" s="1133"/>
      <c r="BE325" s="1134"/>
      <c r="BF325" s="1174" t="s">
        <v>22</v>
      </c>
      <c r="BG325" s="1174"/>
      <c r="BH325" s="1161" t="s">
        <v>17</v>
      </c>
      <c r="BI325" s="1162"/>
      <c r="BJ325" s="1163" t="str">
        <f>IF('⑨応募者名簿(印刷用)'!$BX$40="","",'⑨応募者名簿(印刷用)'!$BX$40)</f>
        <v>-</v>
      </c>
      <c r="BK325" s="1163"/>
      <c r="BL325" s="1163"/>
      <c r="BM325" s="1163"/>
      <c r="BN325" s="1163"/>
      <c r="BO325" s="1163"/>
      <c r="BP325" s="1163"/>
      <c r="BQ325" s="1163"/>
      <c r="BR325" s="1163"/>
      <c r="BS325" s="1163"/>
      <c r="BT325" s="1163"/>
      <c r="BU325" s="1163"/>
      <c r="BV325" s="1163"/>
      <c r="BW325" s="1163"/>
      <c r="BX325" s="1163"/>
      <c r="BY325" s="1163"/>
      <c r="BZ325" s="1163"/>
      <c r="CA325" s="1163"/>
      <c r="CB325" s="1163"/>
      <c r="CC325" s="1163"/>
      <c r="CD325" s="1163"/>
      <c r="CE325" s="1163"/>
      <c r="CF325" s="1163"/>
      <c r="CG325" s="1163"/>
      <c r="CH325" s="1164"/>
    </row>
    <row r="326" spans="1:87" ht="17.100000000000001" customHeight="1" x14ac:dyDescent="0.15">
      <c r="A326" s="653" t="str">
        <f>'⑨応募者名簿(印刷用)'!$A$36</f>
        <v/>
      </c>
      <c r="B326" s="654"/>
      <c r="C326" s="654"/>
      <c r="D326" s="654"/>
      <c r="E326" s="654"/>
      <c r="F326" s="654"/>
      <c r="G326" s="654"/>
      <c r="H326" s="654"/>
      <c r="I326" s="99"/>
      <c r="J326" s="99"/>
      <c r="K326" s="99"/>
      <c r="L326" s="99"/>
      <c r="M326" s="100"/>
      <c r="N326" s="1174"/>
      <c r="O326" s="1174"/>
      <c r="P326" s="1165" t="str">
        <f>IF('⑨応募者名簿(印刷用)'!$BV$42="","",'⑨応募者名簿(印刷用)'!$BV$42)</f>
        <v xml:space="preserve"> </v>
      </c>
      <c r="Q326" s="1166"/>
      <c r="R326" s="1166"/>
      <c r="S326" s="1166"/>
      <c r="T326" s="1166"/>
      <c r="U326" s="1166"/>
      <c r="V326" s="1166"/>
      <c r="W326" s="1166"/>
      <c r="X326" s="1166"/>
      <c r="Y326" s="1166"/>
      <c r="Z326" s="1166"/>
      <c r="AA326" s="1166"/>
      <c r="AB326" s="1166"/>
      <c r="AC326" s="1166"/>
      <c r="AD326" s="1166"/>
      <c r="AE326" s="1166"/>
      <c r="AF326" s="1166"/>
      <c r="AG326" s="1166"/>
      <c r="AH326" s="1166"/>
      <c r="AI326" s="1166"/>
      <c r="AJ326" s="1166"/>
      <c r="AK326" s="1166"/>
      <c r="AL326" s="1166"/>
      <c r="AM326" s="1166"/>
      <c r="AN326" s="1166"/>
      <c r="AO326" s="1166"/>
      <c r="AP326" s="1167"/>
      <c r="AR326" s="47"/>
      <c r="AS326" s="653" t="str">
        <f>'⑨応募者名簿(印刷用)'!$A$36</f>
        <v/>
      </c>
      <c r="AT326" s="654"/>
      <c r="AU326" s="654"/>
      <c r="AV326" s="654"/>
      <c r="AW326" s="654"/>
      <c r="AX326" s="654"/>
      <c r="AY326" s="654"/>
      <c r="AZ326" s="654"/>
      <c r="BA326" s="99"/>
      <c r="BB326" s="99"/>
      <c r="BC326" s="99"/>
      <c r="BD326" s="99"/>
      <c r="BE326" s="100"/>
      <c r="BF326" s="1174"/>
      <c r="BG326" s="1174"/>
      <c r="BH326" s="1165" t="str">
        <f>IF('⑨応募者名簿(印刷用)'!$BV$42="","",'⑨応募者名簿(印刷用)'!$BV$42)</f>
        <v xml:space="preserve"> </v>
      </c>
      <c r="BI326" s="1166"/>
      <c r="BJ326" s="1166"/>
      <c r="BK326" s="1166"/>
      <c r="BL326" s="1166"/>
      <c r="BM326" s="1166"/>
      <c r="BN326" s="1166"/>
      <c r="BO326" s="1166"/>
      <c r="BP326" s="1166"/>
      <c r="BQ326" s="1166"/>
      <c r="BR326" s="1166"/>
      <c r="BS326" s="1166"/>
      <c r="BT326" s="1166"/>
      <c r="BU326" s="1166"/>
      <c r="BV326" s="1166"/>
      <c r="BW326" s="1166"/>
      <c r="BX326" s="1166"/>
      <c r="BY326" s="1166"/>
      <c r="BZ326" s="1166"/>
      <c r="CA326" s="1166"/>
      <c r="CB326" s="1166"/>
      <c r="CC326" s="1166"/>
      <c r="CD326" s="1166"/>
      <c r="CE326" s="1166"/>
      <c r="CF326" s="1166"/>
      <c r="CG326" s="1166"/>
      <c r="CH326" s="1167"/>
    </row>
    <row r="327" spans="1:87" ht="17.100000000000001" customHeight="1" x14ac:dyDescent="0.15">
      <c r="A327" s="653"/>
      <c r="B327" s="654"/>
      <c r="C327" s="654"/>
      <c r="D327" s="654"/>
      <c r="E327" s="654"/>
      <c r="F327" s="654"/>
      <c r="G327" s="654"/>
      <c r="H327" s="654"/>
      <c r="I327" s="99"/>
      <c r="J327" s="99"/>
      <c r="K327" s="99"/>
      <c r="L327" s="99"/>
      <c r="M327" s="100"/>
      <c r="N327" s="1174"/>
      <c r="O327" s="1174"/>
      <c r="P327" s="1165" t="str">
        <f>IF('⑨応募者名簿(印刷用)'!$BV$43="","",'⑨応募者名簿(印刷用)'!$BV$43)</f>
        <v xml:space="preserve"> </v>
      </c>
      <c r="Q327" s="1166"/>
      <c r="R327" s="1166"/>
      <c r="S327" s="1166"/>
      <c r="T327" s="1166"/>
      <c r="U327" s="1166"/>
      <c r="V327" s="1166"/>
      <c r="W327" s="1166"/>
      <c r="X327" s="1166"/>
      <c r="Y327" s="1166"/>
      <c r="Z327" s="1166"/>
      <c r="AA327" s="1166"/>
      <c r="AB327" s="1166"/>
      <c r="AC327" s="1166"/>
      <c r="AD327" s="1166"/>
      <c r="AE327" s="1166"/>
      <c r="AF327" s="1166"/>
      <c r="AG327" s="1166"/>
      <c r="AH327" s="1166"/>
      <c r="AI327" s="1166"/>
      <c r="AJ327" s="1166"/>
      <c r="AK327" s="1166"/>
      <c r="AL327" s="1166"/>
      <c r="AM327" s="1166"/>
      <c r="AN327" s="1166"/>
      <c r="AO327" s="1166"/>
      <c r="AP327" s="1167"/>
      <c r="AR327" s="47"/>
      <c r="AS327" s="653"/>
      <c r="AT327" s="654"/>
      <c r="AU327" s="654"/>
      <c r="AV327" s="654"/>
      <c r="AW327" s="654"/>
      <c r="AX327" s="654"/>
      <c r="AY327" s="654"/>
      <c r="AZ327" s="654"/>
      <c r="BA327" s="99"/>
      <c r="BB327" s="99"/>
      <c r="BC327" s="99"/>
      <c r="BD327" s="99"/>
      <c r="BE327" s="100"/>
      <c r="BF327" s="1174"/>
      <c r="BG327" s="1174"/>
      <c r="BH327" s="1165" t="str">
        <f>IF('⑨応募者名簿(印刷用)'!$BV$43="","",'⑨応募者名簿(印刷用)'!$BV$43)</f>
        <v xml:space="preserve"> </v>
      </c>
      <c r="BI327" s="1166"/>
      <c r="BJ327" s="1166"/>
      <c r="BK327" s="1166"/>
      <c r="BL327" s="1166"/>
      <c r="BM327" s="1166"/>
      <c r="BN327" s="1166"/>
      <c r="BO327" s="1166"/>
      <c r="BP327" s="1166"/>
      <c r="BQ327" s="1166"/>
      <c r="BR327" s="1166"/>
      <c r="BS327" s="1166"/>
      <c r="BT327" s="1166"/>
      <c r="BU327" s="1166"/>
      <c r="BV327" s="1166"/>
      <c r="BW327" s="1166"/>
      <c r="BX327" s="1166"/>
      <c r="BY327" s="1166"/>
      <c r="BZ327" s="1166"/>
      <c r="CA327" s="1166"/>
      <c r="CB327" s="1166"/>
      <c r="CC327" s="1166"/>
      <c r="CD327" s="1166"/>
      <c r="CE327" s="1166"/>
      <c r="CF327" s="1166"/>
      <c r="CG327" s="1166"/>
      <c r="CH327" s="1167"/>
    </row>
    <row r="328" spans="1:87" ht="17.100000000000001" customHeight="1" x14ac:dyDescent="0.15">
      <c r="A328" s="653"/>
      <c r="B328" s="654"/>
      <c r="C328" s="654"/>
      <c r="D328" s="654"/>
      <c r="E328" s="654"/>
      <c r="F328" s="654"/>
      <c r="G328" s="654"/>
      <c r="H328" s="654"/>
      <c r="I328" s="99"/>
      <c r="J328" s="99"/>
      <c r="K328" s="99"/>
      <c r="L328" s="99"/>
      <c r="M328" s="100"/>
      <c r="N328" s="1174"/>
      <c r="O328" s="1174"/>
      <c r="P328" s="1168" t="str">
        <f>IF('⑨応募者名簿(印刷用)'!$BV$44="","",'⑨応募者名簿(印刷用)'!$BV$44)</f>
        <v xml:space="preserve"> </v>
      </c>
      <c r="Q328" s="1169"/>
      <c r="R328" s="1169"/>
      <c r="S328" s="1169"/>
      <c r="T328" s="1169"/>
      <c r="U328" s="1169"/>
      <c r="V328" s="1169"/>
      <c r="W328" s="1169"/>
      <c r="X328" s="1169"/>
      <c r="Y328" s="1169"/>
      <c r="Z328" s="1169"/>
      <c r="AA328" s="1169"/>
      <c r="AB328" s="1169"/>
      <c r="AC328" s="1169"/>
      <c r="AD328" s="1169"/>
      <c r="AE328" s="1169"/>
      <c r="AF328" s="1169"/>
      <c r="AG328" s="1169"/>
      <c r="AH328" s="1169"/>
      <c r="AI328" s="1169"/>
      <c r="AJ328" s="1169"/>
      <c r="AK328" s="1169"/>
      <c r="AL328" s="1169"/>
      <c r="AM328" s="1169"/>
      <c r="AN328" s="1169"/>
      <c r="AO328" s="1169"/>
      <c r="AP328" s="1170"/>
      <c r="AR328" s="47"/>
      <c r="AS328" s="653"/>
      <c r="AT328" s="654"/>
      <c r="AU328" s="654"/>
      <c r="AV328" s="654"/>
      <c r="AW328" s="654"/>
      <c r="AX328" s="654"/>
      <c r="AY328" s="654"/>
      <c r="AZ328" s="654"/>
      <c r="BA328" s="99"/>
      <c r="BB328" s="99"/>
      <c r="BC328" s="99"/>
      <c r="BD328" s="99"/>
      <c r="BE328" s="100"/>
      <c r="BF328" s="1174"/>
      <c r="BG328" s="1174"/>
      <c r="BH328" s="1168" t="str">
        <f>IF('⑨応募者名簿(印刷用)'!$BV$44="","",'⑨応募者名簿(印刷用)'!$BV$44)</f>
        <v xml:space="preserve"> </v>
      </c>
      <c r="BI328" s="1169"/>
      <c r="BJ328" s="1169"/>
      <c r="BK328" s="1169"/>
      <c r="BL328" s="1169"/>
      <c r="BM328" s="1169"/>
      <c r="BN328" s="1169"/>
      <c r="BO328" s="1169"/>
      <c r="BP328" s="1169"/>
      <c r="BQ328" s="1169"/>
      <c r="BR328" s="1169"/>
      <c r="BS328" s="1169"/>
      <c r="BT328" s="1169"/>
      <c r="BU328" s="1169"/>
      <c r="BV328" s="1169"/>
      <c r="BW328" s="1169"/>
      <c r="BX328" s="1169"/>
      <c r="BY328" s="1169"/>
      <c r="BZ328" s="1169"/>
      <c r="CA328" s="1169"/>
      <c r="CB328" s="1169"/>
      <c r="CC328" s="1169"/>
      <c r="CD328" s="1169"/>
      <c r="CE328" s="1169"/>
      <c r="CF328" s="1169"/>
      <c r="CG328" s="1169"/>
      <c r="CH328" s="1170"/>
    </row>
    <row r="329" spans="1:87" ht="17.100000000000001" customHeight="1" x14ac:dyDescent="0.15">
      <c r="A329" s="653"/>
      <c r="B329" s="654"/>
      <c r="C329" s="654"/>
      <c r="D329" s="654"/>
      <c r="E329" s="654"/>
      <c r="F329" s="654"/>
      <c r="G329" s="654"/>
      <c r="H329" s="654"/>
      <c r="I329" s="99"/>
      <c r="J329" s="99"/>
      <c r="K329" s="99"/>
      <c r="L329" s="99"/>
      <c r="M329" s="100"/>
      <c r="N329" s="1177" t="s">
        <v>33</v>
      </c>
      <c r="O329" s="1178"/>
      <c r="P329" s="1183" t="s">
        <v>24</v>
      </c>
      <c r="Q329" s="1175"/>
      <c r="R329" s="1175"/>
      <c r="S329" s="1175"/>
      <c r="T329" s="1175" t="str">
        <f>""&amp;⑧入力シート!$D$21</f>
        <v/>
      </c>
      <c r="U329" s="1175"/>
      <c r="V329" s="1175"/>
      <c r="W329" s="1175"/>
      <c r="X329" s="1175"/>
      <c r="Y329" s="1175"/>
      <c r="Z329" s="1175"/>
      <c r="AA329" s="1175"/>
      <c r="AB329" s="1175"/>
      <c r="AC329" s="1175"/>
      <c r="AD329" s="1175"/>
      <c r="AE329" s="1175"/>
      <c r="AF329" s="1175"/>
      <c r="AG329" s="1175"/>
      <c r="AH329" s="1175"/>
      <c r="AI329" s="1175"/>
      <c r="AJ329" s="1175"/>
      <c r="AK329" s="1175"/>
      <c r="AL329" s="1175"/>
      <c r="AM329" s="1175"/>
      <c r="AN329" s="1175"/>
      <c r="AO329" s="1175"/>
      <c r="AP329" s="1176"/>
      <c r="AR329" s="47"/>
      <c r="AS329" s="653"/>
      <c r="AT329" s="654"/>
      <c r="AU329" s="654"/>
      <c r="AV329" s="654"/>
      <c r="AW329" s="654"/>
      <c r="AX329" s="654"/>
      <c r="AY329" s="654"/>
      <c r="AZ329" s="654"/>
      <c r="BA329" s="99"/>
      <c r="BB329" s="99"/>
      <c r="BC329" s="99"/>
      <c r="BD329" s="99"/>
      <c r="BE329" s="100"/>
      <c r="BF329" s="1177" t="s">
        <v>33</v>
      </c>
      <c r="BG329" s="1178"/>
      <c r="BH329" s="1183" t="s">
        <v>24</v>
      </c>
      <c r="BI329" s="1175"/>
      <c r="BJ329" s="1175"/>
      <c r="BK329" s="1175"/>
      <c r="BL329" s="1175" t="str">
        <f>""&amp;⑧入力シート!$D$21</f>
        <v/>
      </c>
      <c r="BM329" s="1175"/>
      <c r="BN329" s="1175"/>
      <c r="BO329" s="1175"/>
      <c r="BP329" s="1175"/>
      <c r="BQ329" s="1175"/>
      <c r="BR329" s="1175"/>
      <c r="BS329" s="1175"/>
      <c r="BT329" s="1175"/>
      <c r="BU329" s="1175"/>
      <c r="BV329" s="1175"/>
      <c r="BW329" s="1175"/>
      <c r="BX329" s="1175"/>
      <c r="BY329" s="1175"/>
      <c r="BZ329" s="1175"/>
      <c r="CA329" s="1175"/>
      <c r="CB329" s="1175"/>
      <c r="CC329" s="1175"/>
      <c r="CD329" s="1175"/>
      <c r="CE329" s="1175"/>
      <c r="CF329" s="1175"/>
      <c r="CG329" s="1175"/>
      <c r="CH329" s="1176"/>
    </row>
    <row r="330" spans="1:87" ht="17.100000000000001" customHeight="1" x14ac:dyDescent="0.15">
      <c r="A330" s="101"/>
      <c r="B330" s="99"/>
      <c r="C330" s="99"/>
      <c r="D330" s="99"/>
      <c r="E330" s="99"/>
      <c r="F330" s="99"/>
      <c r="G330" s="99"/>
      <c r="H330" s="99"/>
      <c r="I330" s="99"/>
      <c r="J330" s="99"/>
      <c r="K330" s="99"/>
      <c r="L330" s="99"/>
      <c r="M330" s="100"/>
      <c r="N330" s="1179"/>
      <c r="O330" s="1180"/>
      <c r="P330" s="1029" t="str">
        <f>"　"&amp;⑧入力シート!$D$22</f>
        <v>　</v>
      </c>
      <c r="Q330" s="1030"/>
      <c r="R330" s="1030"/>
      <c r="S330" s="1030"/>
      <c r="T330" s="1030"/>
      <c r="U330" s="1030"/>
      <c r="V330" s="1030"/>
      <c r="W330" s="1030"/>
      <c r="X330" s="1030"/>
      <c r="Y330" s="1030"/>
      <c r="Z330" s="1030"/>
      <c r="AA330" s="1030"/>
      <c r="AB330" s="1030"/>
      <c r="AC330" s="1030"/>
      <c r="AD330" s="1030"/>
      <c r="AE330" s="1030"/>
      <c r="AF330" s="1030"/>
      <c r="AG330" s="1030"/>
      <c r="AH330" s="1030"/>
      <c r="AI330" s="1030"/>
      <c r="AJ330" s="1030"/>
      <c r="AK330" s="1030"/>
      <c r="AL330" s="1030"/>
      <c r="AM330" s="1030"/>
      <c r="AN330" s="1030"/>
      <c r="AO330" s="1030"/>
      <c r="AP330" s="1031"/>
      <c r="AR330" s="47"/>
      <c r="AS330" s="101"/>
      <c r="AT330" s="99"/>
      <c r="AU330" s="99"/>
      <c r="AV330" s="99"/>
      <c r="AW330" s="99"/>
      <c r="AX330" s="99"/>
      <c r="AY330" s="99"/>
      <c r="AZ330" s="99"/>
      <c r="BA330" s="99"/>
      <c r="BB330" s="99"/>
      <c r="BC330" s="99"/>
      <c r="BD330" s="99"/>
      <c r="BE330" s="100"/>
      <c r="BF330" s="1179"/>
      <c r="BG330" s="1180"/>
      <c r="BH330" s="1029" t="str">
        <f>"　"&amp;⑧入力シート!$D$22</f>
        <v>　</v>
      </c>
      <c r="BI330" s="1030"/>
      <c r="BJ330" s="1030"/>
      <c r="BK330" s="1030"/>
      <c r="BL330" s="1030"/>
      <c r="BM330" s="1030"/>
      <c r="BN330" s="1030"/>
      <c r="BO330" s="1030"/>
      <c r="BP330" s="1030"/>
      <c r="BQ330" s="1030"/>
      <c r="BR330" s="1030"/>
      <c r="BS330" s="1030"/>
      <c r="BT330" s="1030"/>
      <c r="BU330" s="1030"/>
      <c r="BV330" s="1030"/>
      <c r="BW330" s="1030"/>
      <c r="BX330" s="1030"/>
      <c r="BY330" s="1030"/>
      <c r="BZ330" s="1030"/>
      <c r="CA330" s="1030"/>
      <c r="CB330" s="1030"/>
      <c r="CC330" s="1030"/>
      <c r="CD330" s="1030"/>
      <c r="CE330" s="1030"/>
      <c r="CF330" s="1030"/>
      <c r="CG330" s="1030"/>
      <c r="CH330" s="1031"/>
    </row>
    <row r="331" spans="1:87" ht="17.100000000000001" customHeight="1" x14ac:dyDescent="0.15">
      <c r="A331" s="101"/>
      <c r="B331" s="99"/>
      <c r="C331" s="99"/>
      <c r="D331" s="99"/>
      <c r="E331" s="99"/>
      <c r="F331" s="99"/>
      <c r="G331" s="99"/>
      <c r="H331" s="99"/>
      <c r="I331" s="99"/>
      <c r="J331" s="99"/>
      <c r="K331" s="99"/>
      <c r="L331" s="99"/>
      <c r="M331" s="100"/>
      <c r="N331" s="1179"/>
      <c r="O331" s="1180"/>
      <c r="P331" s="1032" t="str">
        <f>"　"&amp;⑧入力シート!$D$23</f>
        <v>　</v>
      </c>
      <c r="Q331" s="1033"/>
      <c r="R331" s="1033"/>
      <c r="S331" s="1033"/>
      <c r="T331" s="1033"/>
      <c r="U331" s="1033"/>
      <c r="V331" s="1033"/>
      <c r="W331" s="1033"/>
      <c r="X331" s="1033"/>
      <c r="Y331" s="1033"/>
      <c r="Z331" s="1033"/>
      <c r="AA331" s="1033"/>
      <c r="AB331" s="1033"/>
      <c r="AC331" s="1033"/>
      <c r="AD331" s="1033"/>
      <c r="AE331" s="1033"/>
      <c r="AF331" s="1033"/>
      <c r="AG331" s="1033"/>
      <c r="AH331" s="1033"/>
      <c r="AI331" s="1033"/>
      <c r="AJ331" s="1033"/>
      <c r="AK331" s="1033"/>
      <c r="AL331" s="1033"/>
      <c r="AM331" s="1033"/>
      <c r="AN331" s="1033"/>
      <c r="AO331" s="1033"/>
      <c r="AP331" s="1034"/>
      <c r="AR331" s="47"/>
      <c r="AS331" s="101"/>
      <c r="AT331" s="99"/>
      <c r="AU331" s="99"/>
      <c r="AV331" s="99"/>
      <c r="AW331" s="99"/>
      <c r="AX331" s="99"/>
      <c r="AY331" s="99"/>
      <c r="AZ331" s="99"/>
      <c r="BA331" s="99"/>
      <c r="BB331" s="99"/>
      <c r="BC331" s="99"/>
      <c r="BD331" s="99"/>
      <c r="BE331" s="100"/>
      <c r="BF331" s="1179"/>
      <c r="BG331" s="1180"/>
      <c r="BH331" s="1032" t="str">
        <f>"　"&amp;⑧入力シート!$D$23</f>
        <v>　</v>
      </c>
      <c r="BI331" s="1033"/>
      <c r="BJ331" s="1033"/>
      <c r="BK331" s="1033"/>
      <c r="BL331" s="1033"/>
      <c r="BM331" s="1033"/>
      <c r="BN331" s="1033"/>
      <c r="BO331" s="1033"/>
      <c r="BP331" s="1033"/>
      <c r="BQ331" s="1033"/>
      <c r="BR331" s="1033"/>
      <c r="BS331" s="1033"/>
      <c r="BT331" s="1033"/>
      <c r="BU331" s="1033"/>
      <c r="BV331" s="1033"/>
      <c r="BW331" s="1033"/>
      <c r="BX331" s="1033"/>
      <c r="BY331" s="1033"/>
      <c r="BZ331" s="1033"/>
      <c r="CA331" s="1033"/>
      <c r="CB331" s="1033"/>
      <c r="CC331" s="1033"/>
      <c r="CD331" s="1033"/>
      <c r="CE331" s="1033"/>
      <c r="CF331" s="1033"/>
      <c r="CG331" s="1033"/>
      <c r="CH331" s="1034"/>
    </row>
    <row r="332" spans="1:87" ht="17.100000000000001" customHeight="1" x14ac:dyDescent="0.15">
      <c r="A332" s="102"/>
      <c r="B332" s="103"/>
      <c r="C332" s="103"/>
      <c r="D332" s="103"/>
      <c r="E332" s="103"/>
      <c r="F332" s="103"/>
      <c r="G332" s="103"/>
      <c r="H332" s="103"/>
      <c r="I332" s="103"/>
      <c r="J332" s="103"/>
      <c r="K332" s="103"/>
      <c r="L332" s="103"/>
      <c r="M332" s="104"/>
      <c r="N332" s="1179"/>
      <c r="O332" s="1180"/>
      <c r="P332" s="1032"/>
      <c r="Q332" s="1033"/>
      <c r="R332" s="1033"/>
      <c r="S332" s="1033"/>
      <c r="T332" s="1033"/>
      <c r="U332" s="1033"/>
      <c r="V332" s="1033"/>
      <c r="W332" s="1033"/>
      <c r="X332" s="1033"/>
      <c r="Y332" s="1033"/>
      <c r="Z332" s="1033"/>
      <c r="AA332" s="1033"/>
      <c r="AB332" s="1033"/>
      <c r="AC332" s="1033"/>
      <c r="AD332" s="1033"/>
      <c r="AE332" s="1033"/>
      <c r="AF332" s="1033"/>
      <c r="AG332" s="1033"/>
      <c r="AH332" s="1033"/>
      <c r="AI332" s="1033"/>
      <c r="AJ332" s="1033"/>
      <c r="AK332" s="1033"/>
      <c r="AL332" s="1033"/>
      <c r="AM332" s="1033"/>
      <c r="AN332" s="1033"/>
      <c r="AO332" s="1033"/>
      <c r="AP332" s="1034"/>
      <c r="AR332" s="47"/>
      <c r="AS332" s="102"/>
      <c r="AT332" s="103"/>
      <c r="AU332" s="103"/>
      <c r="AV332" s="103"/>
      <c r="AW332" s="103"/>
      <c r="AX332" s="103"/>
      <c r="AY332" s="103"/>
      <c r="AZ332" s="103"/>
      <c r="BA332" s="103"/>
      <c r="BB332" s="103"/>
      <c r="BC332" s="103"/>
      <c r="BD332" s="103"/>
      <c r="BE332" s="104"/>
      <c r="BF332" s="1179"/>
      <c r="BG332" s="1180"/>
      <c r="BH332" s="1032"/>
      <c r="BI332" s="1033"/>
      <c r="BJ332" s="1033"/>
      <c r="BK332" s="1033"/>
      <c r="BL332" s="1033"/>
      <c r="BM332" s="1033"/>
      <c r="BN332" s="1033"/>
      <c r="BO332" s="1033"/>
      <c r="BP332" s="1033"/>
      <c r="BQ332" s="1033"/>
      <c r="BR332" s="1033"/>
      <c r="BS332" s="1033"/>
      <c r="BT332" s="1033"/>
      <c r="BU332" s="1033"/>
      <c r="BV332" s="1033"/>
      <c r="BW332" s="1033"/>
      <c r="BX332" s="1033"/>
      <c r="BY332" s="1033"/>
      <c r="BZ332" s="1033"/>
      <c r="CA332" s="1033"/>
      <c r="CB332" s="1033"/>
      <c r="CC332" s="1033"/>
      <c r="CD332" s="1033"/>
      <c r="CE332" s="1033"/>
      <c r="CF332" s="1033"/>
      <c r="CG332" s="1033"/>
      <c r="CH332" s="1034"/>
    </row>
    <row r="333" spans="1:87" ht="18" customHeight="1" x14ac:dyDescent="0.15">
      <c r="A333" s="1177" t="s">
        <v>38</v>
      </c>
      <c r="B333" s="1178"/>
      <c r="C333" s="1183" t="s">
        <v>32</v>
      </c>
      <c r="D333" s="1175"/>
      <c r="E333" s="1175"/>
      <c r="F333" s="1175"/>
      <c r="G333" s="1175"/>
      <c r="H333" s="1175"/>
      <c r="I333" s="1175"/>
      <c r="J333" s="1175"/>
      <c r="K333" s="1175"/>
      <c r="L333" s="1175"/>
      <c r="M333" s="1175"/>
      <c r="N333" s="1174" t="s">
        <v>35</v>
      </c>
      <c r="O333" s="1174"/>
      <c r="P333" s="1145" t="str">
        <f>""&amp;⑧入力シート!Q156</f>
        <v/>
      </c>
      <c r="Q333" s="1145"/>
      <c r="R333" s="1145"/>
      <c r="S333" s="1145"/>
      <c r="T333" s="1145"/>
      <c r="U333" s="1145"/>
      <c r="V333" s="1145"/>
      <c r="W333" s="1145"/>
      <c r="X333" s="1145"/>
      <c r="Y333" s="1145"/>
      <c r="Z333" s="1145"/>
      <c r="AA333" s="1145"/>
      <c r="AB333" s="1145"/>
      <c r="AC333" s="1145"/>
      <c r="AD333" s="1145"/>
      <c r="AE333" s="1145"/>
      <c r="AF333" s="1145"/>
      <c r="AG333" s="1145"/>
      <c r="AH333" s="1145"/>
      <c r="AI333" s="1145"/>
      <c r="AJ333" s="1145"/>
      <c r="AK333" s="1145"/>
      <c r="AL333" s="1145"/>
      <c r="AM333" s="1145"/>
      <c r="AN333" s="1145"/>
      <c r="AO333" s="1145"/>
      <c r="AP333" s="1145"/>
      <c r="AR333" s="47"/>
      <c r="AS333" s="1177" t="s">
        <v>38</v>
      </c>
      <c r="AT333" s="1178"/>
      <c r="AU333" s="1183" t="s">
        <v>32</v>
      </c>
      <c r="AV333" s="1175"/>
      <c r="AW333" s="1175"/>
      <c r="AX333" s="1175"/>
      <c r="AY333" s="1175"/>
      <c r="AZ333" s="1175"/>
      <c r="BA333" s="1175"/>
      <c r="BB333" s="1175"/>
      <c r="BC333" s="1175"/>
      <c r="BD333" s="1175"/>
      <c r="BE333" s="1175"/>
      <c r="BF333" s="1174" t="s">
        <v>35</v>
      </c>
      <c r="BG333" s="1174"/>
      <c r="BH333" s="1145" t="str">
        <f>""&amp;⑧入力シート!Q157</f>
        <v/>
      </c>
      <c r="BI333" s="1145"/>
      <c r="BJ333" s="1145"/>
      <c r="BK333" s="1145"/>
      <c r="BL333" s="1145"/>
      <c r="BM333" s="1145"/>
      <c r="BN333" s="1145"/>
      <c r="BO333" s="1145"/>
      <c r="BP333" s="1145"/>
      <c r="BQ333" s="1145"/>
      <c r="BR333" s="1145"/>
      <c r="BS333" s="1145"/>
      <c r="BT333" s="1145"/>
      <c r="BU333" s="1145"/>
      <c r="BV333" s="1145"/>
      <c r="BW333" s="1145"/>
      <c r="BX333" s="1145"/>
      <c r="BY333" s="1145"/>
      <c r="BZ333" s="1145"/>
      <c r="CA333" s="1145"/>
      <c r="CB333" s="1145"/>
      <c r="CC333" s="1145"/>
      <c r="CD333" s="1145"/>
      <c r="CE333" s="1145"/>
      <c r="CF333" s="1145"/>
      <c r="CG333" s="1145"/>
      <c r="CH333" s="1145"/>
    </row>
    <row r="334" spans="1:87" ht="18" customHeight="1" x14ac:dyDescent="0.15">
      <c r="A334" s="1179"/>
      <c r="B334" s="1180"/>
      <c r="C334" s="1202">
        <f>⑧入力シート!B156</f>
        <v>119</v>
      </c>
      <c r="D334" s="1203"/>
      <c r="E334" s="1203"/>
      <c r="F334" s="1203"/>
      <c r="G334" s="1203"/>
      <c r="H334" s="1203"/>
      <c r="I334" s="1203"/>
      <c r="J334" s="1203"/>
      <c r="K334" s="1203"/>
      <c r="L334" s="1203"/>
      <c r="M334" s="1203"/>
      <c r="N334" s="1174"/>
      <c r="O334" s="1174"/>
      <c r="P334" s="1145"/>
      <c r="Q334" s="1145"/>
      <c r="R334" s="1145"/>
      <c r="S334" s="1145"/>
      <c r="T334" s="1145"/>
      <c r="U334" s="1145"/>
      <c r="V334" s="1145"/>
      <c r="W334" s="1145"/>
      <c r="X334" s="1145"/>
      <c r="Y334" s="1145"/>
      <c r="Z334" s="1145"/>
      <c r="AA334" s="1145"/>
      <c r="AB334" s="1145"/>
      <c r="AC334" s="1145"/>
      <c r="AD334" s="1145"/>
      <c r="AE334" s="1145"/>
      <c r="AF334" s="1145"/>
      <c r="AG334" s="1145"/>
      <c r="AH334" s="1145"/>
      <c r="AI334" s="1145"/>
      <c r="AJ334" s="1145"/>
      <c r="AK334" s="1145"/>
      <c r="AL334" s="1145"/>
      <c r="AM334" s="1145"/>
      <c r="AN334" s="1145"/>
      <c r="AO334" s="1145"/>
      <c r="AP334" s="1145"/>
      <c r="AR334" s="47"/>
      <c r="AS334" s="1179"/>
      <c r="AT334" s="1180"/>
      <c r="AU334" s="1202">
        <f>⑧入力シート!B157</f>
        <v>120</v>
      </c>
      <c r="AV334" s="1203"/>
      <c r="AW334" s="1203"/>
      <c r="AX334" s="1203"/>
      <c r="AY334" s="1203"/>
      <c r="AZ334" s="1203"/>
      <c r="BA334" s="1203"/>
      <c r="BB334" s="1203"/>
      <c r="BC334" s="1203"/>
      <c r="BD334" s="1203"/>
      <c r="BE334" s="1203"/>
      <c r="BF334" s="1174"/>
      <c r="BG334" s="1174"/>
      <c r="BH334" s="1145"/>
      <c r="BI334" s="1145"/>
      <c r="BJ334" s="1145"/>
      <c r="BK334" s="1145"/>
      <c r="BL334" s="1145"/>
      <c r="BM334" s="1145"/>
      <c r="BN334" s="1145"/>
      <c r="BO334" s="1145"/>
      <c r="BP334" s="1145"/>
      <c r="BQ334" s="1145"/>
      <c r="BR334" s="1145"/>
      <c r="BS334" s="1145"/>
      <c r="BT334" s="1145"/>
      <c r="BU334" s="1145"/>
      <c r="BV334" s="1145"/>
      <c r="BW334" s="1145"/>
      <c r="BX334" s="1145"/>
      <c r="BY334" s="1145"/>
      <c r="BZ334" s="1145"/>
      <c r="CA334" s="1145"/>
      <c r="CB334" s="1145"/>
      <c r="CC334" s="1145"/>
      <c r="CD334" s="1145"/>
      <c r="CE334" s="1145"/>
      <c r="CF334" s="1145"/>
      <c r="CG334" s="1145"/>
      <c r="CH334" s="1145"/>
    </row>
    <row r="335" spans="1:87" ht="18" customHeight="1" x14ac:dyDescent="0.15">
      <c r="A335" s="1181"/>
      <c r="B335" s="1182"/>
      <c r="C335" s="1202"/>
      <c r="D335" s="1203"/>
      <c r="E335" s="1203"/>
      <c r="F335" s="1203"/>
      <c r="G335" s="1203"/>
      <c r="H335" s="1203"/>
      <c r="I335" s="1203"/>
      <c r="J335" s="1203"/>
      <c r="K335" s="1203"/>
      <c r="L335" s="1203"/>
      <c r="M335" s="1203"/>
      <c r="N335" s="1174"/>
      <c r="O335" s="1174"/>
      <c r="P335" s="1145"/>
      <c r="Q335" s="1145"/>
      <c r="R335" s="1145"/>
      <c r="S335" s="1145"/>
      <c r="T335" s="1145"/>
      <c r="U335" s="1145"/>
      <c r="V335" s="1145"/>
      <c r="W335" s="1145"/>
      <c r="X335" s="1145"/>
      <c r="Y335" s="1145"/>
      <c r="Z335" s="1145"/>
      <c r="AA335" s="1145"/>
      <c r="AB335" s="1145"/>
      <c r="AC335" s="1145"/>
      <c r="AD335" s="1145"/>
      <c r="AE335" s="1145"/>
      <c r="AF335" s="1145"/>
      <c r="AG335" s="1145"/>
      <c r="AH335" s="1145"/>
      <c r="AI335" s="1145"/>
      <c r="AJ335" s="1145"/>
      <c r="AK335" s="1145"/>
      <c r="AL335" s="1145"/>
      <c r="AM335" s="1145"/>
      <c r="AN335" s="1145"/>
      <c r="AO335" s="1145"/>
      <c r="AP335" s="1145"/>
      <c r="AR335" s="47"/>
      <c r="AS335" s="1181"/>
      <c r="AT335" s="1182"/>
      <c r="AU335" s="1202"/>
      <c r="AV335" s="1203"/>
      <c r="AW335" s="1203"/>
      <c r="AX335" s="1203"/>
      <c r="AY335" s="1203"/>
      <c r="AZ335" s="1203"/>
      <c r="BA335" s="1203"/>
      <c r="BB335" s="1203"/>
      <c r="BC335" s="1203"/>
      <c r="BD335" s="1203"/>
      <c r="BE335" s="1203"/>
      <c r="BF335" s="1174"/>
      <c r="BG335" s="1174"/>
      <c r="BH335" s="1145"/>
      <c r="BI335" s="1145"/>
      <c r="BJ335" s="1145"/>
      <c r="BK335" s="1145"/>
      <c r="BL335" s="1145"/>
      <c r="BM335" s="1145"/>
      <c r="BN335" s="1145"/>
      <c r="BO335" s="1145"/>
      <c r="BP335" s="1145"/>
      <c r="BQ335" s="1145"/>
      <c r="BR335" s="1145"/>
      <c r="BS335" s="1145"/>
      <c r="BT335" s="1145"/>
      <c r="BU335" s="1145"/>
      <c r="BV335" s="1145"/>
      <c r="BW335" s="1145"/>
      <c r="BX335" s="1145"/>
      <c r="BY335" s="1145"/>
      <c r="BZ335" s="1145"/>
      <c r="CA335" s="1145"/>
      <c r="CB335" s="1145"/>
      <c r="CC335" s="1145"/>
      <c r="CD335" s="1145"/>
      <c r="CE335" s="1145"/>
      <c r="CF335" s="1145"/>
      <c r="CG335" s="1145"/>
      <c r="CH335" s="1145"/>
    </row>
    <row r="336" spans="1:87" ht="18" customHeight="1" x14ac:dyDescent="0.15">
      <c r="A336" s="1177" t="s">
        <v>37</v>
      </c>
      <c r="B336" s="1178"/>
      <c r="C336" s="1199" t="str">
        <f>""&amp;⑧入力シート!C156</f>
        <v/>
      </c>
      <c r="D336" s="1200"/>
      <c r="E336" s="1200"/>
      <c r="F336" s="1200"/>
      <c r="G336" s="1200"/>
      <c r="H336" s="1200"/>
      <c r="I336" s="1200"/>
      <c r="J336" s="1200"/>
      <c r="K336" s="1200"/>
      <c r="L336" s="1200"/>
      <c r="M336" s="1201"/>
      <c r="N336" s="1179" t="s">
        <v>36</v>
      </c>
      <c r="O336" s="1180"/>
      <c r="P336" s="1193" t="s">
        <v>34</v>
      </c>
      <c r="Q336" s="1194"/>
      <c r="R336" s="1194"/>
      <c r="S336" s="1194"/>
      <c r="T336" s="1194"/>
      <c r="U336" s="1194"/>
      <c r="V336" s="1194"/>
      <c r="W336" s="1194"/>
      <c r="X336" s="1194"/>
      <c r="Y336" s="1194"/>
      <c r="Z336" s="1194"/>
      <c r="AA336" s="1194"/>
      <c r="AB336" s="1194"/>
      <c r="AC336" s="1194"/>
      <c r="AD336" s="1194"/>
      <c r="AE336" s="1194"/>
      <c r="AF336" s="1194"/>
      <c r="AG336" s="1194"/>
      <c r="AH336" s="1194"/>
      <c r="AI336" s="1194"/>
      <c r="AJ336" s="1194"/>
      <c r="AK336" s="1194"/>
      <c r="AL336" s="1194"/>
      <c r="AM336" s="1194"/>
      <c r="AN336" s="1194"/>
      <c r="AO336" s="1194"/>
      <c r="AP336" s="1195"/>
      <c r="AR336" s="47"/>
      <c r="AS336" s="1177" t="s">
        <v>37</v>
      </c>
      <c r="AT336" s="1178"/>
      <c r="AU336" s="1199" t="str">
        <f>""&amp;⑧入力シート!C157</f>
        <v/>
      </c>
      <c r="AV336" s="1200"/>
      <c r="AW336" s="1200"/>
      <c r="AX336" s="1200"/>
      <c r="AY336" s="1200"/>
      <c r="AZ336" s="1200"/>
      <c r="BA336" s="1200"/>
      <c r="BB336" s="1200"/>
      <c r="BC336" s="1200"/>
      <c r="BD336" s="1200"/>
      <c r="BE336" s="1201"/>
      <c r="BF336" s="1179" t="s">
        <v>36</v>
      </c>
      <c r="BG336" s="1180"/>
      <c r="BH336" s="1193" t="s">
        <v>34</v>
      </c>
      <c r="BI336" s="1194"/>
      <c r="BJ336" s="1194"/>
      <c r="BK336" s="1194"/>
      <c r="BL336" s="1194"/>
      <c r="BM336" s="1194"/>
      <c r="BN336" s="1194"/>
      <c r="BO336" s="1194"/>
      <c r="BP336" s="1194"/>
      <c r="BQ336" s="1194"/>
      <c r="BR336" s="1194"/>
      <c r="BS336" s="1194"/>
      <c r="BT336" s="1194"/>
      <c r="BU336" s="1194"/>
      <c r="BV336" s="1194"/>
      <c r="BW336" s="1194"/>
      <c r="BX336" s="1194"/>
      <c r="BY336" s="1194"/>
      <c r="BZ336" s="1194"/>
      <c r="CA336" s="1194"/>
      <c r="CB336" s="1194"/>
      <c r="CC336" s="1194"/>
      <c r="CD336" s="1194"/>
      <c r="CE336" s="1194"/>
      <c r="CF336" s="1194"/>
      <c r="CG336" s="1194"/>
      <c r="CH336" s="1195"/>
    </row>
    <row r="337" spans="1:86" ht="18" customHeight="1" x14ac:dyDescent="0.15">
      <c r="A337" s="1179"/>
      <c r="B337" s="1180"/>
      <c r="C337" s="1202"/>
      <c r="D337" s="1203"/>
      <c r="E337" s="1203"/>
      <c r="F337" s="1203"/>
      <c r="G337" s="1203"/>
      <c r="H337" s="1203"/>
      <c r="I337" s="1203"/>
      <c r="J337" s="1203"/>
      <c r="K337" s="1203"/>
      <c r="L337" s="1203"/>
      <c r="M337" s="1204"/>
      <c r="N337" s="1179"/>
      <c r="O337" s="1180"/>
      <c r="P337" s="1196" t="str">
        <f>'⑨応募者名簿(印刷用)'!CY31</f>
        <v xml:space="preserve"> </v>
      </c>
      <c r="Q337" s="1197"/>
      <c r="R337" s="1197"/>
      <c r="S337" s="1197"/>
      <c r="T337" s="1197"/>
      <c r="U337" s="1197"/>
      <c r="V337" s="1197"/>
      <c r="W337" s="1197"/>
      <c r="X337" s="1197"/>
      <c r="Y337" s="1197"/>
      <c r="Z337" s="1197"/>
      <c r="AA337" s="1197"/>
      <c r="AB337" s="1197"/>
      <c r="AC337" s="1197"/>
      <c r="AD337" s="1197"/>
      <c r="AE337" s="1197"/>
      <c r="AF337" s="1197"/>
      <c r="AG337" s="1197"/>
      <c r="AH337" s="1197"/>
      <c r="AI337" s="1197"/>
      <c r="AJ337" s="1197"/>
      <c r="AK337" s="1197"/>
      <c r="AL337" s="1197"/>
      <c r="AM337" s="1197"/>
      <c r="AN337" s="1197"/>
      <c r="AO337" s="1197"/>
      <c r="AP337" s="1198"/>
      <c r="AR337" s="47"/>
      <c r="AS337" s="1179"/>
      <c r="AT337" s="1180"/>
      <c r="AU337" s="1202"/>
      <c r="AV337" s="1203"/>
      <c r="AW337" s="1203"/>
      <c r="AX337" s="1203"/>
      <c r="AY337" s="1203"/>
      <c r="AZ337" s="1203"/>
      <c r="BA337" s="1203"/>
      <c r="BB337" s="1203"/>
      <c r="BC337" s="1203"/>
      <c r="BD337" s="1203"/>
      <c r="BE337" s="1204"/>
      <c r="BF337" s="1179"/>
      <c r="BG337" s="1180"/>
      <c r="BH337" s="1196" t="str">
        <f>'⑨応募者名簿(印刷用)'!CY32</f>
        <v xml:space="preserve"> </v>
      </c>
      <c r="BI337" s="1197"/>
      <c r="BJ337" s="1197"/>
      <c r="BK337" s="1197"/>
      <c r="BL337" s="1197"/>
      <c r="BM337" s="1197"/>
      <c r="BN337" s="1197"/>
      <c r="BO337" s="1197"/>
      <c r="BP337" s="1197"/>
      <c r="BQ337" s="1197"/>
      <c r="BR337" s="1197"/>
      <c r="BS337" s="1197"/>
      <c r="BT337" s="1197"/>
      <c r="BU337" s="1197"/>
      <c r="BV337" s="1197"/>
      <c r="BW337" s="1197"/>
      <c r="BX337" s="1197"/>
      <c r="BY337" s="1197"/>
      <c r="BZ337" s="1197"/>
      <c r="CA337" s="1197"/>
      <c r="CB337" s="1197"/>
      <c r="CC337" s="1197"/>
      <c r="CD337" s="1197"/>
      <c r="CE337" s="1197"/>
      <c r="CF337" s="1197"/>
      <c r="CG337" s="1197"/>
      <c r="CH337" s="1198"/>
    </row>
    <row r="338" spans="1:86" ht="18" customHeight="1" x14ac:dyDescent="0.15">
      <c r="A338" s="1179"/>
      <c r="B338" s="1180"/>
      <c r="C338" s="1202"/>
      <c r="D338" s="1203"/>
      <c r="E338" s="1203"/>
      <c r="F338" s="1203"/>
      <c r="G338" s="1203"/>
      <c r="H338" s="1203"/>
      <c r="I338" s="1203"/>
      <c r="J338" s="1203"/>
      <c r="K338" s="1203"/>
      <c r="L338" s="1203"/>
      <c r="M338" s="1204"/>
      <c r="N338" s="1181"/>
      <c r="O338" s="1182"/>
      <c r="P338" s="1230"/>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c r="AL338" s="1231"/>
      <c r="AM338" s="1231"/>
      <c r="AN338" s="1231"/>
      <c r="AO338" s="1231"/>
      <c r="AP338" s="1232"/>
      <c r="AR338" s="47"/>
      <c r="AS338" s="1179"/>
      <c r="AT338" s="1180"/>
      <c r="AU338" s="1202"/>
      <c r="AV338" s="1203"/>
      <c r="AW338" s="1203"/>
      <c r="AX338" s="1203"/>
      <c r="AY338" s="1203"/>
      <c r="AZ338" s="1203"/>
      <c r="BA338" s="1203"/>
      <c r="BB338" s="1203"/>
      <c r="BC338" s="1203"/>
      <c r="BD338" s="1203"/>
      <c r="BE338" s="1204"/>
      <c r="BF338" s="1181"/>
      <c r="BG338" s="1182"/>
      <c r="BH338" s="1230"/>
      <c r="BI338" s="1231"/>
      <c r="BJ338" s="1231"/>
      <c r="BK338" s="1231"/>
      <c r="BL338" s="1231"/>
      <c r="BM338" s="1231"/>
      <c r="BN338" s="1231"/>
      <c r="BO338" s="1231"/>
      <c r="BP338" s="1231"/>
      <c r="BQ338" s="1231"/>
      <c r="BR338" s="1231"/>
      <c r="BS338" s="1231"/>
      <c r="BT338" s="1231"/>
      <c r="BU338" s="1231"/>
      <c r="BV338" s="1231"/>
      <c r="BW338" s="1231"/>
      <c r="BX338" s="1231"/>
      <c r="BY338" s="1231"/>
      <c r="BZ338" s="1231"/>
      <c r="CA338" s="1231"/>
      <c r="CB338" s="1231"/>
      <c r="CC338" s="1231"/>
      <c r="CD338" s="1231"/>
      <c r="CE338" s="1231"/>
      <c r="CF338" s="1231"/>
      <c r="CG338" s="1231"/>
      <c r="CH338" s="1232"/>
    </row>
    <row r="339" spans="1:86" ht="18" customHeight="1" x14ac:dyDescent="0.15">
      <c r="A339" s="1057" t="s">
        <v>43</v>
      </c>
      <c r="B339" s="1058"/>
      <c r="C339" s="1144" t="str">
        <f>'⑨応募者名簿(印刷用)'!CW31</f>
        <v/>
      </c>
      <c r="D339" s="1144"/>
      <c r="E339" s="1144"/>
      <c r="F339" s="1144"/>
      <c r="G339" s="1144"/>
      <c r="H339" s="1144"/>
      <c r="I339" s="1144"/>
      <c r="J339" s="1144"/>
      <c r="K339" s="1144"/>
      <c r="L339" s="1144"/>
      <c r="M339" s="1144"/>
      <c r="N339" s="1152" t="s">
        <v>23</v>
      </c>
      <c r="O339" s="1153"/>
      <c r="P339" s="1154" t="str">
        <f>""&amp;⑧入力シート!AL156</f>
        <v/>
      </c>
      <c r="Q339" s="1154"/>
      <c r="R339" s="1154"/>
      <c r="S339" s="1154"/>
      <c r="T339" s="1154"/>
      <c r="U339" s="1154"/>
      <c r="V339" s="1154"/>
      <c r="W339" s="1154"/>
      <c r="X339" s="1154"/>
      <c r="Y339" s="1115" t="s">
        <v>82</v>
      </c>
      <c r="Z339" s="1115"/>
      <c r="AA339" s="1115"/>
      <c r="AB339" s="1115"/>
      <c r="AC339" s="1115"/>
      <c r="AD339" s="1115"/>
      <c r="AE339" s="1115"/>
      <c r="AF339" s="1115"/>
      <c r="AG339" s="1115"/>
      <c r="AH339" s="1115"/>
      <c r="AI339" s="1115"/>
      <c r="AJ339" s="1115"/>
      <c r="AK339" s="1115"/>
      <c r="AL339" s="1115"/>
      <c r="AM339" s="1115"/>
      <c r="AN339" s="1115"/>
      <c r="AO339" s="1115"/>
      <c r="AP339" s="1190"/>
      <c r="AR339" s="47"/>
      <c r="AS339" s="1057" t="s">
        <v>43</v>
      </c>
      <c r="AT339" s="1058"/>
      <c r="AU339" s="1144" t="str">
        <f>'⑨応募者名簿(印刷用)'!CW32</f>
        <v/>
      </c>
      <c r="AV339" s="1144"/>
      <c r="AW339" s="1144"/>
      <c r="AX339" s="1144"/>
      <c r="AY339" s="1144"/>
      <c r="AZ339" s="1144"/>
      <c r="BA339" s="1144"/>
      <c r="BB339" s="1144"/>
      <c r="BC339" s="1144"/>
      <c r="BD339" s="1144"/>
      <c r="BE339" s="1144"/>
      <c r="BF339" s="1152" t="s">
        <v>23</v>
      </c>
      <c r="BG339" s="1153"/>
      <c r="BH339" s="1154" t="str">
        <f>""&amp;⑧入力シート!AL157</f>
        <v/>
      </c>
      <c r="BI339" s="1154"/>
      <c r="BJ339" s="1154"/>
      <c r="BK339" s="1154"/>
      <c r="BL339" s="1154"/>
      <c r="BM339" s="1154"/>
      <c r="BN339" s="1154"/>
      <c r="BO339" s="1154"/>
      <c r="BP339" s="1154"/>
      <c r="BQ339" s="1115" t="s">
        <v>82</v>
      </c>
      <c r="BR339" s="1115"/>
      <c r="BS339" s="1115"/>
      <c r="BT339" s="1115"/>
      <c r="BU339" s="1115"/>
      <c r="BV339" s="1115"/>
      <c r="BW339" s="1115"/>
      <c r="BX339" s="1115"/>
      <c r="BY339" s="1115"/>
      <c r="BZ339" s="1115"/>
      <c r="CA339" s="1115"/>
      <c r="CB339" s="1115"/>
      <c r="CC339" s="1115"/>
      <c r="CD339" s="1115"/>
      <c r="CE339" s="1115"/>
      <c r="CF339" s="1115"/>
      <c r="CG339" s="1115"/>
      <c r="CH339" s="1190"/>
    </row>
    <row r="340" spans="1:86" ht="18" customHeight="1" x14ac:dyDescent="0.15">
      <c r="A340" s="1059"/>
      <c r="B340" s="1060"/>
      <c r="C340" s="1144"/>
      <c r="D340" s="1144"/>
      <c r="E340" s="1144"/>
      <c r="F340" s="1144"/>
      <c r="G340" s="1144"/>
      <c r="H340" s="1144"/>
      <c r="I340" s="1144"/>
      <c r="J340" s="1144"/>
      <c r="K340" s="1144"/>
      <c r="L340" s="1144"/>
      <c r="M340" s="1144"/>
      <c r="N340" s="1152"/>
      <c r="O340" s="1153"/>
      <c r="P340" s="1154"/>
      <c r="Q340" s="1154"/>
      <c r="R340" s="1154"/>
      <c r="S340" s="1154"/>
      <c r="T340" s="1154"/>
      <c r="U340" s="1154"/>
      <c r="V340" s="1154"/>
      <c r="W340" s="1154"/>
      <c r="X340" s="1154"/>
      <c r="Y340" s="1191"/>
      <c r="Z340" s="1191"/>
      <c r="AA340" s="1191"/>
      <c r="AB340" s="1191"/>
      <c r="AC340" s="1191"/>
      <c r="AD340" s="1191"/>
      <c r="AE340" s="1191"/>
      <c r="AF340" s="1191"/>
      <c r="AG340" s="1191"/>
      <c r="AH340" s="1191"/>
      <c r="AI340" s="1191"/>
      <c r="AJ340" s="1191"/>
      <c r="AK340" s="1191"/>
      <c r="AL340" s="1191"/>
      <c r="AM340" s="1191"/>
      <c r="AN340" s="1191"/>
      <c r="AO340" s="1191"/>
      <c r="AP340" s="1192"/>
      <c r="AR340" s="47"/>
      <c r="AS340" s="1059"/>
      <c r="AT340" s="1060"/>
      <c r="AU340" s="1144"/>
      <c r="AV340" s="1144"/>
      <c r="AW340" s="1144"/>
      <c r="AX340" s="1144"/>
      <c r="AY340" s="1144"/>
      <c r="AZ340" s="1144"/>
      <c r="BA340" s="1144"/>
      <c r="BB340" s="1144"/>
      <c r="BC340" s="1144"/>
      <c r="BD340" s="1144"/>
      <c r="BE340" s="1144"/>
      <c r="BF340" s="1152"/>
      <c r="BG340" s="1153"/>
      <c r="BH340" s="1154"/>
      <c r="BI340" s="1154"/>
      <c r="BJ340" s="1154"/>
      <c r="BK340" s="1154"/>
      <c r="BL340" s="1154"/>
      <c r="BM340" s="1154"/>
      <c r="BN340" s="1154"/>
      <c r="BO340" s="1154"/>
      <c r="BP340" s="1154"/>
      <c r="BQ340" s="1191"/>
      <c r="BR340" s="1191"/>
      <c r="BS340" s="1191"/>
      <c r="BT340" s="1191"/>
      <c r="BU340" s="1191"/>
      <c r="BV340" s="1191"/>
      <c r="BW340" s="1191"/>
      <c r="BX340" s="1191"/>
      <c r="BY340" s="1191"/>
      <c r="BZ340" s="1191"/>
      <c r="CA340" s="1191"/>
      <c r="CB340" s="1191"/>
      <c r="CC340" s="1191"/>
      <c r="CD340" s="1191"/>
      <c r="CE340" s="1191"/>
      <c r="CF340" s="1191"/>
      <c r="CG340" s="1191"/>
      <c r="CH340" s="1192"/>
    </row>
  </sheetData>
  <sheetProtection sheet="1" objects="1" scenarios="1" selectLockedCells="1"/>
  <mergeCells count="1120">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U321:BE322"/>
    <mergeCell ref="BF321:BG322"/>
    <mergeCell ref="BH321:BP322"/>
    <mergeCell ref="BQ321:CH322"/>
    <mergeCell ref="A325:M325"/>
    <mergeCell ref="N325:O328"/>
    <mergeCell ref="P325:Q325"/>
    <mergeCell ref="R325:AP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BH307:BI307"/>
    <mergeCell ref="BJ307:CH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R307:AP307"/>
    <mergeCell ref="AS307:BE307"/>
    <mergeCell ref="BF307:BG310"/>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AU287:BE288"/>
    <mergeCell ref="BF287:BG288"/>
    <mergeCell ref="BH287:BP288"/>
    <mergeCell ref="BQ287:CH288"/>
    <mergeCell ref="A291:M291"/>
    <mergeCell ref="N291:O294"/>
    <mergeCell ref="P291:Q291"/>
    <mergeCell ref="R291:AP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BH273:BI273"/>
    <mergeCell ref="BJ273:CH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R273:AP273"/>
    <mergeCell ref="AS273:BE273"/>
    <mergeCell ref="BF273:BG276"/>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AU253:BE254"/>
    <mergeCell ref="BF253:BG254"/>
    <mergeCell ref="BH253:BP254"/>
    <mergeCell ref="BQ253:CH254"/>
    <mergeCell ref="A257:M257"/>
    <mergeCell ref="N257:O260"/>
    <mergeCell ref="P257:Q257"/>
    <mergeCell ref="R257:AP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BH239:BI239"/>
    <mergeCell ref="BJ239:CH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R239:AP239"/>
    <mergeCell ref="AS239:BE239"/>
    <mergeCell ref="BF239:BG242"/>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AU219:BE220"/>
    <mergeCell ref="BF219:BG220"/>
    <mergeCell ref="BH219:BP220"/>
    <mergeCell ref="BQ219:CH220"/>
    <mergeCell ref="A223:M223"/>
    <mergeCell ref="N223:O226"/>
    <mergeCell ref="P223:Q223"/>
    <mergeCell ref="R223:AP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BH205:BI205"/>
    <mergeCell ref="BJ205:CH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R205:AP205"/>
    <mergeCell ref="AS205:BE205"/>
    <mergeCell ref="BF205:BG208"/>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AU185:BE186"/>
    <mergeCell ref="BF185:BG186"/>
    <mergeCell ref="BH185:BP186"/>
    <mergeCell ref="BQ185:CH186"/>
    <mergeCell ref="A189:M189"/>
    <mergeCell ref="N189:O192"/>
    <mergeCell ref="P189:Q189"/>
    <mergeCell ref="R189:AP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BH171:BI171"/>
    <mergeCell ref="BJ171:CH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R171:AP171"/>
    <mergeCell ref="AS171:BE171"/>
    <mergeCell ref="BF171:BG174"/>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AU151:BE152"/>
    <mergeCell ref="BF151:BG152"/>
    <mergeCell ref="BH151:BP152"/>
    <mergeCell ref="BQ151:CH152"/>
    <mergeCell ref="A155:M155"/>
    <mergeCell ref="N155:O158"/>
    <mergeCell ref="P155:Q155"/>
    <mergeCell ref="R155:AP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BH137:BI137"/>
    <mergeCell ref="BJ137:CH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R137:AP137"/>
    <mergeCell ref="AS137:BE137"/>
    <mergeCell ref="BF137:BG140"/>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AU117:BE118"/>
    <mergeCell ref="BF117:BG118"/>
    <mergeCell ref="BH117:BP118"/>
    <mergeCell ref="BQ117:CH118"/>
    <mergeCell ref="A121:M121"/>
    <mergeCell ref="N121:O124"/>
    <mergeCell ref="P121:Q121"/>
    <mergeCell ref="R121:AP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BH103:BI103"/>
    <mergeCell ref="BJ103:CH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R103:AP103"/>
    <mergeCell ref="AS103:BE103"/>
    <mergeCell ref="BF103:BG106"/>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AU83:BE84"/>
    <mergeCell ref="BF83:BG84"/>
    <mergeCell ref="BH83:BP84"/>
    <mergeCell ref="BQ83:CH84"/>
    <mergeCell ref="A87:M87"/>
    <mergeCell ref="N87:O90"/>
    <mergeCell ref="P87:Q87"/>
    <mergeCell ref="R87:AP87"/>
    <mergeCell ref="AS87:BE87"/>
    <mergeCell ref="BF87:BG90"/>
    <mergeCell ref="BF80:BG82"/>
    <mergeCell ref="BH80:CH80"/>
    <mergeCell ref="P81:AP82"/>
    <mergeCell ref="BH81:CH82"/>
    <mergeCell ref="A83:B84"/>
    <mergeCell ref="C83:M84"/>
    <mergeCell ref="N83:O84"/>
    <mergeCell ref="P83:X84"/>
    <mergeCell ref="Y83:AP84"/>
    <mergeCell ref="AS83:AT84"/>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BH69:BI69"/>
    <mergeCell ref="BJ69:CH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R69:AP69"/>
    <mergeCell ref="AS69:BE69"/>
    <mergeCell ref="BF69:BG72"/>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AU49:BE50"/>
    <mergeCell ref="BF49:BG50"/>
    <mergeCell ref="BH49:BP50"/>
    <mergeCell ref="BQ49:CH50"/>
    <mergeCell ref="A53:M53"/>
    <mergeCell ref="N53:O56"/>
    <mergeCell ref="P53:Q53"/>
    <mergeCell ref="R53:AP53"/>
    <mergeCell ref="AS53:BE53"/>
    <mergeCell ref="BF53:BG56"/>
    <mergeCell ref="BF46:BG48"/>
    <mergeCell ref="BH46:CH46"/>
    <mergeCell ref="P47:AP48"/>
    <mergeCell ref="BH47:CH48"/>
    <mergeCell ref="A49:B50"/>
    <mergeCell ref="C49:M50"/>
    <mergeCell ref="N49:O50"/>
    <mergeCell ref="P49:X50"/>
    <mergeCell ref="Y49:AP50"/>
    <mergeCell ref="AS49:AT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39:O42"/>
    <mergeCell ref="P39:S39"/>
    <mergeCell ref="T39:AP39"/>
    <mergeCell ref="BF39:BG42"/>
    <mergeCell ref="BH39:BK39"/>
    <mergeCell ref="BL39:CH39"/>
    <mergeCell ref="P40:AP40"/>
    <mergeCell ref="BH40:CH40"/>
    <mergeCell ref="P41:AP42"/>
    <mergeCell ref="BH41:CH42"/>
    <mergeCell ref="BH35:BI35"/>
    <mergeCell ref="BJ35:CH35"/>
    <mergeCell ref="A36:H39"/>
    <mergeCell ref="P36:AP36"/>
    <mergeCell ref="AS36:AZ39"/>
    <mergeCell ref="BH36:CH36"/>
    <mergeCell ref="P37:AP37"/>
    <mergeCell ref="BH37:CH37"/>
    <mergeCell ref="P38:AP38"/>
    <mergeCell ref="BH38:CH38"/>
    <mergeCell ref="AU33:BE34"/>
    <mergeCell ref="BF33:BG34"/>
    <mergeCell ref="BH33:BP34"/>
    <mergeCell ref="BQ33:CH34"/>
    <mergeCell ref="A35:M35"/>
    <mergeCell ref="N35:O38"/>
    <mergeCell ref="P35:Q35"/>
    <mergeCell ref="R35:AP35"/>
    <mergeCell ref="AS35:BE35"/>
    <mergeCell ref="BF35:BG38"/>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15:O16"/>
    <mergeCell ref="P15:X16"/>
    <mergeCell ref="Y15:AP16"/>
    <mergeCell ref="AS15:AT16"/>
    <mergeCell ref="A12:B14"/>
    <mergeCell ref="C12:M14"/>
    <mergeCell ref="N12:O14"/>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 ref="BL5:CH5"/>
  </mergeCells>
  <phoneticPr fontId="18"/>
  <printOptions horizontalCentered="1" verticalCentered="1"/>
  <pageMargins left="0.19685039370078741" right="0.19685039370078741" top="0.39370078740157483" bottom="0.39370078740157483" header="0.31496062992125984" footer="0.31496062992125984"/>
  <pageSetup paperSize="9" fitToHeight="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A2" sqref="A2"/>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302" t="s">
        <v>83</v>
      </c>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1302"/>
      <c r="AO1" s="1302"/>
      <c r="AP1" s="1302"/>
      <c r="AQ1" s="1302"/>
      <c r="AR1" s="1302"/>
      <c r="AS1" s="1302"/>
      <c r="AT1" s="1302"/>
      <c r="AU1" s="1302"/>
      <c r="AV1" s="1302"/>
      <c r="AW1" s="1302"/>
      <c r="AX1" s="1302"/>
      <c r="AY1" s="1302"/>
      <c r="AZ1" s="1302"/>
      <c r="BA1" s="1302"/>
      <c r="BB1" s="1302"/>
      <c r="BC1" s="1302"/>
      <c r="BD1" s="1302"/>
      <c r="BE1" s="1302"/>
      <c r="BF1" s="1302"/>
    </row>
    <row r="2" spans="1:127" ht="19.899999999999999" customHeight="1" thickTop="1" thickBot="1" x14ac:dyDescent="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I2" s="1303" t="s">
        <v>70</v>
      </c>
      <c r="BJ2" s="1304"/>
      <c r="BK2" s="1304"/>
      <c r="BL2" s="1304"/>
      <c r="BM2" s="1304"/>
      <c r="BN2" s="1304"/>
      <c r="BO2" s="1304"/>
      <c r="BP2" s="1304"/>
      <c r="BQ2" s="1304"/>
      <c r="BR2" s="1304"/>
      <c r="BS2" s="1304"/>
      <c r="BT2" s="1304"/>
      <c r="BU2" s="1304"/>
      <c r="BV2" s="1304"/>
      <c r="BW2" s="1304"/>
      <c r="BX2" s="1305" t="s">
        <v>71</v>
      </c>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c r="CU2" s="1305"/>
      <c r="CV2" s="1305"/>
      <c r="CW2" s="1305"/>
      <c r="CX2" s="1305"/>
      <c r="CY2" s="1305"/>
      <c r="CZ2" s="1305"/>
      <c r="DA2" s="1305"/>
      <c r="DB2" s="1305"/>
      <c r="DC2" s="1305"/>
      <c r="DD2" s="1305"/>
      <c r="DE2" s="1305"/>
      <c r="DF2" s="1305"/>
      <c r="DG2" s="1305"/>
      <c r="DH2" s="1306"/>
    </row>
    <row r="3" spans="1:127" ht="6" customHeight="1" thickTop="1" thickBot="1" x14ac:dyDescent="0.2">
      <c r="A3" s="18"/>
      <c r="B3" s="18"/>
      <c r="C3" s="18"/>
      <c r="D3" s="18"/>
      <c r="E3" s="18"/>
      <c r="F3" s="18"/>
      <c r="G3" s="18"/>
      <c r="H3" s="18"/>
      <c r="I3" s="18"/>
      <c r="J3" s="18"/>
      <c r="K3" s="18"/>
      <c r="L3" s="18"/>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302"/>
      <c r="AR3" s="1302"/>
      <c r="AS3" s="1302"/>
      <c r="AT3" s="1302"/>
      <c r="AU3" s="1302"/>
      <c r="AV3" s="1302"/>
      <c r="AW3" s="1302"/>
      <c r="AX3" s="1302"/>
      <c r="AY3" s="1302"/>
      <c r="AZ3" s="1302"/>
      <c r="BA3" s="1302"/>
      <c r="BB3" s="1302"/>
      <c r="BC3" s="1302"/>
      <c r="BD3" s="1302"/>
      <c r="BE3" s="1302"/>
      <c r="BF3" s="1302"/>
      <c r="BG3" s="18"/>
      <c r="BH3" s="18"/>
      <c r="BN3" s="2"/>
      <c r="BO3" s="2"/>
      <c r="BP3" s="2"/>
      <c r="BZ3" s="13"/>
      <c r="DJ3" s="18"/>
      <c r="DK3" s="18"/>
      <c r="DL3" s="18"/>
      <c r="DM3" s="18"/>
      <c r="DN3" s="18"/>
      <c r="DO3" s="18"/>
      <c r="DP3" s="18"/>
      <c r="DQ3" s="18"/>
      <c r="DR3" s="18"/>
      <c r="DS3" s="18"/>
      <c r="DT3" s="18"/>
      <c r="DV3" s="13"/>
    </row>
    <row r="4" spans="1:127" ht="24" customHeight="1" thickTop="1" x14ac:dyDescent="0.15">
      <c r="A4" s="805" t="s">
        <v>0</v>
      </c>
      <c r="B4" s="805"/>
      <c r="C4" s="805"/>
      <c r="D4" s="805" t="s">
        <v>1</v>
      </c>
      <c r="E4" s="805"/>
      <c r="F4" s="805"/>
      <c r="G4" s="805"/>
      <c r="H4" s="805" t="s">
        <v>2</v>
      </c>
      <c r="I4" s="805"/>
      <c r="J4" s="805"/>
      <c r="K4" s="806"/>
      <c r="L4" s="868" t="s">
        <v>3</v>
      </c>
      <c r="M4" s="869"/>
      <c r="N4" s="1301"/>
      <c r="O4" s="1299" t="s">
        <v>43</v>
      </c>
      <c r="P4" s="1300"/>
      <c r="Q4" s="1300"/>
      <c r="R4" s="874" t="s">
        <v>15</v>
      </c>
      <c r="S4" s="875"/>
      <c r="T4" s="875"/>
      <c r="U4" s="875"/>
      <c r="V4" s="875"/>
      <c r="W4" s="875"/>
      <c r="X4" s="875"/>
      <c r="Y4" s="875"/>
      <c r="Z4" s="875"/>
      <c r="AA4" s="875"/>
      <c r="AB4" s="875"/>
      <c r="AC4" s="876"/>
      <c r="AD4" s="873" t="s">
        <v>0</v>
      </c>
      <c r="AE4" s="805"/>
      <c r="AF4" s="805"/>
      <c r="AG4" s="805" t="s">
        <v>1</v>
      </c>
      <c r="AH4" s="805"/>
      <c r="AI4" s="805"/>
      <c r="AJ4" s="805"/>
      <c r="AK4" s="805" t="s">
        <v>2</v>
      </c>
      <c r="AL4" s="805"/>
      <c r="AM4" s="805"/>
      <c r="AN4" s="806"/>
      <c r="AO4" s="868" t="s">
        <v>3</v>
      </c>
      <c r="AP4" s="869"/>
      <c r="AQ4" s="869"/>
      <c r="AR4" s="1299" t="s">
        <v>43</v>
      </c>
      <c r="AS4" s="1300"/>
      <c r="AT4" s="1300"/>
      <c r="AU4" s="871" t="s">
        <v>15</v>
      </c>
      <c r="AV4" s="871"/>
      <c r="AW4" s="871"/>
      <c r="AX4" s="871"/>
      <c r="AY4" s="871"/>
      <c r="AZ4" s="871"/>
      <c r="BA4" s="871"/>
      <c r="BB4" s="871"/>
      <c r="BC4" s="871"/>
      <c r="BD4" s="871"/>
      <c r="BE4" s="871"/>
      <c r="BF4" s="872"/>
      <c r="BG4" s="19"/>
      <c r="BH4" s="19"/>
      <c r="BI4" s="19"/>
      <c r="BJ4" s="19"/>
      <c r="BK4" s="19"/>
      <c r="BL4" s="19"/>
      <c r="BM4" s="17"/>
      <c r="BN4" s="805" t="s">
        <v>0</v>
      </c>
      <c r="BO4" s="805"/>
      <c r="BP4" s="805"/>
      <c r="BQ4" s="805" t="s">
        <v>1</v>
      </c>
      <c r="BR4" s="805"/>
      <c r="BS4" s="805"/>
      <c r="BT4" s="805"/>
      <c r="BU4" s="805" t="s">
        <v>2</v>
      </c>
      <c r="BV4" s="805"/>
      <c r="BW4" s="805"/>
      <c r="BX4" s="806"/>
      <c r="BY4" s="868" t="s">
        <v>3</v>
      </c>
      <c r="BZ4" s="869"/>
      <c r="CA4" s="869"/>
      <c r="CB4" s="1299" t="s">
        <v>43</v>
      </c>
      <c r="CC4" s="1300"/>
      <c r="CD4" s="1300"/>
      <c r="CE4" s="871" t="s">
        <v>15</v>
      </c>
      <c r="CF4" s="871"/>
      <c r="CG4" s="871"/>
      <c r="CH4" s="871"/>
      <c r="CI4" s="871"/>
      <c r="CJ4" s="871"/>
      <c r="CK4" s="871"/>
      <c r="CL4" s="871"/>
      <c r="CM4" s="871"/>
      <c r="CN4" s="871"/>
      <c r="CO4" s="871"/>
      <c r="CP4" s="871"/>
      <c r="CQ4" s="872"/>
      <c r="CR4" s="873" t="s">
        <v>0</v>
      </c>
      <c r="CS4" s="805"/>
      <c r="CT4" s="805"/>
      <c r="CU4" s="805" t="s">
        <v>1</v>
      </c>
      <c r="CV4" s="805"/>
      <c r="CW4" s="805"/>
      <c r="CX4" s="805"/>
      <c r="CY4" s="805" t="s">
        <v>2</v>
      </c>
      <c r="CZ4" s="805"/>
      <c r="DA4" s="805"/>
      <c r="DB4" s="806"/>
      <c r="DC4" s="868" t="s">
        <v>3</v>
      </c>
      <c r="DD4" s="869"/>
      <c r="DE4" s="869"/>
      <c r="DF4" s="1299" t="s">
        <v>43</v>
      </c>
      <c r="DG4" s="1300"/>
      <c r="DH4" s="1300"/>
      <c r="DI4" s="871" t="s">
        <v>15</v>
      </c>
      <c r="DJ4" s="871"/>
      <c r="DK4" s="871"/>
      <c r="DL4" s="871"/>
      <c r="DM4" s="871"/>
      <c r="DN4" s="871"/>
      <c r="DO4" s="871"/>
      <c r="DP4" s="871"/>
      <c r="DQ4" s="871"/>
      <c r="DR4" s="871"/>
      <c r="DS4" s="871"/>
      <c r="DT4" s="872"/>
      <c r="DV4" s="20" t="s">
        <v>3</v>
      </c>
      <c r="DW4" s="20" t="s">
        <v>44</v>
      </c>
    </row>
    <row r="5" spans="1:127" ht="18.600000000000001" customHeight="1" x14ac:dyDescent="0.15">
      <c r="A5" s="807">
        <v>1</v>
      </c>
      <c r="B5" s="807"/>
      <c r="C5" s="807"/>
      <c r="D5" s="808"/>
      <c r="E5" s="808"/>
      <c r="F5" s="808"/>
      <c r="G5" s="808"/>
      <c r="H5" s="808"/>
      <c r="I5" s="808"/>
      <c r="J5" s="808"/>
      <c r="K5" s="809"/>
      <c r="L5" s="1293"/>
      <c r="M5" s="1294"/>
      <c r="N5" s="1298"/>
      <c r="O5" s="1295"/>
      <c r="P5" s="1295"/>
      <c r="Q5" s="1295"/>
      <c r="R5" s="809"/>
      <c r="S5" s="845"/>
      <c r="T5" s="845"/>
      <c r="U5" s="845"/>
      <c r="V5" s="845"/>
      <c r="W5" s="845"/>
      <c r="X5" s="845"/>
      <c r="Y5" s="845"/>
      <c r="Z5" s="845"/>
      <c r="AA5" s="845"/>
      <c r="AB5" s="845"/>
      <c r="AC5" s="847"/>
      <c r="AD5" s="867">
        <v>31</v>
      </c>
      <c r="AE5" s="807"/>
      <c r="AF5" s="807"/>
      <c r="AG5" s="808"/>
      <c r="AH5" s="808"/>
      <c r="AI5" s="808"/>
      <c r="AJ5" s="808"/>
      <c r="AK5" s="808"/>
      <c r="AL5" s="808"/>
      <c r="AM5" s="808"/>
      <c r="AN5" s="809"/>
      <c r="AO5" s="1293"/>
      <c r="AP5" s="1294"/>
      <c r="AQ5" s="1294"/>
      <c r="AR5" s="1295"/>
      <c r="AS5" s="1295"/>
      <c r="AT5" s="1295"/>
      <c r="AU5" s="808"/>
      <c r="AV5" s="808"/>
      <c r="AW5" s="808"/>
      <c r="AX5" s="808"/>
      <c r="AY5" s="808"/>
      <c r="AZ5" s="808"/>
      <c r="BA5" s="808"/>
      <c r="BB5" s="808"/>
      <c r="BC5" s="808"/>
      <c r="BD5" s="808"/>
      <c r="BE5" s="808"/>
      <c r="BF5" s="1296"/>
      <c r="BG5" s="5"/>
      <c r="BH5" s="5"/>
      <c r="BI5" s="5"/>
      <c r="BJ5" s="5"/>
      <c r="BK5" s="5"/>
      <c r="BL5" s="5"/>
      <c r="BM5" s="17"/>
      <c r="BN5" s="807">
        <v>61</v>
      </c>
      <c r="BO5" s="807"/>
      <c r="BP5" s="807"/>
      <c r="BQ5" s="808"/>
      <c r="BR5" s="808"/>
      <c r="BS5" s="808"/>
      <c r="BT5" s="808"/>
      <c r="BU5" s="808"/>
      <c r="BV5" s="808"/>
      <c r="BW5" s="808"/>
      <c r="BX5" s="809"/>
      <c r="BY5" s="1293"/>
      <c r="BZ5" s="1294"/>
      <c r="CA5" s="1294"/>
      <c r="CB5" s="1295"/>
      <c r="CC5" s="1295"/>
      <c r="CD5" s="1295"/>
      <c r="CE5" s="808"/>
      <c r="CF5" s="808"/>
      <c r="CG5" s="808"/>
      <c r="CH5" s="808"/>
      <c r="CI5" s="808"/>
      <c r="CJ5" s="808"/>
      <c r="CK5" s="808"/>
      <c r="CL5" s="808"/>
      <c r="CM5" s="808"/>
      <c r="CN5" s="808"/>
      <c r="CO5" s="808"/>
      <c r="CP5" s="808"/>
      <c r="CQ5" s="1296"/>
      <c r="CR5" s="867">
        <v>91</v>
      </c>
      <c r="CS5" s="807"/>
      <c r="CT5" s="807"/>
      <c r="CU5" s="808"/>
      <c r="CV5" s="808"/>
      <c r="CW5" s="808"/>
      <c r="CX5" s="808"/>
      <c r="CY5" s="808"/>
      <c r="CZ5" s="808"/>
      <c r="DA5" s="808"/>
      <c r="DB5" s="809"/>
      <c r="DC5" s="1293"/>
      <c r="DD5" s="1294"/>
      <c r="DE5" s="1294"/>
      <c r="DF5" s="1295"/>
      <c r="DG5" s="1295"/>
      <c r="DH5" s="1295"/>
      <c r="DI5" s="808"/>
      <c r="DJ5" s="808"/>
      <c r="DK5" s="808"/>
      <c r="DL5" s="808"/>
      <c r="DM5" s="808"/>
      <c r="DN5" s="808"/>
      <c r="DO5" s="808"/>
      <c r="DP5" s="808"/>
      <c r="DQ5" s="808"/>
      <c r="DR5" s="808"/>
      <c r="DS5" s="808"/>
      <c r="DT5" s="1296"/>
      <c r="DV5" s="21" t="s">
        <v>4</v>
      </c>
      <c r="DW5" s="21" t="s">
        <v>45</v>
      </c>
    </row>
    <row r="6" spans="1:127" ht="18.600000000000001" customHeight="1" x14ac:dyDescent="0.15">
      <c r="A6" s="807">
        <v>2</v>
      </c>
      <c r="B6" s="807"/>
      <c r="C6" s="807"/>
      <c r="D6" s="808"/>
      <c r="E6" s="808"/>
      <c r="F6" s="808"/>
      <c r="G6" s="808"/>
      <c r="H6" s="808"/>
      <c r="I6" s="808"/>
      <c r="J6" s="808"/>
      <c r="K6" s="809"/>
      <c r="L6" s="1293"/>
      <c r="M6" s="1294"/>
      <c r="N6" s="1298"/>
      <c r="O6" s="1295"/>
      <c r="P6" s="1295"/>
      <c r="Q6" s="1295"/>
      <c r="R6" s="809"/>
      <c r="S6" s="845"/>
      <c r="T6" s="845"/>
      <c r="U6" s="845"/>
      <c r="V6" s="845"/>
      <c r="W6" s="845"/>
      <c r="X6" s="845"/>
      <c r="Y6" s="845"/>
      <c r="Z6" s="845"/>
      <c r="AA6" s="845"/>
      <c r="AB6" s="845"/>
      <c r="AC6" s="847"/>
      <c r="AD6" s="867">
        <v>32</v>
      </c>
      <c r="AE6" s="807"/>
      <c r="AF6" s="807"/>
      <c r="AG6" s="808"/>
      <c r="AH6" s="808"/>
      <c r="AI6" s="808"/>
      <c r="AJ6" s="808"/>
      <c r="AK6" s="808"/>
      <c r="AL6" s="808"/>
      <c r="AM6" s="808"/>
      <c r="AN6" s="809"/>
      <c r="AO6" s="1293"/>
      <c r="AP6" s="1294"/>
      <c r="AQ6" s="1294"/>
      <c r="AR6" s="1295"/>
      <c r="AS6" s="1295"/>
      <c r="AT6" s="1295"/>
      <c r="AU6" s="808"/>
      <c r="AV6" s="808"/>
      <c r="AW6" s="808"/>
      <c r="AX6" s="808"/>
      <c r="AY6" s="808"/>
      <c r="AZ6" s="808"/>
      <c r="BA6" s="808"/>
      <c r="BB6" s="808"/>
      <c r="BC6" s="808"/>
      <c r="BD6" s="808"/>
      <c r="BE6" s="808"/>
      <c r="BF6" s="1296"/>
      <c r="BG6" s="5"/>
      <c r="BH6" s="5"/>
      <c r="BI6" s="5"/>
      <c r="BJ6" s="5"/>
      <c r="BK6" s="5"/>
      <c r="BL6" s="5"/>
      <c r="BM6" s="17"/>
      <c r="BN6" s="807">
        <v>62</v>
      </c>
      <c r="BO6" s="807"/>
      <c r="BP6" s="807"/>
      <c r="BQ6" s="808"/>
      <c r="BR6" s="808"/>
      <c r="BS6" s="808"/>
      <c r="BT6" s="808"/>
      <c r="BU6" s="808"/>
      <c r="BV6" s="808"/>
      <c r="BW6" s="808"/>
      <c r="BX6" s="809"/>
      <c r="BY6" s="1293"/>
      <c r="BZ6" s="1294"/>
      <c r="CA6" s="1294"/>
      <c r="CB6" s="1295"/>
      <c r="CC6" s="1295"/>
      <c r="CD6" s="1295"/>
      <c r="CE6" s="808"/>
      <c r="CF6" s="808"/>
      <c r="CG6" s="808"/>
      <c r="CH6" s="808"/>
      <c r="CI6" s="808"/>
      <c r="CJ6" s="808"/>
      <c r="CK6" s="808"/>
      <c r="CL6" s="808"/>
      <c r="CM6" s="808"/>
      <c r="CN6" s="808"/>
      <c r="CO6" s="808"/>
      <c r="CP6" s="808"/>
      <c r="CQ6" s="1296"/>
      <c r="CR6" s="867">
        <v>92</v>
      </c>
      <c r="CS6" s="807"/>
      <c r="CT6" s="807"/>
      <c r="CU6" s="808"/>
      <c r="CV6" s="808"/>
      <c r="CW6" s="808"/>
      <c r="CX6" s="808"/>
      <c r="CY6" s="808"/>
      <c r="CZ6" s="808"/>
      <c r="DA6" s="808"/>
      <c r="DB6" s="809"/>
      <c r="DC6" s="1293"/>
      <c r="DD6" s="1294"/>
      <c r="DE6" s="1294"/>
      <c r="DF6" s="1295"/>
      <c r="DG6" s="1295"/>
      <c r="DH6" s="1295"/>
      <c r="DI6" s="808"/>
      <c r="DJ6" s="808"/>
      <c r="DK6" s="808"/>
      <c r="DL6" s="808"/>
      <c r="DM6" s="808"/>
      <c r="DN6" s="808"/>
      <c r="DO6" s="808"/>
      <c r="DP6" s="808"/>
      <c r="DQ6" s="808"/>
      <c r="DR6" s="808"/>
      <c r="DS6" s="808"/>
      <c r="DT6" s="1296"/>
      <c r="DV6" s="21" t="s">
        <v>5</v>
      </c>
      <c r="DW6" s="21" t="s">
        <v>46</v>
      </c>
    </row>
    <row r="7" spans="1:127" ht="18.600000000000001" customHeight="1" x14ac:dyDescent="0.15">
      <c r="A7" s="807">
        <v>3</v>
      </c>
      <c r="B7" s="807"/>
      <c r="C7" s="807"/>
      <c r="D7" s="808"/>
      <c r="E7" s="808"/>
      <c r="F7" s="808"/>
      <c r="G7" s="808"/>
      <c r="H7" s="808"/>
      <c r="I7" s="808"/>
      <c r="J7" s="808"/>
      <c r="K7" s="809"/>
      <c r="L7" s="1293"/>
      <c r="M7" s="1294"/>
      <c r="N7" s="1298"/>
      <c r="O7" s="1295"/>
      <c r="P7" s="1295"/>
      <c r="Q7" s="1295"/>
      <c r="R7" s="809"/>
      <c r="S7" s="845"/>
      <c r="T7" s="845"/>
      <c r="U7" s="845"/>
      <c r="V7" s="845"/>
      <c r="W7" s="845"/>
      <c r="X7" s="845"/>
      <c r="Y7" s="845"/>
      <c r="Z7" s="845"/>
      <c r="AA7" s="845"/>
      <c r="AB7" s="845"/>
      <c r="AC7" s="847"/>
      <c r="AD7" s="867">
        <v>33</v>
      </c>
      <c r="AE7" s="807"/>
      <c r="AF7" s="807"/>
      <c r="AG7" s="808"/>
      <c r="AH7" s="808"/>
      <c r="AI7" s="808"/>
      <c r="AJ7" s="808"/>
      <c r="AK7" s="808"/>
      <c r="AL7" s="808"/>
      <c r="AM7" s="808"/>
      <c r="AN7" s="809"/>
      <c r="AO7" s="1293"/>
      <c r="AP7" s="1294"/>
      <c r="AQ7" s="1294"/>
      <c r="AR7" s="1295"/>
      <c r="AS7" s="1295"/>
      <c r="AT7" s="1295"/>
      <c r="AU7" s="808"/>
      <c r="AV7" s="808"/>
      <c r="AW7" s="808"/>
      <c r="AX7" s="808"/>
      <c r="AY7" s="808"/>
      <c r="AZ7" s="808"/>
      <c r="BA7" s="808"/>
      <c r="BB7" s="808"/>
      <c r="BC7" s="808"/>
      <c r="BD7" s="808"/>
      <c r="BE7" s="808"/>
      <c r="BF7" s="1296"/>
      <c r="BG7" s="5"/>
      <c r="BH7" s="5"/>
      <c r="BI7" s="5"/>
      <c r="BJ7" s="5"/>
      <c r="BK7" s="5"/>
      <c r="BL7" s="5"/>
      <c r="BM7" s="17"/>
      <c r="BN7" s="807">
        <v>63</v>
      </c>
      <c r="BO7" s="807"/>
      <c r="BP7" s="807"/>
      <c r="BQ7" s="808"/>
      <c r="BR7" s="808"/>
      <c r="BS7" s="808"/>
      <c r="BT7" s="808"/>
      <c r="BU7" s="808"/>
      <c r="BV7" s="808"/>
      <c r="BW7" s="808"/>
      <c r="BX7" s="809"/>
      <c r="BY7" s="1293"/>
      <c r="BZ7" s="1294"/>
      <c r="CA7" s="1294"/>
      <c r="CB7" s="1295"/>
      <c r="CC7" s="1295"/>
      <c r="CD7" s="1295"/>
      <c r="CE7" s="808"/>
      <c r="CF7" s="808"/>
      <c r="CG7" s="808"/>
      <c r="CH7" s="808"/>
      <c r="CI7" s="808"/>
      <c r="CJ7" s="808"/>
      <c r="CK7" s="808"/>
      <c r="CL7" s="808"/>
      <c r="CM7" s="808"/>
      <c r="CN7" s="808"/>
      <c r="CO7" s="808"/>
      <c r="CP7" s="808"/>
      <c r="CQ7" s="1296"/>
      <c r="CR7" s="867">
        <v>93</v>
      </c>
      <c r="CS7" s="807"/>
      <c r="CT7" s="807"/>
      <c r="CU7" s="808"/>
      <c r="CV7" s="808"/>
      <c r="CW7" s="808"/>
      <c r="CX7" s="808"/>
      <c r="CY7" s="808"/>
      <c r="CZ7" s="808"/>
      <c r="DA7" s="808"/>
      <c r="DB7" s="809"/>
      <c r="DC7" s="1293"/>
      <c r="DD7" s="1294"/>
      <c r="DE7" s="1294"/>
      <c r="DF7" s="1295"/>
      <c r="DG7" s="1295"/>
      <c r="DH7" s="1295"/>
      <c r="DI7" s="808"/>
      <c r="DJ7" s="808"/>
      <c r="DK7" s="808"/>
      <c r="DL7" s="808"/>
      <c r="DM7" s="808"/>
      <c r="DN7" s="808"/>
      <c r="DO7" s="808"/>
      <c r="DP7" s="808"/>
      <c r="DQ7" s="808"/>
      <c r="DR7" s="808"/>
      <c r="DS7" s="808"/>
      <c r="DT7" s="1296"/>
      <c r="DV7" s="21" t="s">
        <v>6</v>
      </c>
      <c r="DW7" s="21" t="s">
        <v>47</v>
      </c>
    </row>
    <row r="8" spans="1:127" ht="18.600000000000001" customHeight="1" x14ac:dyDescent="0.15">
      <c r="A8" s="807">
        <v>4</v>
      </c>
      <c r="B8" s="807"/>
      <c r="C8" s="807"/>
      <c r="D8" s="808"/>
      <c r="E8" s="808"/>
      <c r="F8" s="808"/>
      <c r="G8" s="808"/>
      <c r="H8" s="808"/>
      <c r="I8" s="808"/>
      <c r="J8" s="808"/>
      <c r="K8" s="809"/>
      <c r="L8" s="1293"/>
      <c r="M8" s="1294"/>
      <c r="N8" s="1298"/>
      <c r="O8" s="1295"/>
      <c r="P8" s="1295"/>
      <c r="Q8" s="1295"/>
      <c r="R8" s="809"/>
      <c r="S8" s="845"/>
      <c r="T8" s="845"/>
      <c r="U8" s="845"/>
      <c r="V8" s="845"/>
      <c r="W8" s="845"/>
      <c r="X8" s="845"/>
      <c r="Y8" s="845"/>
      <c r="Z8" s="845"/>
      <c r="AA8" s="845"/>
      <c r="AB8" s="845"/>
      <c r="AC8" s="847"/>
      <c r="AD8" s="867">
        <v>34</v>
      </c>
      <c r="AE8" s="807"/>
      <c r="AF8" s="807"/>
      <c r="AG8" s="808"/>
      <c r="AH8" s="808"/>
      <c r="AI8" s="808"/>
      <c r="AJ8" s="808"/>
      <c r="AK8" s="808"/>
      <c r="AL8" s="808"/>
      <c r="AM8" s="808"/>
      <c r="AN8" s="809"/>
      <c r="AO8" s="1293"/>
      <c r="AP8" s="1294"/>
      <c r="AQ8" s="1294"/>
      <c r="AR8" s="1295"/>
      <c r="AS8" s="1295"/>
      <c r="AT8" s="1295"/>
      <c r="AU8" s="808"/>
      <c r="AV8" s="808"/>
      <c r="AW8" s="808"/>
      <c r="AX8" s="808"/>
      <c r="AY8" s="808"/>
      <c r="AZ8" s="808"/>
      <c r="BA8" s="808"/>
      <c r="BB8" s="808"/>
      <c r="BC8" s="808"/>
      <c r="BD8" s="808"/>
      <c r="BE8" s="808"/>
      <c r="BF8" s="1296"/>
      <c r="BG8" s="5"/>
      <c r="BH8" s="5"/>
      <c r="BI8" s="5"/>
      <c r="BJ8" s="5"/>
      <c r="BK8" s="5"/>
      <c r="BL8" s="5"/>
      <c r="BM8" s="17"/>
      <c r="BN8" s="807">
        <v>64</v>
      </c>
      <c r="BO8" s="807"/>
      <c r="BP8" s="807"/>
      <c r="BQ8" s="808"/>
      <c r="BR8" s="808"/>
      <c r="BS8" s="808"/>
      <c r="BT8" s="808"/>
      <c r="BU8" s="808"/>
      <c r="BV8" s="808"/>
      <c r="BW8" s="808"/>
      <c r="BX8" s="809"/>
      <c r="BY8" s="1293"/>
      <c r="BZ8" s="1294"/>
      <c r="CA8" s="1294"/>
      <c r="CB8" s="1295"/>
      <c r="CC8" s="1295"/>
      <c r="CD8" s="1295"/>
      <c r="CE8" s="808"/>
      <c r="CF8" s="808"/>
      <c r="CG8" s="808"/>
      <c r="CH8" s="808"/>
      <c r="CI8" s="808"/>
      <c r="CJ8" s="808"/>
      <c r="CK8" s="808"/>
      <c r="CL8" s="808"/>
      <c r="CM8" s="808"/>
      <c r="CN8" s="808"/>
      <c r="CO8" s="808"/>
      <c r="CP8" s="808"/>
      <c r="CQ8" s="1296"/>
      <c r="CR8" s="867">
        <v>94</v>
      </c>
      <c r="CS8" s="807"/>
      <c r="CT8" s="807"/>
      <c r="CU8" s="808"/>
      <c r="CV8" s="808"/>
      <c r="CW8" s="808"/>
      <c r="CX8" s="808"/>
      <c r="CY8" s="808"/>
      <c r="CZ8" s="808"/>
      <c r="DA8" s="808"/>
      <c r="DB8" s="809"/>
      <c r="DC8" s="1293"/>
      <c r="DD8" s="1294"/>
      <c r="DE8" s="1294"/>
      <c r="DF8" s="1295"/>
      <c r="DG8" s="1295"/>
      <c r="DH8" s="1295"/>
      <c r="DI8" s="808"/>
      <c r="DJ8" s="808"/>
      <c r="DK8" s="808"/>
      <c r="DL8" s="808"/>
      <c r="DM8" s="808"/>
      <c r="DN8" s="808"/>
      <c r="DO8" s="808"/>
      <c r="DP8" s="808"/>
      <c r="DQ8" s="808"/>
      <c r="DR8" s="808"/>
      <c r="DS8" s="808"/>
      <c r="DT8" s="1296"/>
      <c r="DV8" s="21" t="s">
        <v>7</v>
      </c>
      <c r="DW8" s="21" t="s">
        <v>48</v>
      </c>
    </row>
    <row r="9" spans="1:127" ht="18.600000000000001" customHeight="1" x14ac:dyDescent="0.15">
      <c r="A9" s="807">
        <v>5</v>
      </c>
      <c r="B9" s="807"/>
      <c r="C9" s="807"/>
      <c r="D9" s="808"/>
      <c r="E9" s="808"/>
      <c r="F9" s="808"/>
      <c r="G9" s="808"/>
      <c r="H9" s="808"/>
      <c r="I9" s="808"/>
      <c r="J9" s="808"/>
      <c r="K9" s="809"/>
      <c r="L9" s="1293"/>
      <c r="M9" s="1294"/>
      <c r="N9" s="1298"/>
      <c r="O9" s="1295"/>
      <c r="P9" s="1295"/>
      <c r="Q9" s="1295"/>
      <c r="R9" s="809"/>
      <c r="S9" s="845"/>
      <c r="T9" s="845"/>
      <c r="U9" s="845"/>
      <c r="V9" s="845"/>
      <c r="W9" s="845"/>
      <c r="X9" s="845"/>
      <c r="Y9" s="845"/>
      <c r="Z9" s="845"/>
      <c r="AA9" s="845"/>
      <c r="AB9" s="845"/>
      <c r="AC9" s="847"/>
      <c r="AD9" s="867">
        <v>35</v>
      </c>
      <c r="AE9" s="807"/>
      <c r="AF9" s="807"/>
      <c r="AG9" s="808"/>
      <c r="AH9" s="808"/>
      <c r="AI9" s="808"/>
      <c r="AJ9" s="808"/>
      <c r="AK9" s="808"/>
      <c r="AL9" s="808"/>
      <c r="AM9" s="808"/>
      <c r="AN9" s="809"/>
      <c r="AO9" s="1293"/>
      <c r="AP9" s="1294"/>
      <c r="AQ9" s="1294"/>
      <c r="AR9" s="1295"/>
      <c r="AS9" s="1295"/>
      <c r="AT9" s="1295"/>
      <c r="AU9" s="808"/>
      <c r="AV9" s="808"/>
      <c r="AW9" s="808"/>
      <c r="AX9" s="808"/>
      <c r="AY9" s="808"/>
      <c r="AZ9" s="808"/>
      <c r="BA9" s="808"/>
      <c r="BB9" s="808"/>
      <c r="BC9" s="808"/>
      <c r="BD9" s="808"/>
      <c r="BE9" s="808"/>
      <c r="BF9" s="1296"/>
      <c r="BG9" s="5"/>
      <c r="BH9" s="5"/>
      <c r="BI9" s="5"/>
      <c r="BJ9" s="5"/>
      <c r="BK9" s="5"/>
      <c r="BL9" s="5"/>
      <c r="BM9" s="17"/>
      <c r="BN9" s="807">
        <v>65</v>
      </c>
      <c r="BO9" s="807"/>
      <c r="BP9" s="807"/>
      <c r="BQ9" s="808"/>
      <c r="BR9" s="808"/>
      <c r="BS9" s="808"/>
      <c r="BT9" s="808"/>
      <c r="BU9" s="808"/>
      <c r="BV9" s="808"/>
      <c r="BW9" s="808"/>
      <c r="BX9" s="809"/>
      <c r="BY9" s="1293"/>
      <c r="BZ9" s="1294"/>
      <c r="CA9" s="1294"/>
      <c r="CB9" s="1295"/>
      <c r="CC9" s="1295"/>
      <c r="CD9" s="1295"/>
      <c r="CE9" s="808"/>
      <c r="CF9" s="808"/>
      <c r="CG9" s="808"/>
      <c r="CH9" s="808"/>
      <c r="CI9" s="808"/>
      <c r="CJ9" s="808"/>
      <c r="CK9" s="808"/>
      <c r="CL9" s="808"/>
      <c r="CM9" s="808"/>
      <c r="CN9" s="808"/>
      <c r="CO9" s="808"/>
      <c r="CP9" s="808"/>
      <c r="CQ9" s="1296"/>
      <c r="CR9" s="867">
        <v>95</v>
      </c>
      <c r="CS9" s="807"/>
      <c r="CT9" s="807"/>
      <c r="CU9" s="808"/>
      <c r="CV9" s="808"/>
      <c r="CW9" s="808"/>
      <c r="CX9" s="808"/>
      <c r="CY9" s="808"/>
      <c r="CZ9" s="808"/>
      <c r="DA9" s="808"/>
      <c r="DB9" s="809"/>
      <c r="DC9" s="1293"/>
      <c r="DD9" s="1294"/>
      <c r="DE9" s="1294"/>
      <c r="DF9" s="1295"/>
      <c r="DG9" s="1295"/>
      <c r="DH9" s="1295"/>
      <c r="DI9" s="808"/>
      <c r="DJ9" s="808"/>
      <c r="DK9" s="808"/>
      <c r="DL9" s="808"/>
      <c r="DM9" s="808"/>
      <c r="DN9" s="808"/>
      <c r="DO9" s="808"/>
      <c r="DP9" s="808"/>
      <c r="DQ9" s="808"/>
      <c r="DR9" s="808"/>
      <c r="DS9" s="808"/>
      <c r="DT9" s="1296"/>
      <c r="DV9" s="21" t="s">
        <v>8</v>
      </c>
      <c r="DW9" s="21" t="s">
        <v>49</v>
      </c>
    </row>
    <row r="10" spans="1:127" ht="18.600000000000001" customHeight="1" x14ac:dyDescent="0.15">
      <c r="A10" s="807">
        <v>6</v>
      </c>
      <c r="B10" s="807"/>
      <c r="C10" s="807"/>
      <c r="D10" s="808"/>
      <c r="E10" s="808"/>
      <c r="F10" s="808"/>
      <c r="G10" s="808"/>
      <c r="H10" s="808"/>
      <c r="I10" s="808"/>
      <c r="J10" s="808"/>
      <c r="K10" s="809"/>
      <c r="L10" s="1293"/>
      <c r="M10" s="1294"/>
      <c r="N10" s="1298"/>
      <c r="O10" s="1295"/>
      <c r="P10" s="1295"/>
      <c r="Q10" s="1295"/>
      <c r="R10" s="809"/>
      <c r="S10" s="845"/>
      <c r="T10" s="845"/>
      <c r="U10" s="845"/>
      <c r="V10" s="845"/>
      <c r="W10" s="845"/>
      <c r="X10" s="845"/>
      <c r="Y10" s="845"/>
      <c r="Z10" s="845"/>
      <c r="AA10" s="845"/>
      <c r="AB10" s="845"/>
      <c r="AC10" s="847"/>
      <c r="AD10" s="867">
        <v>36</v>
      </c>
      <c r="AE10" s="807"/>
      <c r="AF10" s="807"/>
      <c r="AG10" s="808"/>
      <c r="AH10" s="808"/>
      <c r="AI10" s="808"/>
      <c r="AJ10" s="808"/>
      <c r="AK10" s="808"/>
      <c r="AL10" s="808"/>
      <c r="AM10" s="808"/>
      <c r="AN10" s="809"/>
      <c r="AO10" s="1293"/>
      <c r="AP10" s="1294"/>
      <c r="AQ10" s="1294"/>
      <c r="AR10" s="1295"/>
      <c r="AS10" s="1295"/>
      <c r="AT10" s="1295"/>
      <c r="AU10" s="808"/>
      <c r="AV10" s="808"/>
      <c r="AW10" s="808"/>
      <c r="AX10" s="808"/>
      <c r="AY10" s="808"/>
      <c r="AZ10" s="808"/>
      <c r="BA10" s="808"/>
      <c r="BB10" s="808"/>
      <c r="BC10" s="808"/>
      <c r="BD10" s="808"/>
      <c r="BE10" s="808"/>
      <c r="BF10" s="1296"/>
      <c r="BG10" s="5"/>
      <c r="BH10" s="5"/>
      <c r="BI10" s="5"/>
      <c r="BJ10" s="5"/>
      <c r="BK10" s="5"/>
      <c r="BL10" s="5"/>
      <c r="BM10" s="17"/>
      <c r="BN10" s="807">
        <v>66</v>
      </c>
      <c r="BO10" s="807"/>
      <c r="BP10" s="807"/>
      <c r="BQ10" s="808"/>
      <c r="BR10" s="808"/>
      <c r="BS10" s="808"/>
      <c r="BT10" s="808"/>
      <c r="BU10" s="808"/>
      <c r="BV10" s="808"/>
      <c r="BW10" s="808"/>
      <c r="BX10" s="809"/>
      <c r="BY10" s="1293"/>
      <c r="BZ10" s="1294"/>
      <c r="CA10" s="1294"/>
      <c r="CB10" s="1295"/>
      <c r="CC10" s="1295"/>
      <c r="CD10" s="1295"/>
      <c r="CE10" s="808"/>
      <c r="CF10" s="808"/>
      <c r="CG10" s="808"/>
      <c r="CH10" s="808"/>
      <c r="CI10" s="808"/>
      <c r="CJ10" s="808"/>
      <c r="CK10" s="808"/>
      <c r="CL10" s="808"/>
      <c r="CM10" s="808"/>
      <c r="CN10" s="808"/>
      <c r="CO10" s="808"/>
      <c r="CP10" s="808"/>
      <c r="CQ10" s="1296"/>
      <c r="CR10" s="867">
        <v>96</v>
      </c>
      <c r="CS10" s="807"/>
      <c r="CT10" s="807"/>
      <c r="CU10" s="808"/>
      <c r="CV10" s="808"/>
      <c r="CW10" s="808"/>
      <c r="CX10" s="808"/>
      <c r="CY10" s="808"/>
      <c r="CZ10" s="808"/>
      <c r="DA10" s="808"/>
      <c r="DB10" s="809"/>
      <c r="DC10" s="1293"/>
      <c r="DD10" s="1294"/>
      <c r="DE10" s="1294"/>
      <c r="DF10" s="1295"/>
      <c r="DG10" s="1295"/>
      <c r="DH10" s="1295"/>
      <c r="DI10" s="808"/>
      <c r="DJ10" s="808"/>
      <c r="DK10" s="808"/>
      <c r="DL10" s="808"/>
      <c r="DM10" s="808"/>
      <c r="DN10" s="808"/>
      <c r="DO10" s="808"/>
      <c r="DP10" s="808"/>
      <c r="DQ10" s="808"/>
      <c r="DR10" s="808"/>
      <c r="DS10" s="808"/>
      <c r="DT10" s="1296"/>
      <c r="DV10" s="21" t="s">
        <v>9</v>
      </c>
    </row>
    <row r="11" spans="1:127" ht="18.600000000000001" customHeight="1" x14ac:dyDescent="0.15">
      <c r="A11" s="807">
        <v>7</v>
      </c>
      <c r="B11" s="807"/>
      <c r="C11" s="807"/>
      <c r="D11" s="808"/>
      <c r="E11" s="808"/>
      <c r="F11" s="808"/>
      <c r="G11" s="808"/>
      <c r="H11" s="808"/>
      <c r="I11" s="808"/>
      <c r="J11" s="808"/>
      <c r="K11" s="809"/>
      <c r="L11" s="1293"/>
      <c r="M11" s="1294"/>
      <c r="N11" s="1298"/>
      <c r="O11" s="1295"/>
      <c r="P11" s="1295"/>
      <c r="Q11" s="1295"/>
      <c r="R11" s="809"/>
      <c r="S11" s="845"/>
      <c r="T11" s="845"/>
      <c r="U11" s="845"/>
      <c r="V11" s="845"/>
      <c r="W11" s="845"/>
      <c r="X11" s="845"/>
      <c r="Y11" s="845"/>
      <c r="Z11" s="845"/>
      <c r="AA11" s="845"/>
      <c r="AB11" s="845"/>
      <c r="AC11" s="847"/>
      <c r="AD11" s="867">
        <v>37</v>
      </c>
      <c r="AE11" s="807"/>
      <c r="AF11" s="807"/>
      <c r="AG11" s="808"/>
      <c r="AH11" s="808"/>
      <c r="AI11" s="808"/>
      <c r="AJ11" s="808"/>
      <c r="AK11" s="808"/>
      <c r="AL11" s="808"/>
      <c r="AM11" s="808"/>
      <c r="AN11" s="809"/>
      <c r="AO11" s="1293"/>
      <c r="AP11" s="1294"/>
      <c r="AQ11" s="1294"/>
      <c r="AR11" s="1295"/>
      <c r="AS11" s="1295"/>
      <c r="AT11" s="1295"/>
      <c r="AU11" s="808"/>
      <c r="AV11" s="808"/>
      <c r="AW11" s="808"/>
      <c r="AX11" s="808"/>
      <c r="AY11" s="808"/>
      <c r="AZ11" s="808"/>
      <c r="BA11" s="808"/>
      <c r="BB11" s="808"/>
      <c r="BC11" s="808"/>
      <c r="BD11" s="808"/>
      <c r="BE11" s="808"/>
      <c r="BF11" s="1296"/>
      <c r="BG11" s="5"/>
      <c r="BH11" s="5"/>
      <c r="BI11" s="5"/>
      <c r="BJ11" s="5"/>
      <c r="BK11" s="5"/>
      <c r="BL11" s="5"/>
      <c r="BM11" s="17"/>
      <c r="BN11" s="807">
        <v>67</v>
      </c>
      <c r="BO11" s="807"/>
      <c r="BP11" s="807"/>
      <c r="BQ11" s="808"/>
      <c r="BR11" s="808"/>
      <c r="BS11" s="808"/>
      <c r="BT11" s="808"/>
      <c r="BU11" s="808"/>
      <c r="BV11" s="808"/>
      <c r="BW11" s="808"/>
      <c r="BX11" s="809"/>
      <c r="BY11" s="1293"/>
      <c r="BZ11" s="1294"/>
      <c r="CA11" s="1294"/>
      <c r="CB11" s="1295"/>
      <c r="CC11" s="1295"/>
      <c r="CD11" s="1295"/>
      <c r="CE11" s="808"/>
      <c r="CF11" s="808"/>
      <c r="CG11" s="808"/>
      <c r="CH11" s="808"/>
      <c r="CI11" s="808"/>
      <c r="CJ11" s="808"/>
      <c r="CK11" s="808"/>
      <c r="CL11" s="808"/>
      <c r="CM11" s="808"/>
      <c r="CN11" s="808"/>
      <c r="CO11" s="808"/>
      <c r="CP11" s="808"/>
      <c r="CQ11" s="1296"/>
      <c r="CR11" s="867">
        <v>97</v>
      </c>
      <c r="CS11" s="807"/>
      <c r="CT11" s="807"/>
      <c r="CU11" s="808"/>
      <c r="CV11" s="808"/>
      <c r="CW11" s="808"/>
      <c r="CX11" s="808"/>
      <c r="CY11" s="808"/>
      <c r="CZ11" s="808"/>
      <c r="DA11" s="808"/>
      <c r="DB11" s="809"/>
      <c r="DC11" s="1293"/>
      <c r="DD11" s="1294"/>
      <c r="DE11" s="1294"/>
      <c r="DF11" s="1295"/>
      <c r="DG11" s="1295"/>
      <c r="DH11" s="1295"/>
      <c r="DI11" s="808"/>
      <c r="DJ11" s="808"/>
      <c r="DK11" s="808"/>
      <c r="DL11" s="808"/>
      <c r="DM11" s="808"/>
      <c r="DN11" s="808"/>
      <c r="DO11" s="808"/>
      <c r="DP11" s="808"/>
      <c r="DQ11" s="808"/>
      <c r="DR11" s="808"/>
      <c r="DS11" s="808"/>
      <c r="DT11" s="1296"/>
      <c r="DV11" s="21" t="s">
        <v>10</v>
      </c>
    </row>
    <row r="12" spans="1:127" ht="18.600000000000001" customHeight="1" x14ac:dyDescent="0.15">
      <c r="A12" s="807">
        <v>8</v>
      </c>
      <c r="B12" s="807"/>
      <c r="C12" s="807"/>
      <c r="D12" s="808"/>
      <c r="E12" s="808"/>
      <c r="F12" s="808"/>
      <c r="G12" s="808"/>
      <c r="H12" s="808"/>
      <c r="I12" s="808"/>
      <c r="J12" s="808"/>
      <c r="K12" s="809"/>
      <c r="L12" s="1293"/>
      <c r="M12" s="1294"/>
      <c r="N12" s="1298"/>
      <c r="O12" s="1295"/>
      <c r="P12" s="1295"/>
      <c r="Q12" s="1295"/>
      <c r="R12" s="809"/>
      <c r="S12" s="845"/>
      <c r="T12" s="845"/>
      <c r="U12" s="845"/>
      <c r="V12" s="845"/>
      <c r="W12" s="845"/>
      <c r="X12" s="845"/>
      <c r="Y12" s="845"/>
      <c r="Z12" s="845"/>
      <c r="AA12" s="845"/>
      <c r="AB12" s="845"/>
      <c r="AC12" s="847"/>
      <c r="AD12" s="867">
        <v>38</v>
      </c>
      <c r="AE12" s="807"/>
      <c r="AF12" s="807"/>
      <c r="AG12" s="808"/>
      <c r="AH12" s="808"/>
      <c r="AI12" s="808"/>
      <c r="AJ12" s="808"/>
      <c r="AK12" s="808"/>
      <c r="AL12" s="808"/>
      <c r="AM12" s="808"/>
      <c r="AN12" s="809"/>
      <c r="AO12" s="1293"/>
      <c r="AP12" s="1294"/>
      <c r="AQ12" s="1294"/>
      <c r="AR12" s="1295"/>
      <c r="AS12" s="1295"/>
      <c r="AT12" s="1295"/>
      <c r="AU12" s="808"/>
      <c r="AV12" s="808"/>
      <c r="AW12" s="808"/>
      <c r="AX12" s="808"/>
      <c r="AY12" s="808"/>
      <c r="AZ12" s="808"/>
      <c r="BA12" s="808"/>
      <c r="BB12" s="808"/>
      <c r="BC12" s="808"/>
      <c r="BD12" s="808"/>
      <c r="BE12" s="808"/>
      <c r="BF12" s="1296"/>
      <c r="BG12" s="5"/>
      <c r="BH12" s="5"/>
      <c r="BI12" s="5"/>
      <c r="BJ12" s="5"/>
      <c r="BK12" s="5"/>
      <c r="BL12" s="5"/>
      <c r="BM12" s="17"/>
      <c r="BN12" s="807">
        <v>68</v>
      </c>
      <c r="BO12" s="807"/>
      <c r="BP12" s="807"/>
      <c r="BQ12" s="808"/>
      <c r="BR12" s="808"/>
      <c r="BS12" s="808"/>
      <c r="BT12" s="808"/>
      <c r="BU12" s="808"/>
      <c r="BV12" s="808"/>
      <c r="BW12" s="808"/>
      <c r="BX12" s="809"/>
      <c r="BY12" s="1293"/>
      <c r="BZ12" s="1294"/>
      <c r="CA12" s="1294"/>
      <c r="CB12" s="1295"/>
      <c r="CC12" s="1295"/>
      <c r="CD12" s="1295"/>
      <c r="CE12" s="808"/>
      <c r="CF12" s="808"/>
      <c r="CG12" s="808"/>
      <c r="CH12" s="808"/>
      <c r="CI12" s="808"/>
      <c r="CJ12" s="808"/>
      <c r="CK12" s="808"/>
      <c r="CL12" s="808"/>
      <c r="CM12" s="808"/>
      <c r="CN12" s="808"/>
      <c r="CO12" s="808"/>
      <c r="CP12" s="808"/>
      <c r="CQ12" s="1296"/>
      <c r="CR12" s="867">
        <v>98</v>
      </c>
      <c r="CS12" s="807"/>
      <c r="CT12" s="807"/>
      <c r="CU12" s="808"/>
      <c r="CV12" s="808"/>
      <c r="CW12" s="808"/>
      <c r="CX12" s="808"/>
      <c r="CY12" s="808"/>
      <c r="CZ12" s="808"/>
      <c r="DA12" s="808"/>
      <c r="DB12" s="809"/>
      <c r="DC12" s="1293"/>
      <c r="DD12" s="1294"/>
      <c r="DE12" s="1294"/>
      <c r="DF12" s="1295"/>
      <c r="DG12" s="1295"/>
      <c r="DH12" s="1295"/>
      <c r="DI12" s="808"/>
      <c r="DJ12" s="808"/>
      <c r="DK12" s="808"/>
      <c r="DL12" s="808"/>
      <c r="DM12" s="808"/>
      <c r="DN12" s="808"/>
      <c r="DO12" s="808"/>
      <c r="DP12" s="808"/>
      <c r="DQ12" s="808"/>
      <c r="DR12" s="808"/>
      <c r="DS12" s="808"/>
      <c r="DT12" s="1296"/>
      <c r="DV12" s="21" t="s">
        <v>11</v>
      </c>
    </row>
    <row r="13" spans="1:127" ht="18.600000000000001" customHeight="1" x14ac:dyDescent="0.15">
      <c r="A13" s="807">
        <v>9</v>
      </c>
      <c r="B13" s="807"/>
      <c r="C13" s="807"/>
      <c r="D13" s="808"/>
      <c r="E13" s="808"/>
      <c r="F13" s="808"/>
      <c r="G13" s="808"/>
      <c r="H13" s="808"/>
      <c r="I13" s="808"/>
      <c r="J13" s="808"/>
      <c r="K13" s="809"/>
      <c r="L13" s="1293"/>
      <c r="M13" s="1294"/>
      <c r="N13" s="1298"/>
      <c r="O13" s="1295"/>
      <c r="P13" s="1295"/>
      <c r="Q13" s="1295"/>
      <c r="R13" s="809"/>
      <c r="S13" s="845"/>
      <c r="T13" s="845"/>
      <c r="U13" s="845"/>
      <c r="V13" s="845"/>
      <c r="W13" s="845"/>
      <c r="X13" s="845"/>
      <c r="Y13" s="845"/>
      <c r="Z13" s="845"/>
      <c r="AA13" s="845"/>
      <c r="AB13" s="845"/>
      <c r="AC13" s="847"/>
      <c r="AD13" s="867">
        <v>39</v>
      </c>
      <c r="AE13" s="807"/>
      <c r="AF13" s="807"/>
      <c r="AG13" s="808"/>
      <c r="AH13" s="808"/>
      <c r="AI13" s="808"/>
      <c r="AJ13" s="808"/>
      <c r="AK13" s="808"/>
      <c r="AL13" s="808"/>
      <c r="AM13" s="808"/>
      <c r="AN13" s="809"/>
      <c r="AO13" s="1293"/>
      <c r="AP13" s="1294"/>
      <c r="AQ13" s="1294"/>
      <c r="AR13" s="1295"/>
      <c r="AS13" s="1295"/>
      <c r="AT13" s="1295"/>
      <c r="AU13" s="808"/>
      <c r="AV13" s="808"/>
      <c r="AW13" s="808"/>
      <c r="AX13" s="808"/>
      <c r="AY13" s="808"/>
      <c r="AZ13" s="808"/>
      <c r="BA13" s="808"/>
      <c r="BB13" s="808"/>
      <c r="BC13" s="808"/>
      <c r="BD13" s="808"/>
      <c r="BE13" s="808"/>
      <c r="BF13" s="1296"/>
      <c r="BG13" s="5"/>
      <c r="BH13" s="5"/>
      <c r="BI13" s="5"/>
      <c r="BJ13" s="5"/>
      <c r="BK13" s="5"/>
      <c r="BL13" s="5"/>
      <c r="BM13" s="17"/>
      <c r="BN13" s="807">
        <v>69</v>
      </c>
      <c r="BO13" s="807"/>
      <c r="BP13" s="807"/>
      <c r="BQ13" s="808"/>
      <c r="BR13" s="808"/>
      <c r="BS13" s="808"/>
      <c r="BT13" s="808"/>
      <c r="BU13" s="808"/>
      <c r="BV13" s="808"/>
      <c r="BW13" s="808"/>
      <c r="BX13" s="809"/>
      <c r="BY13" s="1293"/>
      <c r="BZ13" s="1294"/>
      <c r="CA13" s="1294"/>
      <c r="CB13" s="1295"/>
      <c r="CC13" s="1295"/>
      <c r="CD13" s="1295"/>
      <c r="CE13" s="808"/>
      <c r="CF13" s="808"/>
      <c r="CG13" s="808"/>
      <c r="CH13" s="808"/>
      <c r="CI13" s="808"/>
      <c r="CJ13" s="808"/>
      <c r="CK13" s="808"/>
      <c r="CL13" s="808"/>
      <c r="CM13" s="808"/>
      <c r="CN13" s="808"/>
      <c r="CO13" s="808"/>
      <c r="CP13" s="808"/>
      <c r="CQ13" s="1296"/>
      <c r="CR13" s="867">
        <v>99</v>
      </c>
      <c r="CS13" s="807"/>
      <c r="CT13" s="807"/>
      <c r="CU13" s="808"/>
      <c r="CV13" s="808"/>
      <c r="CW13" s="808"/>
      <c r="CX13" s="808"/>
      <c r="CY13" s="808"/>
      <c r="CZ13" s="808"/>
      <c r="DA13" s="808"/>
      <c r="DB13" s="809"/>
      <c r="DC13" s="1293"/>
      <c r="DD13" s="1294"/>
      <c r="DE13" s="1294"/>
      <c r="DF13" s="1295"/>
      <c r="DG13" s="1295"/>
      <c r="DH13" s="1295"/>
      <c r="DI13" s="808"/>
      <c r="DJ13" s="808"/>
      <c r="DK13" s="808"/>
      <c r="DL13" s="808"/>
      <c r="DM13" s="808"/>
      <c r="DN13" s="808"/>
      <c r="DO13" s="808"/>
      <c r="DP13" s="808"/>
      <c r="DQ13" s="808"/>
      <c r="DR13" s="808"/>
      <c r="DS13" s="808"/>
      <c r="DT13" s="1296"/>
      <c r="DV13" s="21" t="s">
        <v>12</v>
      </c>
    </row>
    <row r="14" spans="1:127" ht="18.600000000000001" customHeight="1" x14ac:dyDescent="0.15">
      <c r="A14" s="807">
        <v>10</v>
      </c>
      <c r="B14" s="807"/>
      <c r="C14" s="807"/>
      <c r="D14" s="808"/>
      <c r="E14" s="808"/>
      <c r="F14" s="808"/>
      <c r="G14" s="808"/>
      <c r="H14" s="808"/>
      <c r="I14" s="808"/>
      <c r="J14" s="808"/>
      <c r="K14" s="809"/>
      <c r="L14" s="1293"/>
      <c r="M14" s="1294"/>
      <c r="N14" s="1298"/>
      <c r="O14" s="1295"/>
      <c r="P14" s="1295"/>
      <c r="Q14" s="1295"/>
      <c r="R14" s="809"/>
      <c r="S14" s="845"/>
      <c r="T14" s="845"/>
      <c r="U14" s="845"/>
      <c r="V14" s="845"/>
      <c r="W14" s="845"/>
      <c r="X14" s="845"/>
      <c r="Y14" s="845"/>
      <c r="Z14" s="845"/>
      <c r="AA14" s="845"/>
      <c r="AB14" s="845"/>
      <c r="AC14" s="847"/>
      <c r="AD14" s="867">
        <v>40</v>
      </c>
      <c r="AE14" s="807"/>
      <c r="AF14" s="807"/>
      <c r="AG14" s="808"/>
      <c r="AH14" s="808"/>
      <c r="AI14" s="808"/>
      <c r="AJ14" s="808"/>
      <c r="AK14" s="808"/>
      <c r="AL14" s="808"/>
      <c r="AM14" s="808"/>
      <c r="AN14" s="809"/>
      <c r="AO14" s="1293"/>
      <c r="AP14" s="1294"/>
      <c r="AQ14" s="1294"/>
      <c r="AR14" s="1295"/>
      <c r="AS14" s="1295"/>
      <c r="AT14" s="1295"/>
      <c r="AU14" s="808"/>
      <c r="AV14" s="808"/>
      <c r="AW14" s="808"/>
      <c r="AX14" s="808"/>
      <c r="AY14" s="808"/>
      <c r="AZ14" s="808"/>
      <c r="BA14" s="808"/>
      <c r="BB14" s="808"/>
      <c r="BC14" s="808"/>
      <c r="BD14" s="808"/>
      <c r="BE14" s="808"/>
      <c r="BF14" s="1296"/>
      <c r="BG14" s="5"/>
      <c r="BH14" s="5"/>
      <c r="BI14" s="5"/>
      <c r="BJ14" s="5"/>
      <c r="BK14" s="5"/>
      <c r="BL14" s="5"/>
      <c r="BM14" s="17"/>
      <c r="BN14" s="807">
        <v>70</v>
      </c>
      <c r="BO14" s="807"/>
      <c r="BP14" s="807"/>
      <c r="BQ14" s="808"/>
      <c r="BR14" s="808"/>
      <c r="BS14" s="808"/>
      <c r="BT14" s="808"/>
      <c r="BU14" s="808"/>
      <c r="BV14" s="808"/>
      <c r="BW14" s="808"/>
      <c r="BX14" s="809"/>
      <c r="BY14" s="1293"/>
      <c r="BZ14" s="1294"/>
      <c r="CA14" s="1294"/>
      <c r="CB14" s="1295"/>
      <c r="CC14" s="1295"/>
      <c r="CD14" s="1295"/>
      <c r="CE14" s="808"/>
      <c r="CF14" s="808"/>
      <c r="CG14" s="808"/>
      <c r="CH14" s="808"/>
      <c r="CI14" s="808"/>
      <c r="CJ14" s="808"/>
      <c r="CK14" s="808"/>
      <c r="CL14" s="808"/>
      <c r="CM14" s="808"/>
      <c r="CN14" s="808"/>
      <c r="CO14" s="808"/>
      <c r="CP14" s="808"/>
      <c r="CQ14" s="1296"/>
      <c r="CR14" s="867">
        <v>100</v>
      </c>
      <c r="CS14" s="807"/>
      <c r="CT14" s="807"/>
      <c r="CU14" s="808"/>
      <c r="CV14" s="808"/>
      <c r="CW14" s="808"/>
      <c r="CX14" s="808"/>
      <c r="CY14" s="808"/>
      <c r="CZ14" s="808"/>
      <c r="DA14" s="808"/>
      <c r="DB14" s="809"/>
      <c r="DC14" s="1293"/>
      <c r="DD14" s="1294"/>
      <c r="DE14" s="1294"/>
      <c r="DF14" s="1295"/>
      <c r="DG14" s="1295"/>
      <c r="DH14" s="1295"/>
      <c r="DI14" s="808"/>
      <c r="DJ14" s="808"/>
      <c r="DK14" s="808"/>
      <c r="DL14" s="808"/>
      <c r="DM14" s="808"/>
      <c r="DN14" s="808"/>
      <c r="DO14" s="808"/>
      <c r="DP14" s="808"/>
      <c r="DQ14" s="808"/>
      <c r="DR14" s="808"/>
      <c r="DS14" s="808"/>
      <c r="DT14" s="1296"/>
      <c r="DV14" s="21" t="s">
        <v>13</v>
      </c>
    </row>
    <row r="15" spans="1:127" ht="18.600000000000001" customHeight="1" x14ac:dyDescent="0.15">
      <c r="A15" s="807">
        <v>11</v>
      </c>
      <c r="B15" s="807"/>
      <c r="C15" s="807"/>
      <c r="D15" s="808"/>
      <c r="E15" s="808"/>
      <c r="F15" s="808"/>
      <c r="G15" s="808"/>
      <c r="H15" s="808"/>
      <c r="I15" s="808"/>
      <c r="J15" s="808"/>
      <c r="K15" s="809"/>
      <c r="L15" s="1293"/>
      <c r="M15" s="1294"/>
      <c r="N15" s="1298"/>
      <c r="O15" s="1295"/>
      <c r="P15" s="1295"/>
      <c r="Q15" s="1295"/>
      <c r="R15" s="809"/>
      <c r="S15" s="845"/>
      <c r="T15" s="845"/>
      <c r="U15" s="845"/>
      <c r="V15" s="845"/>
      <c r="W15" s="845"/>
      <c r="X15" s="845"/>
      <c r="Y15" s="845"/>
      <c r="Z15" s="845"/>
      <c r="AA15" s="845"/>
      <c r="AB15" s="845"/>
      <c r="AC15" s="847"/>
      <c r="AD15" s="867">
        <v>41</v>
      </c>
      <c r="AE15" s="807"/>
      <c r="AF15" s="807"/>
      <c r="AG15" s="808"/>
      <c r="AH15" s="808"/>
      <c r="AI15" s="808"/>
      <c r="AJ15" s="808"/>
      <c r="AK15" s="808"/>
      <c r="AL15" s="808"/>
      <c r="AM15" s="808"/>
      <c r="AN15" s="809"/>
      <c r="AO15" s="1293"/>
      <c r="AP15" s="1294"/>
      <c r="AQ15" s="1294"/>
      <c r="AR15" s="1295"/>
      <c r="AS15" s="1295"/>
      <c r="AT15" s="1295"/>
      <c r="AU15" s="808"/>
      <c r="AV15" s="808"/>
      <c r="AW15" s="808"/>
      <c r="AX15" s="808"/>
      <c r="AY15" s="808"/>
      <c r="AZ15" s="808"/>
      <c r="BA15" s="808"/>
      <c r="BB15" s="808"/>
      <c r="BC15" s="808"/>
      <c r="BD15" s="808"/>
      <c r="BE15" s="808"/>
      <c r="BF15" s="1296"/>
      <c r="BG15" s="5"/>
      <c r="BH15" s="5"/>
      <c r="BI15" s="5"/>
      <c r="BJ15" s="5"/>
      <c r="BK15" s="5"/>
      <c r="BL15" s="5"/>
      <c r="BM15" s="17"/>
      <c r="BN15" s="807">
        <v>71</v>
      </c>
      <c r="BO15" s="807"/>
      <c r="BP15" s="807"/>
      <c r="BQ15" s="808"/>
      <c r="BR15" s="808"/>
      <c r="BS15" s="808"/>
      <c r="BT15" s="808"/>
      <c r="BU15" s="808"/>
      <c r="BV15" s="808"/>
      <c r="BW15" s="808"/>
      <c r="BX15" s="809"/>
      <c r="BY15" s="1293"/>
      <c r="BZ15" s="1294"/>
      <c r="CA15" s="1294"/>
      <c r="CB15" s="1295"/>
      <c r="CC15" s="1295"/>
      <c r="CD15" s="1295"/>
      <c r="CE15" s="808"/>
      <c r="CF15" s="808"/>
      <c r="CG15" s="808"/>
      <c r="CH15" s="808"/>
      <c r="CI15" s="808"/>
      <c r="CJ15" s="808"/>
      <c r="CK15" s="808"/>
      <c r="CL15" s="808"/>
      <c r="CM15" s="808"/>
      <c r="CN15" s="808"/>
      <c r="CO15" s="808"/>
      <c r="CP15" s="808"/>
      <c r="CQ15" s="1296"/>
      <c r="CR15" s="867">
        <v>101</v>
      </c>
      <c r="CS15" s="807"/>
      <c r="CT15" s="807"/>
      <c r="CU15" s="808"/>
      <c r="CV15" s="808"/>
      <c r="CW15" s="808"/>
      <c r="CX15" s="808"/>
      <c r="CY15" s="808"/>
      <c r="CZ15" s="808"/>
      <c r="DA15" s="808"/>
      <c r="DB15" s="809"/>
      <c r="DC15" s="1293"/>
      <c r="DD15" s="1294"/>
      <c r="DE15" s="1294"/>
      <c r="DF15" s="1295"/>
      <c r="DG15" s="1295"/>
      <c r="DH15" s="1295"/>
      <c r="DI15" s="808"/>
      <c r="DJ15" s="808"/>
      <c r="DK15" s="808"/>
      <c r="DL15" s="808"/>
      <c r="DM15" s="808"/>
      <c r="DN15" s="808"/>
      <c r="DO15" s="808"/>
      <c r="DP15" s="808"/>
      <c r="DQ15" s="808"/>
      <c r="DR15" s="808"/>
      <c r="DS15" s="808"/>
      <c r="DT15" s="1296"/>
      <c r="DV15" s="21" t="s">
        <v>14</v>
      </c>
    </row>
    <row r="16" spans="1:127" ht="18.600000000000001" customHeight="1" x14ac:dyDescent="0.15">
      <c r="A16" s="807">
        <v>12</v>
      </c>
      <c r="B16" s="807"/>
      <c r="C16" s="807"/>
      <c r="D16" s="808"/>
      <c r="E16" s="808"/>
      <c r="F16" s="808"/>
      <c r="G16" s="808"/>
      <c r="H16" s="808"/>
      <c r="I16" s="808"/>
      <c r="J16" s="808"/>
      <c r="K16" s="809"/>
      <c r="L16" s="1293"/>
      <c r="M16" s="1294"/>
      <c r="N16" s="1298"/>
      <c r="O16" s="1295"/>
      <c r="P16" s="1295"/>
      <c r="Q16" s="1295"/>
      <c r="R16" s="809"/>
      <c r="S16" s="845"/>
      <c r="T16" s="845"/>
      <c r="U16" s="845"/>
      <c r="V16" s="845"/>
      <c r="W16" s="845"/>
      <c r="X16" s="845"/>
      <c r="Y16" s="845"/>
      <c r="Z16" s="845"/>
      <c r="AA16" s="845"/>
      <c r="AB16" s="845"/>
      <c r="AC16" s="847"/>
      <c r="AD16" s="867">
        <v>42</v>
      </c>
      <c r="AE16" s="807"/>
      <c r="AF16" s="807"/>
      <c r="AG16" s="808"/>
      <c r="AH16" s="808"/>
      <c r="AI16" s="808"/>
      <c r="AJ16" s="808"/>
      <c r="AK16" s="808"/>
      <c r="AL16" s="808"/>
      <c r="AM16" s="808"/>
      <c r="AN16" s="809"/>
      <c r="AO16" s="1293"/>
      <c r="AP16" s="1294"/>
      <c r="AQ16" s="1294"/>
      <c r="AR16" s="1295"/>
      <c r="AS16" s="1295"/>
      <c r="AT16" s="1295"/>
      <c r="AU16" s="808"/>
      <c r="AV16" s="808"/>
      <c r="AW16" s="808"/>
      <c r="AX16" s="808"/>
      <c r="AY16" s="808"/>
      <c r="AZ16" s="808"/>
      <c r="BA16" s="808"/>
      <c r="BB16" s="808"/>
      <c r="BC16" s="808"/>
      <c r="BD16" s="808"/>
      <c r="BE16" s="808"/>
      <c r="BF16" s="1296"/>
      <c r="BG16" s="5"/>
      <c r="BH16" s="5"/>
      <c r="BI16" s="5"/>
      <c r="BJ16" s="5"/>
      <c r="BK16" s="5"/>
      <c r="BL16" s="5"/>
      <c r="BM16" s="17"/>
      <c r="BN16" s="807">
        <v>72</v>
      </c>
      <c r="BO16" s="807"/>
      <c r="BP16" s="807"/>
      <c r="BQ16" s="808"/>
      <c r="BR16" s="808"/>
      <c r="BS16" s="808"/>
      <c r="BT16" s="808"/>
      <c r="BU16" s="808"/>
      <c r="BV16" s="808"/>
      <c r="BW16" s="808"/>
      <c r="BX16" s="809"/>
      <c r="BY16" s="1293"/>
      <c r="BZ16" s="1294"/>
      <c r="CA16" s="1294"/>
      <c r="CB16" s="1295"/>
      <c r="CC16" s="1295"/>
      <c r="CD16" s="1295"/>
      <c r="CE16" s="808"/>
      <c r="CF16" s="808"/>
      <c r="CG16" s="808"/>
      <c r="CH16" s="808"/>
      <c r="CI16" s="808"/>
      <c r="CJ16" s="808"/>
      <c r="CK16" s="808"/>
      <c r="CL16" s="808"/>
      <c r="CM16" s="808"/>
      <c r="CN16" s="808"/>
      <c r="CO16" s="808"/>
      <c r="CP16" s="808"/>
      <c r="CQ16" s="1296"/>
      <c r="CR16" s="867">
        <v>102</v>
      </c>
      <c r="CS16" s="807"/>
      <c r="CT16" s="807"/>
      <c r="CU16" s="808"/>
      <c r="CV16" s="808"/>
      <c r="CW16" s="808"/>
      <c r="CX16" s="808"/>
      <c r="CY16" s="808"/>
      <c r="CZ16" s="808"/>
      <c r="DA16" s="808"/>
      <c r="DB16" s="809"/>
      <c r="DC16" s="1293"/>
      <c r="DD16" s="1294"/>
      <c r="DE16" s="1294"/>
      <c r="DF16" s="1295"/>
      <c r="DG16" s="1295"/>
      <c r="DH16" s="1295"/>
      <c r="DI16" s="808"/>
      <c r="DJ16" s="808"/>
      <c r="DK16" s="808"/>
      <c r="DL16" s="808"/>
      <c r="DM16" s="808"/>
      <c r="DN16" s="808"/>
      <c r="DO16" s="808"/>
      <c r="DP16" s="808"/>
      <c r="DQ16" s="808"/>
      <c r="DR16" s="808"/>
      <c r="DS16" s="808"/>
      <c r="DT16" s="1296"/>
      <c r="DV16" s="21" t="s">
        <v>50</v>
      </c>
    </row>
    <row r="17" spans="1:124" ht="18.600000000000001" customHeight="1" x14ac:dyDescent="0.15">
      <c r="A17" s="807">
        <v>13</v>
      </c>
      <c r="B17" s="807"/>
      <c r="C17" s="807"/>
      <c r="D17" s="808"/>
      <c r="E17" s="808"/>
      <c r="F17" s="808"/>
      <c r="G17" s="808"/>
      <c r="H17" s="808"/>
      <c r="I17" s="808"/>
      <c r="J17" s="808"/>
      <c r="K17" s="809"/>
      <c r="L17" s="1293"/>
      <c r="M17" s="1294"/>
      <c r="N17" s="1298"/>
      <c r="O17" s="1295"/>
      <c r="P17" s="1295"/>
      <c r="Q17" s="1295"/>
      <c r="R17" s="809"/>
      <c r="S17" s="845"/>
      <c r="T17" s="845"/>
      <c r="U17" s="845"/>
      <c r="V17" s="845"/>
      <c r="W17" s="845"/>
      <c r="X17" s="845"/>
      <c r="Y17" s="845"/>
      <c r="Z17" s="845"/>
      <c r="AA17" s="845"/>
      <c r="AB17" s="845"/>
      <c r="AC17" s="847"/>
      <c r="AD17" s="867">
        <v>43</v>
      </c>
      <c r="AE17" s="807"/>
      <c r="AF17" s="807"/>
      <c r="AG17" s="808"/>
      <c r="AH17" s="808"/>
      <c r="AI17" s="808"/>
      <c r="AJ17" s="808"/>
      <c r="AK17" s="808"/>
      <c r="AL17" s="808"/>
      <c r="AM17" s="808"/>
      <c r="AN17" s="809"/>
      <c r="AO17" s="1293"/>
      <c r="AP17" s="1294"/>
      <c r="AQ17" s="1294"/>
      <c r="AR17" s="1295"/>
      <c r="AS17" s="1295"/>
      <c r="AT17" s="1295"/>
      <c r="AU17" s="808"/>
      <c r="AV17" s="808"/>
      <c r="AW17" s="808"/>
      <c r="AX17" s="808"/>
      <c r="AY17" s="808"/>
      <c r="AZ17" s="808"/>
      <c r="BA17" s="808"/>
      <c r="BB17" s="808"/>
      <c r="BC17" s="808"/>
      <c r="BD17" s="808"/>
      <c r="BE17" s="808"/>
      <c r="BF17" s="1296"/>
      <c r="BG17" s="5"/>
      <c r="BH17" s="5"/>
      <c r="BI17" s="5"/>
      <c r="BJ17" s="5"/>
      <c r="BK17" s="5"/>
      <c r="BL17" s="5"/>
      <c r="BM17" s="17"/>
      <c r="BN17" s="807">
        <v>73</v>
      </c>
      <c r="BO17" s="807"/>
      <c r="BP17" s="807"/>
      <c r="BQ17" s="808"/>
      <c r="BR17" s="808"/>
      <c r="BS17" s="808"/>
      <c r="BT17" s="808"/>
      <c r="BU17" s="808"/>
      <c r="BV17" s="808"/>
      <c r="BW17" s="808"/>
      <c r="BX17" s="809"/>
      <c r="BY17" s="1293"/>
      <c r="BZ17" s="1294"/>
      <c r="CA17" s="1294"/>
      <c r="CB17" s="1295"/>
      <c r="CC17" s="1295"/>
      <c r="CD17" s="1295"/>
      <c r="CE17" s="808"/>
      <c r="CF17" s="808"/>
      <c r="CG17" s="808"/>
      <c r="CH17" s="808"/>
      <c r="CI17" s="808"/>
      <c r="CJ17" s="808"/>
      <c r="CK17" s="808"/>
      <c r="CL17" s="808"/>
      <c r="CM17" s="808"/>
      <c r="CN17" s="808"/>
      <c r="CO17" s="808"/>
      <c r="CP17" s="808"/>
      <c r="CQ17" s="1296"/>
      <c r="CR17" s="867">
        <v>103</v>
      </c>
      <c r="CS17" s="807"/>
      <c r="CT17" s="807"/>
      <c r="CU17" s="808"/>
      <c r="CV17" s="808"/>
      <c r="CW17" s="808"/>
      <c r="CX17" s="808"/>
      <c r="CY17" s="808"/>
      <c r="CZ17" s="808"/>
      <c r="DA17" s="808"/>
      <c r="DB17" s="809"/>
      <c r="DC17" s="1293"/>
      <c r="DD17" s="1294"/>
      <c r="DE17" s="1294"/>
      <c r="DF17" s="1295"/>
      <c r="DG17" s="1295"/>
      <c r="DH17" s="1295"/>
      <c r="DI17" s="808"/>
      <c r="DJ17" s="808"/>
      <c r="DK17" s="808"/>
      <c r="DL17" s="808"/>
      <c r="DM17" s="808"/>
      <c r="DN17" s="808"/>
      <c r="DO17" s="808"/>
      <c r="DP17" s="808"/>
      <c r="DQ17" s="808"/>
      <c r="DR17" s="808"/>
      <c r="DS17" s="808"/>
      <c r="DT17" s="1296"/>
    </row>
    <row r="18" spans="1:124" ht="18.600000000000001" customHeight="1" x14ac:dyDescent="0.15">
      <c r="A18" s="807">
        <v>14</v>
      </c>
      <c r="B18" s="807"/>
      <c r="C18" s="807"/>
      <c r="D18" s="808"/>
      <c r="E18" s="808"/>
      <c r="F18" s="808"/>
      <c r="G18" s="808"/>
      <c r="H18" s="808"/>
      <c r="I18" s="808"/>
      <c r="J18" s="808"/>
      <c r="K18" s="809"/>
      <c r="L18" s="1293"/>
      <c r="M18" s="1294"/>
      <c r="N18" s="1298"/>
      <c r="O18" s="1295"/>
      <c r="P18" s="1295"/>
      <c r="Q18" s="1295"/>
      <c r="R18" s="809"/>
      <c r="S18" s="845"/>
      <c r="T18" s="845"/>
      <c r="U18" s="845"/>
      <c r="V18" s="845"/>
      <c r="W18" s="845"/>
      <c r="X18" s="845"/>
      <c r="Y18" s="845"/>
      <c r="Z18" s="845"/>
      <c r="AA18" s="845"/>
      <c r="AB18" s="845"/>
      <c r="AC18" s="847"/>
      <c r="AD18" s="867">
        <v>44</v>
      </c>
      <c r="AE18" s="807"/>
      <c r="AF18" s="807"/>
      <c r="AG18" s="808"/>
      <c r="AH18" s="808"/>
      <c r="AI18" s="808"/>
      <c r="AJ18" s="808"/>
      <c r="AK18" s="808"/>
      <c r="AL18" s="808"/>
      <c r="AM18" s="808"/>
      <c r="AN18" s="809"/>
      <c r="AO18" s="1293"/>
      <c r="AP18" s="1294"/>
      <c r="AQ18" s="1294"/>
      <c r="AR18" s="1295"/>
      <c r="AS18" s="1295"/>
      <c r="AT18" s="1295"/>
      <c r="AU18" s="808"/>
      <c r="AV18" s="808"/>
      <c r="AW18" s="808"/>
      <c r="AX18" s="808"/>
      <c r="AY18" s="808"/>
      <c r="AZ18" s="808"/>
      <c r="BA18" s="808"/>
      <c r="BB18" s="808"/>
      <c r="BC18" s="808"/>
      <c r="BD18" s="808"/>
      <c r="BE18" s="808"/>
      <c r="BF18" s="1296"/>
      <c r="BG18" s="5"/>
      <c r="BH18" s="5"/>
      <c r="BI18" s="5"/>
      <c r="BJ18" s="5"/>
      <c r="BK18" s="5"/>
      <c r="BL18" s="5"/>
      <c r="BM18" s="17"/>
      <c r="BN18" s="807">
        <v>74</v>
      </c>
      <c r="BO18" s="807"/>
      <c r="BP18" s="807"/>
      <c r="BQ18" s="808"/>
      <c r="BR18" s="808"/>
      <c r="BS18" s="808"/>
      <c r="BT18" s="808"/>
      <c r="BU18" s="808"/>
      <c r="BV18" s="808"/>
      <c r="BW18" s="808"/>
      <c r="BX18" s="809"/>
      <c r="BY18" s="1293"/>
      <c r="BZ18" s="1294"/>
      <c r="CA18" s="1294"/>
      <c r="CB18" s="1295"/>
      <c r="CC18" s="1295"/>
      <c r="CD18" s="1295"/>
      <c r="CE18" s="808"/>
      <c r="CF18" s="808"/>
      <c r="CG18" s="808"/>
      <c r="CH18" s="808"/>
      <c r="CI18" s="808"/>
      <c r="CJ18" s="808"/>
      <c r="CK18" s="808"/>
      <c r="CL18" s="808"/>
      <c r="CM18" s="808"/>
      <c r="CN18" s="808"/>
      <c r="CO18" s="808"/>
      <c r="CP18" s="808"/>
      <c r="CQ18" s="1296"/>
      <c r="CR18" s="867">
        <v>104</v>
      </c>
      <c r="CS18" s="807"/>
      <c r="CT18" s="807"/>
      <c r="CU18" s="808"/>
      <c r="CV18" s="808"/>
      <c r="CW18" s="808"/>
      <c r="CX18" s="808"/>
      <c r="CY18" s="808"/>
      <c r="CZ18" s="808"/>
      <c r="DA18" s="808"/>
      <c r="DB18" s="809"/>
      <c r="DC18" s="1293"/>
      <c r="DD18" s="1294"/>
      <c r="DE18" s="1294"/>
      <c r="DF18" s="1295"/>
      <c r="DG18" s="1295"/>
      <c r="DH18" s="1295"/>
      <c r="DI18" s="808"/>
      <c r="DJ18" s="808"/>
      <c r="DK18" s="808"/>
      <c r="DL18" s="808"/>
      <c r="DM18" s="808"/>
      <c r="DN18" s="808"/>
      <c r="DO18" s="808"/>
      <c r="DP18" s="808"/>
      <c r="DQ18" s="808"/>
      <c r="DR18" s="808"/>
      <c r="DS18" s="808"/>
      <c r="DT18" s="1296"/>
    </row>
    <row r="19" spans="1:124" ht="18.600000000000001" customHeight="1" x14ac:dyDescent="0.15">
      <c r="A19" s="807">
        <v>15</v>
      </c>
      <c r="B19" s="807"/>
      <c r="C19" s="807"/>
      <c r="D19" s="808"/>
      <c r="E19" s="808"/>
      <c r="F19" s="808"/>
      <c r="G19" s="808"/>
      <c r="H19" s="808"/>
      <c r="I19" s="808"/>
      <c r="J19" s="808"/>
      <c r="K19" s="809"/>
      <c r="L19" s="1293"/>
      <c r="M19" s="1294"/>
      <c r="N19" s="1298"/>
      <c r="O19" s="1295"/>
      <c r="P19" s="1295"/>
      <c r="Q19" s="1295"/>
      <c r="R19" s="809"/>
      <c r="S19" s="845"/>
      <c r="T19" s="845"/>
      <c r="U19" s="845"/>
      <c r="V19" s="845"/>
      <c r="W19" s="845"/>
      <c r="X19" s="845"/>
      <c r="Y19" s="845"/>
      <c r="Z19" s="845"/>
      <c r="AA19" s="845"/>
      <c r="AB19" s="845"/>
      <c r="AC19" s="847"/>
      <c r="AD19" s="867">
        <v>45</v>
      </c>
      <c r="AE19" s="807"/>
      <c r="AF19" s="807"/>
      <c r="AG19" s="808"/>
      <c r="AH19" s="808"/>
      <c r="AI19" s="808"/>
      <c r="AJ19" s="808"/>
      <c r="AK19" s="808"/>
      <c r="AL19" s="808"/>
      <c r="AM19" s="808"/>
      <c r="AN19" s="809"/>
      <c r="AO19" s="1293"/>
      <c r="AP19" s="1294"/>
      <c r="AQ19" s="1294"/>
      <c r="AR19" s="1295"/>
      <c r="AS19" s="1295"/>
      <c r="AT19" s="1295"/>
      <c r="AU19" s="808"/>
      <c r="AV19" s="808"/>
      <c r="AW19" s="808"/>
      <c r="AX19" s="808"/>
      <c r="AY19" s="808"/>
      <c r="AZ19" s="808"/>
      <c r="BA19" s="808"/>
      <c r="BB19" s="808"/>
      <c r="BC19" s="808"/>
      <c r="BD19" s="808"/>
      <c r="BE19" s="808"/>
      <c r="BF19" s="1296"/>
      <c r="BG19" s="5"/>
      <c r="BH19" s="5"/>
      <c r="BI19" s="5"/>
      <c r="BJ19" s="5"/>
      <c r="BK19" s="5"/>
      <c r="BL19" s="5"/>
      <c r="BM19" s="17"/>
      <c r="BN19" s="807">
        <v>75</v>
      </c>
      <c r="BO19" s="807"/>
      <c r="BP19" s="807"/>
      <c r="BQ19" s="808"/>
      <c r="BR19" s="808"/>
      <c r="BS19" s="808"/>
      <c r="BT19" s="808"/>
      <c r="BU19" s="808"/>
      <c r="BV19" s="808"/>
      <c r="BW19" s="808"/>
      <c r="BX19" s="809"/>
      <c r="BY19" s="1293"/>
      <c r="BZ19" s="1294"/>
      <c r="CA19" s="1294"/>
      <c r="CB19" s="1295"/>
      <c r="CC19" s="1295"/>
      <c r="CD19" s="1295"/>
      <c r="CE19" s="808"/>
      <c r="CF19" s="808"/>
      <c r="CG19" s="808"/>
      <c r="CH19" s="808"/>
      <c r="CI19" s="808"/>
      <c r="CJ19" s="808"/>
      <c r="CK19" s="808"/>
      <c r="CL19" s="808"/>
      <c r="CM19" s="808"/>
      <c r="CN19" s="808"/>
      <c r="CO19" s="808"/>
      <c r="CP19" s="808"/>
      <c r="CQ19" s="1296"/>
      <c r="CR19" s="867">
        <v>105</v>
      </c>
      <c r="CS19" s="807"/>
      <c r="CT19" s="807"/>
      <c r="CU19" s="808"/>
      <c r="CV19" s="808"/>
      <c r="CW19" s="808"/>
      <c r="CX19" s="808"/>
      <c r="CY19" s="808"/>
      <c r="CZ19" s="808"/>
      <c r="DA19" s="808"/>
      <c r="DB19" s="809"/>
      <c r="DC19" s="1293"/>
      <c r="DD19" s="1294"/>
      <c r="DE19" s="1294"/>
      <c r="DF19" s="1295"/>
      <c r="DG19" s="1295"/>
      <c r="DH19" s="1295"/>
      <c r="DI19" s="808"/>
      <c r="DJ19" s="808"/>
      <c r="DK19" s="808"/>
      <c r="DL19" s="808"/>
      <c r="DM19" s="808"/>
      <c r="DN19" s="808"/>
      <c r="DO19" s="808"/>
      <c r="DP19" s="808"/>
      <c r="DQ19" s="808"/>
      <c r="DR19" s="808"/>
      <c r="DS19" s="808"/>
      <c r="DT19" s="1296"/>
    </row>
    <row r="20" spans="1:124" ht="18.600000000000001" customHeight="1" x14ac:dyDescent="0.15">
      <c r="A20" s="807">
        <v>16</v>
      </c>
      <c r="B20" s="807"/>
      <c r="C20" s="807"/>
      <c r="D20" s="808"/>
      <c r="E20" s="808"/>
      <c r="F20" s="808"/>
      <c r="G20" s="808"/>
      <c r="H20" s="808"/>
      <c r="I20" s="808"/>
      <c r="J20" s="808"/>
      <c r="K20" s="809"/>
      <c r="L20" s="1293"/>
      <c r="M20" s="1294"/>
      <c r="N20" s="1298"/>
      <c r="O20" s="1295"/>
      <c r="P20" s="1295"/>
      <c r="Q20" s="1295"/>
      <c r="R20" s="809"/>
      <c r="S20" s="845"/>
      <c r="T20" s="845"/>
      <c r="U20" s="845"/>
      <c r="V20" s="845"/>
      <c r="W20" s="845"/>
      <c r="X20" s="845"/>
      <c r="Y20" s="845"/>
      <c r="Z20" s="845"/>
      <c r="AA20" s="845"/>
      <c r="AB20" s="845"/>
      <c r="AC20" s="847"/>
      <c r="AD20" s="867">
        <v>46</v>
      </c>
      <c r="AE20" s="807"/>
      <c r="AF20" s="807"/>
      <c r="AG20" s="808"/>
      <c r="AH20" s="808"/>
      <c r="AI20" s="808"/>
      <c r="AJ20" s="808"/>
      <c r="AK20" s="808"/>
      <c r="AL20" s="808"/>
      <c r="AM20" s="808"/>
      <c r="AN20" s="809"/>
      <c r="AO20" s="1293"/>
      <c r="AP20" s="1294"/>
      <c r="AQ20" s="1294"/>
      <c r="AR20" s="1295"/>
      <c r="AS20" s="1295"/>
      <c r="AT20" s="1295"/>
      <c r="AU20" s="808"/>
      <c r="AV20" s="808"/>
      <c r="AW20" s="808"/>
      <c r="AX20" s="808"/>
      <c r="AY20" s="808"/>
      <c r="AZ20" s="808"/>
      <c r="BA20" s="808"/>
      <c r="BB20" s="808"/>
      <c r="BC20" s="808"/>
      <c r="BD20" s="808"/>
      <c r="BE20" s="808"/>
      <c r="BF20" s="1296"/>
      <c r="BG20" s="5"/>
      <c r="BH20" s="5"/>
      <c r="BI20" s="5"/>
      <c r="BJ20" s="5"/>
      <c r="BK20" s="5"/>
      <c r="BL20" s="5"/>
      <c r="BM20" s="17"/>
      <c r="BN20" s="807">
        <v>76</v>
      </c>
      <c r="BO20" s="807"/>
      <c r="BP20" s="807"/>
      <c r="BQ20" s="808"/>
      <c r="BR20" s="808"/>
      <c r="BS20" s="808"/>
      <c r="BT20" s="808"/>
      <c r="BU20" s="808"/>
      <c r="BV20" s="808"/>
      <c r="BW20" s="808"/>
      <c r="BX20" s="809"/>
      <c r="BY20" s="1293"/>
      <c r="BZ20" s="1294"/>
      <c r="CA20" s="1294"/>
      <c r="CB20" s="1295"/>
      <c r="CC20" s="1295"/>
      <c r="CD20" s="1295"/>
      <c r="CE20" s="808"/>
      <c r="CF20" s="808"/>
      <c r="CG20" s="808"/>
      <c r="CH20" s="808"/>
      <c r="CI20" s="808"/>
      <c r="CJ20" s="808"/>
      <c r="CK20" s="808"/>
      <c r="CL20" s="808"/>
      <c r="CM20" s="808"/>
      <c r="CN20" s="808"/>
      <c r="CO20" s="808"/>
      <c r="CP20" s="808"/>
      <c r="CQ20" s="1296"/>
      <c r="CR20" s="867">
        <v>106</v>
      </c>
      <c r="CS20" s="807"/>
      <c r="CT20" s="807"/>
      <c r="CU20" s="808"/>
      <c r="CV20" s="808"/>
      <c r="CW20" s="808"/>
      <c r="CX20" s="808"/>
      <c r="CY20" s="808"/>
      <c r="CZ20" s="808"/>
      <c r="DA20" s="808"/>
      <c r="DB20" s="809"/>
      <c r="DC20" s="1293"/>
      <c r="DD20" s="1294"/>
      <c r="DE20" s="1294"/>
      <c r="DF20" s="1295"/>
      <c r="DG20" s="1295"/>
      <c r="DH20" s="1295"/>
      <c r="DI20" s="808"/>
      <c r="DJ20" s="808"/>
      <c r="DK20" s="808"/>
      <c r="DL20" s="808"/>
      <c r="DM20" s="808"/>
      <c r="DN20" s="808"/>
      <c r="DO20" s="808"/>
      <c r="DP20" s="808"/>
      <c r="DQ20" s="808"/>
      <c r="DR20" s="808"/>
      <c r="DS20" s="808"/>
      <c r="DT20" s="1296"/>
    </row>
    <row r="21" spans="1:124" ht="18.600000000000001" customHeight="1" x14ac:dyDescent="0.15">
      <c r="A21" s="807">
        <v>17</v>
      </c>
      <c r="B21" s="807"/>
      <c r="C21" s="807"/>
      <c r="D21" s="808"/>
      <c r="E21" s="808"/>
      <c r="F21" s="808"/>
      <c r="G21" s="808"/>
      <c r="H21" s="808"/>
      <c r="I21" s="808"/>
      <c r="J21" s="808"/>
      <c r="K21" s="809"/>
      <c r="L21" s="1293"/>
      <c r="M21" s="1294"/>
      <c r="N21" s="1298"/>
      <c r="O21" s="1295"/>
      <c r="P21" s="1295"/>
      <c r="Q21" s="1295"/>
      <c r="R21" s="809"/>
      <c r="S21" s="845"/>
      <c r="T21" s="845"/>
      <c r="U21" s="845"/>
      <c r="V21" s="845"/>
      <c r="W21" s="845"/>
      <c r="X21" s="845"/>
      <c r="Y21" s="845"/>
      <c r="Z21" s="845"/>
      <c r="AA21" s="845"/>
      <c r="AB21" s="845"/>
      <c r="AC21" s="847"/>
      <c r="AD21" s="867">
        <v>47</v>
      </c>
      <c r="AE21" s="807"/>
      <c r="AF21" s="807"/>
      <c r="AG21" s="808"/>
      <c r="AH21" s="808"/>
      <c r="AI21" s="808"/>
      <c r="AJ21" s="808"/>
      <c r="AK21" s="808"/>
      <c r="AL21" s="808"/>
      <c r="AM21" s="808"/>
      <c r="AN21" s="809"/>
      <c r="AO21" s="1293"/>
      <c r="AP21" s="1294"/>
      <c r="AQ21" s="1294"/>
      <c r="AR21" s="1295"/>
      <c r="AS21" s="1295"/>
      <c r="AT21" s="1295"/>
      <c r="AU21" s="808"/>
      <c r="AV21" s="808"/>
      <c r="AW21" s="808"/>
      <c r="AX21" s="808"/>
      <c r="AY21" s="808"/>
      <c r="AZ21" s="808"/>
      <c r="BA21" s="808"/>
      <c r="BB21" s="808"/>
      <c r="BC21" s="808"/>
      <c r="BD21" s="808"/>
      <c r="BE21" s="808"/>
      <c r="BF21" s="1296"/>
      <c r="BG21" s="5"/>
      <c r="BH21" s="5"/>
      <c r="BI21" s="5"/>
      <c r="BJ21" s="5"/>
      <c r="BK21" s="5"/>
      <c r="BL21" s="5"/>
      <c r="BM21" s="17"/>
      <c r="BN21" s="807">
        <v>77</v>
      </c>
      <c r="BO21" s="807"/>
      <c r="BP21" s="807"/>
      <c r="BQ21" s="808"/>
      <c r="BR21" s="808"/>
      <c r="BS21" s="808"/>
      <c r="BT21" s="808"/>
      <c r="BU21" s="808"/>
      <c r="BV21" s="808"/>
      <c r="BW21" s="808"/>
      <c r="BX21" s="809"/>
      <c r="BY21" s="1293"/>
      <c r="BZ21" s="1294"/>
      <c r="CA21" s="1294"/>
      <c r="CB21" s="1295"/>
      <c r="CC21" s="1295"/>
      <c r="CD21" s="1295"/>
      <c r="CE21" s="808"/>
      <c r="CF21" s="808"/>
      <c r="CG21" s="808"/>
      <c r="CH21" s="808"/>
      <c r="CI21" s="808"/>
      <c r="CJ21" s="808"/>
      <c r="CK21" s="808"/>
      <c r="CL21" s="808"/>
      <c r="CM21" s="808"/>
      <c r="CN21" s="808"/>
      <c r="CO21" s="808"/>
      <c r="CP21" s="808"/>
      <c r="CQ21" s="1296"/>
      <c r="CR21" s="867">
        <v>107</v>
      </c>
      <c r="CS21" s="807"/>
      <c r="CT21" s="807"/>
      <c r="CU21" s="808"/>
      <c r="CV21" s="808"/>
      <c r="CW21" s="808"/>
      <c r="CX21" s="808"/>
      <c r="CY21" s="808"/>
      <c r="CZ21" s="808"/>
      <c r="DA21" s="808"/>
      <c r="DB21" s="809"/>
      <c r="DC21" s="1293"/>
      <c r="DD21" s="1294"/>
      <c r="DE21" s="1294"/>
      <c r="DF21" s="1295"/>
      <c r="DG21" s="1295"/>
      <c r="DH21" s="1295"/>
      <c r="DI21" s="808"/>
      <c r="DJ21" s="808"/>
      <c r="DK21" s="808"/>
      <c r="DL21" s="808"/>
      <c r="DM21" s="808"/>
      <c r="DN21" s="808"/>
      <c r="DO21" s="808"/>
      <c r="DP21" s="808"/>
      <c r="DQ21" s="808"/>
      <c r="DR21" s="808"/>
      <c r="DS21" s="808"/>
      <c r="DT21" s="1296"/>
    </row>
    <row r="22" spans="1:124" ht="18.600000000000001" customHeight="1" x14ac:dyDescent="0.15">
      <c r="A22" s="807">
        <v>18</v>
      </c>
      <c r="B22" s="807"/>
      <c r="C22" s="807"/>
      <c r="D22" s="808"/>
      <c r="E22" s="808"/>
      <c r="F22" s="808"/>
      <c r="G22" s="808"/>
      <c r="H22" s="808"/>
      <c r="I22" s="808"/>
      <c r="J22" s="808"/>
      <c r="K22" s="809"/>
      <c r="L22" s="1293"/>
      <c r="M22" s="1294"/>
      <c r="N22" s="1298"/>
      <c r="O22" s="1295"/>
      <c r="P22" s="1295"/>
      <c r="Q22" s="1295"/>
      <c r="R22" s="809"/>
      <c r="S22" s="845"/>
      <c r="T22" s="845"/>
      <c r="U22" s="845"/>
      <c r="V22" s="845"/>
      <c r="W22" s="845"/>
      <c r="X22" s="845"/>
      <c r="Y22" s="845"/>
      <c r="Z22" s="845"/>
      <c r="AA22" s="845"/>
      <c r="AB22" s="845"/>
      <c r="AC22" s="847"/>
      <c r="AD22" s="867">
        <v>48</v>
      </c>
      <c r="AE22" s="807"/>
      <c r="AF22" s="807"/>
      <c r="AG22" s="808"/>
      <c r="AH22" s="808"/>
      <c r="AI22" s="808"/>
      <c r="AJ22" s="808"/>
      <c r="AK22" s="808"/>
      <c r="AL22" s="808"/>
      <c r="AM22" s="808"/>
      <c r="AN22" s="809"/>
      <c r="AO22" s="1293"/>
      <c r="AP22" s="1294"/>
      <c r="AQ22" s="1294"/>
      <c r="AR22" s="1295"/>
      <c r="AS22" s="1295"/>
      <c r="AT22" s="1295"/>
      <c r="AU22" s="808"/>
      <c r="AV22" s="808"/>
      <c r="AW22" s="808"/>
      <c r="AX22" s="808"/>
      <c r="AY22" s="808"/>
      <c r="AZ22" s="808"/>
      <c r="BA22" s="808"/>
      <c r="BB22" s="808"/>
      <c r="BC22" s="808"/>
      <c r="BD22" s="808"/>
      <c r="BE22" s="808"/>
      <c r="BF22" s="1296"/>
      <c r="BG22" s="5"/>
      <c r="BH22" s="5"/>
      <c r="BI22" s="5"/>
      <c r="BJ22" s="5"/>
      <c r="BK22" s="5"/>
      <c r="BL22" s="5"/>
      <c r="BM22" s="17"/>
      <c r="BN22" s="807">
        <v>78</v>
      </c>
      <c r="BO22" s="807"/>
      <c r="BP22" s="807"/>
      <c r="BQ22" s="808"/>
      <c r="BR22" s="808"/>
      <c r="BS22" s="808"/>
      <c r="BT22" s="808"/>
      <c r="BU22" s="808"/>
      <c r="BV22" s="808"/>
      <c r="BW22" s="808"/>
      <c r="BX22" s="809"/>
      <c r="BY22" s="1293"/>
      <c r="BZ22" s="1294"/>
      <c r="CA22" s="1294"/>
      <c r="CB22" s="1295"/>
      <c r="CC22" s="1295"/>
      <c r="CD22" s="1295"/>
      <c r="CE22" s="808"/>
      <c r="CF22" s="808"/>
      <c r="CG22" s="808"/>
      <c r="CH22" s="808"/>
      <c r="CI22" s="808"/>
      <c r="CJ22" s="808"/>
      <c r="CK22" s="808"/>
      <c r="CL22" s="808"/>
      <c r="CM22" s="808"/>
      <c r="CN22" s="808"/>
      <c r="CO22" s="808"/>
      <c r="CP22" s="808"/>
      <c r="CQ22" s="1296"/>
      <c r="CR22" s="867">
        <v>108</v>
      </c>
      <c r="CS22" s="807"/>
      <c r="CT22" s="807"/>
      <c r="CU22" s="808"/>
      <c r="CV22" s="808"/>
      <c r="CW22" s="808"/>
      <c r="CX22" s="808"/>
      <c r="CY22" s="808"/>
      <c r="CZ22" s="808"/>
      <c r="DA22" s="808"/>
      <c r="DB22" s="809"/>
      <c r="DC22" s="1293"/>
      <c r="DD22" s="1294"/>
      <c r="DE22" s="1294"/>
      <c r="DF22" s="1295"/>
      <c r="DG22" s="1295"/>
      <c r="DH22" s="1295"/>
      <c r="DI22" s="808"/>
      <c r="DJ22" s="808"/>
      <c r="DK22" s="808"/>
      <c r="DL22" s="808"/>
      <c r="DM22" s="808"/>
      <c r="DN22" s="808"/>
      <c r="DO22" s="808"/>
      <c r="DP22" s="808"/>
      <c r="DQ22" s="808"/>
      <c r="DR22" s="808"/>
      <c r="DS22" s="808"/>
      <c r="DT22" s="1296"/>
    </row>
    <row r="23" spans="1:124" ht="18.600000000000001" customHeight="1" x14ac:dyDescent="0.15">
      <c r="A23" s="807">
        <v>19</v>
      </c>
      <c r="B23" s="807"/>
      <c r="C23" s="807"/>
      <c r="D23" s="808"/>
      <c r="E23" s="808"/>
      <c r="F23" s="808"/>
      <c r="G23" s="808"/>
      <c r="H23" s="808"/>
      <c r="I23" s="808"/>
      <c r="J23" s="808"/>
      <c r="K23" s="809"/>
      <c r="L23" s="1293"/>
      <c r="M23" s="1294"/>
      <c r="N23" s="1298"/>
      <c r="O23" s="1295"/>
      <c r="P23" s="1295"/>
      <c r="Q23" s="1295"/>
      <c r="R23" s="809"/>
      <c r="S23" s="845"/>
      <c r="T23" s="845"/>
      <c r="U23" s="845"/>
      <c r="V23" s="845"/>
      <c r="W23" s="845"/>
      <c r="X23" s="845"/>
      <c r="Y23" s="845"/>
      <c r="Z23" s="845"/>
      <c r="AA23" s="845"/>
      <c r="AB23" s="845"/>
      <c r="AC23" s="847"/>
      <c r="AD23" s="867">
        <v>49</v>
      </c>
      <c r="AE23" s="807"/>
      <c r="AF23" s="807"/>
      <c r="AG23" s="808"/>
      <c r="AH23" s="808"/>
      <c r="AI23" s="808"/>
      <c r="AJ23" s="808"/>
      <c r="AK23" s="808"/>
      <c r="AL23" s="808"/>
      <c r="AM23" s="808"/>
      <c r="AN23" s="809"/>
      <c r="AO23" s="1293"/>
      <c r="AP23" s="1294"/>
      <c r="AQ23" s="1294"/>
      <c r="AR23" s="1295"/>
      <c r="AS23" s="1295"/>
      <c r="AT23" s="1295"/>
      <c r="AU23" s="808"/>
      <c r="AV23" s="808"/>
      <c r="AW23" s="808"/>
      <c r="AX23" s="808"/>
      <c r="AY23" s="808"/>
      <c r="AZ23" s="808"/>
      <c r="BA23" s="808"/>
      <c r="BB23" s="808"/>
      <c r="BC23" s="808"/>
      <c r="BD23" s="808"/>
      <c r="BE23" s="808"/>
      <c r="BF23" s="1296"/>
      <c r="BG23" s="5"/>
      <c r="BH23" s="5"/>
      <c r="BI23" s="5"/>
      <c r="BJ23" s="5"/>
      <c r="BK23" s="5"/>
      <c r="BL23" s="5"/>
      <c r="BM23" s="17"/>
      <c r="BN23" s="807">
        <v>79</v>
      </c>
      <c r="BO23" s="807"/>
      <c r="BP23" s="807"/>
      <c r="BQ23" s="808"/>
      <c r="BR23" s="808"/>
      <c r="BS23" s="808"/>
      <c r="BT23" s="808"/>
      <c r="BU23" s="808"/>
      <c r="BV23" s="808"/>
      <c r="BW23" s="808"/>
      <c r="BX23" s="809"/>
      <c r="BY23" s="1293"/>
      <c r="BZ23" s="1294"/>
      <c r="CA23" s="1294"/>
      <c r="CB23" s="1295"/>
      <c r="CC23" s="1295"/>
      <c r="CD23" s="1295"/>
      <c r="CE23" s="808"/>
      <c r="CF23" s="808"/>
      <c r="CG23" s="808"/>
      <c r="CH23" s="808"/>
      <c r="CI23" s="808"/>
      <c r="CJ23" s="808"/>
      <c r="CK23" s="808"/>
      <c r="CL23" s="808"/>
      <c r="CM23" s="808"/>
      <c r="CN23" s="808"/>
      <c r="CO23" s="808"/>
      <c r="CP23" s="808"/>
      <c r="CQ23" s="1296"/>
      <c r="CR23" s="867">
        <v>109</v>
      </c>
      <c r="CS23" s="807"/>
      <c r="CT23" s="807"/>
      <c r="CU23" s="808"/>
      <c r="CV23" s="808"/>
      <c r="CW23" s="808"/>
      <c r="CX23" s="808"/>
      <c r="CY23" s="808"/>
      <c r="CZ23" s="808"/>
      <c r="DA23" s="808"/>
      <c r="DB23" s="809"/>
      <c r="DC23" s="1293"/>
      <c r="DD23" s="1294"/>
      <c r="DE23" s="1294"/>
      <c r="DF23" s="1295"/>
      <c r="DG23" s="1295"/>
      <c r="DH23" s="1295"/>
      <c r="DI23" s="808"/>
      <c r="DJ23" s="808"/>
      <c r="DK23" s="808"/>
      <c r="DL23" s="808"/>
      <c r="DM23" s="808"/>
      <c r="DN23" s="808"/>
      <c r="DO23" s="808"/>
      <c r="DP23" s="808"/>
      <c r="DQ23" s="808"/>
      <c r="DR23" s="808"/>
      <c r="DS23" s="808"/>
      <c r="DT23" s="1296"/>
    </row>
    <row r="24" spans="1:124" ht="18.600000000000001" customHeight="1" x14ac:dyDescent="0.15">
      <c r="A24" s="807">
        <v>20</v>
      </c>
      <c r="B24" s="807"/>
      <c r="C24" s="807"/>
      <c r="D24" s="808"/>
      <c r="E24" s="808"/>
      <c r="F24" s="808"/>
      <c r="G24" s="808"/>
      <c r="H24" s="808"/>
      <c r="I24" s="808"/>
      <c r="J24" s="808"/>
      <c r="K24" s="809"/>
      <c r="L24" s="1293"/>
      <c r="M24" s="1294"/>
      <c r="N24" s="1298"/>
      <c r="O24" s="1295"/>
      <c r="P24" s="1295"/>
      <c r="Q24" s="1295"/>
      <c r="R24" s="809"/>
      <c r="S24" s="845"/>
      <c r="T24" s="845"/>
      <c r="U24" s="845"/>
      <c r="V24" s="845"/>
      <c r="W24" s="845"/>
      <c r="X24" s="845"/>
      <c r="Y24" s="845"/>
      <c r="Z24" s="845"/>
      <c r="AA24" s="845"/>
      <c r="AB24" s="845"/>
      <c r="AC24" s="847"/>
      <c r="AD24" s="867">
        <v>50</v>
      </c>
      <c r="AE24" s="807"/>
      <c r="AF24" s="807"/>
      <c r="AG24" s="808"/>
      <c r="AH24" s="808"/>
      <c r="AI24" s="808"/>
      <c r="AJ24" s="808"/>
      <c r="AK24" s="808"/>
      <c r="AL24" s="808"/>
      <c r="AM24" s="808"/>
      <c r="AN24" s="809"/>
      <c r="AO24" s="1293"/>
      <c r="AP24" s="1294"/>
      <c r="AQ24" s="1294"/>
      <c r="AR24" s="1295"/>
      <c r="AS24" s="1295"/>
      <c r="AT24" s="1295"/>
      <c r="AU24" s="808"/>
      <c r="AV24" s="808"/>
      <c r="AW24" s="808"/>
      <c r="AX24" s="808"/>
      <c r="AY24" s="808"/>
      <c r="AZ24" s="808"/>
      <c r="BA24" s="808"/>
      <c r="BB24" s="808"/>
      <c r="BC24" s="808"/>
      <c r="BD24" s="808"/>
      <c r="BE24" s="808"/>
      <c r="BF24" s="1296"/>
      <c r="BG24" s="5"/>
      <c r="BH24" s="5"/>
      <c r="BI24" s="5"/>
      <c r="BJ24" s="5"/>
      <c r="BK24" s="5"/>
      <c r="BL24" s="5"/>
      <c r="BM24" s="17"/>
      <c r="BN24" s="807">
        <v>80</v>
      </c>
      <c r="BO24" s="807"/>
      <c r="BP24" s="807"/>
      <c r="BQ24" s="808"/>
      <c r="BR24" s="808"/>
      <c r="BS24" s="808"/>
      <c r="BT24" s="808"/>
      <c r="BU24" s="808"/>
      <c r="BV24" s="808"/>
      <c r="BW24" s="808"/>
      <c r="BX24" s="809"/>
      <c r="BY24" s="1293"/>
      <c r="BZ24" s="1294"/>
      <c r="CA24" s="1294"/>
      <c r="CB24" s="1295"/>
      <c r="CC24" s="1295"/>
      <c r="CD24" s="1295"/>
      <c r="CE24" s="808"/>
      <c r="CF24" s="808"/>
      <c r="CG24" s="808"/>
      <c r="CH24" s="808"/>
      <c r="CI24" s="808"/>
      <c r="CJ24" s="808"/>
      <c r="CK24" s="808"/>
      <c r="CL24" s="808"/>
      <c r="CM24" s="808"/>
      <c r="CN24" s="808"/>
      <c r="CO24" s="808"/>
      <c r="CP24" s="808"/>
      <c r="CQ24" s="1296"/>
      <c r="CR24" s="867">
        <v>110</v>
      </c>
      <c r="CS24" s="807"/>
      <c r="CT24" s="807"/>
      <c r="CU24" s="808"/>
      <c r="CV24" s="808"/>
      <c r="CW24" s="808"/>
      <c r="CX24" s="808"/>
      <c r="CY24" s="808"/>
      <c r="CZ24" s="808"/>
      <c r="DA24" s="808"/>
      <c r="DB24" s="809"/>
      <c r="DC24" s="1293"/>
      <c r="DD24" s="1294"/>
      <c r="DE24" s="1294"/>
      <c r="DF24" s="1295"/>
      <c r="DG24" s="1295"/>
      <c r="DH24" s="1295"/>
      <c r="DI24" s="808"/>
      <c r="DJ24" s="808"/>
      <c r="DK24" s="808"/>
      <c r="DL24" s="808"/>
      <c r="DM24" s="808"/>
      <c r="DN24" s="808"/>
      <c r="DO24" s="808"/>
      <c r="DP24" s="808"/>
      <c r="DQ24" s="808"/>
      <c r="DR24" s="808"/>
      <c r="DS24" s="808"/>
      <c r="DT24" s="1296"/>
    </row>
    <row r="25" spans="1:124" ht="18.600000000000001" customHeight="1" x14ac:dyDescent="0.15">
      <c r="A25" s="807">
        <v>21</v>
      </c>
      <c r="B25" s="807"/>
      <c r="C25" s="807"/>
      <c r="D25" s="808"/>
      <c r="E25" s="808"/>
      <c r="F25" s="808"/>
      <c r="G25" s="808"/>
      <c r="H25" s="808"/>
      <c r="I25" s="808"/>
      <c r="J25" s="808"/>
      <c r="K25" s="809"/>
      <c r="L25" s="1293"/>
      <c r="M25" s="1294"/>
      <c r="N25" s="1298"/>
      <c r="O25" s="1295"/>
      <c r="P25" s="1295"/>
      <c r="Q25" s="1295"/>
      <c r="R25" s="809"/>
      <c r="S25" s="845"/>
      <c r="T25" s="845"/>
      <c r="U25" s="845"/>
      <c r="V25" s="845"/>
      <c r="W25" s="845"/>
      <c r="X25" s="845"/>
      <c r="Y25" s="845"/>
      <c r="Z25" s="845"/>
      <c r="AA25" s="845"/>
      <c r="AB25" s="845"/>
      <c r="AC25" s="847"/>
      <c r="AD25" s="867">
        <v>51</v>
      </c>
      <c r="AE25" s="807"/>
      <c r="AF25" s="807"/>
      <c r="AG25" s="808"/>
      <c r="AH25" s="808"/>
      <c r="AI25" s="808"/>
      <c r="AJ25" s="808"/>
      <c r="AK25" s="808"/>
      <c r="AL25" s="808"/>
      <c r="AM25" s="808"/>
      <c r="AN25" s="809"/>
      <c r="AO25" s="1293"/>
      <c r="AP25" s="1294"/>
      <c r="AQ25" s="1294"/>
      <c r="AR25" s="1295"/>
      <c r="AS25" s="1295"/>
      <c r="AT25" s="1295"/>
      <c r="AU25" s="808"/>
      <c r="AV25" s="808"/>
      <c r="AW25" s="808"/>
      <c r="AX25" s="808"/>
      <c r="AY25" s="808"/>
      <c r="AZ25" s="808"/>
      <c r="BA25" s="808"/>
      <c r="BB25" s="808"/>
      <c r="BC25" s="808"/>
      <c r="BD25" s="808"/>
      <c r="BE25" s="808"/>
      <c r="BF25" s="1296"/>
      <c r="BG25" s="5"/>
      <c r="BH25" s="5"/>
      <c r="BI25" s="5"/>
      <c r="BJ25" s="5"/>
      <c r="BK25" s="5"/>
      <c r="BL25" s="5"/>
      <c r="BM25" s="17"/>
      <c r="BN25" s="807">
        <v>81</v>
      </c>
      <c r="BO25" s="807"/>
      <c r="BP25" s="807"/>
      <c r="BQ25" s="808"/>
      <c r="BR25" s="808"/>
      <c r="BS25" s="808"/>
      <c r="BT25" s="808"/>
      <c r="BU25" s="808"/>
      <c r="BV25" s="808"/>
      <c r="BW25" s="808"/>
      <c r="BX25" s="809"/>
      <c r="BY25" s="1293"/>
      <c r="BZ25" s="1294"/>
      <c r="CA25" s="1294"/>
      <c r="CB25" s="1295"/>
      <c r="CC25" s="1295"/>
      <c r="CD25" s="1295"/>
      <c r="CE25" s="808"/>
      <c r="CF25" s="808"/>
      <c r="CG25" s="808"/>
      <c r="CH25" s="808"/>
      <c r="CI25" s="808"/>
      <c r="CJ25" s="808"/>
      <c r="CK25" s="808"/>
      <c r="CL25" s="808"/>
      <c r="CM25" s="808"/>
      <c r="CN25" s="808"/>
      <c r="CO25" s="808"/>
      <c r="CP25" s="808"/>
      <c r="CQ25" s="1296"/>
      <c r="CR25" s="867">
        <v>111</v>
      </c>
      <c r="CS25" s="807"/>
      <c r="CT25" s="807"/>
      <c r="CU25" s="808"/>
      <c r="CV25" s="808"/>
      <c r="CW25" s="808"/>
      <c r="CX25" s="808"/>
      <c r="CY25" s="808"/>
      <c r="CZ25" s="808"/>
      <c r="DA25" s="808"/>
      <c r="DB25" s="809"/>
      <c r="DC25" s="1293"/>
      <c r="DD25" s="1294"/>
      <c r="DE25" s="1294"/>
      <c r="DF25" s="1295"/>
      <c r="DG25" s="1295"/>
      <c r="DH25" s="1295"/>
      <c r="DI25" s="808"/>
      <c r="DJ25" s="808"/>
      <c r="DK25" s="808"/>
      <c r="DL25" s="808"/>
      <c r="DM25" s="808"/>
      <c r="DN25" s="808"/>
      <c r="DO25" s="808"/>
      <c r="DP25" s="808"/>
      <c r="DQ25" s="808"/>
      <c r="DR25" s="808"/>
      <c r="DS25" s="808"/>
      <c r="DT25" s="1296"/>
    </row>
    <row r="26" spans="1:124" ht="18.600000000000001" customHeight="1" x14ac:dyDescent="0.15">
      <c r="A26" s="807">
        <v>22</v>
      </c>
      <c r="B26" s="807"/>
      <c r="C26" s="807"/>
      <c r="D26" s="808"/>
      <c r="E26" s="808"/>
      <c r="F26" s="808"/>
      <c r="G26" s="808"/>
      <c r="H26" s="808"/>
      <c r="I26" s="808"/>
      <c r="J26" s="808"/>
      <c r="K26" s="809"/>
      <c r="L26" s="1293"/>
      <c r="M26" s="1294"/>
      <c r="N26" s="1298"/>
      <c r="O26" s="1295"/>
      <c r="P26" s="1295"/>
      <c r="Q26" s="1295"/>
      <c r="R26" s="809"/>
      <c r="S26" s="845"/>
      <c r="T26" s="845"/>
      <c r="U26" s="845"/>
      <c r="V26" s="845"/>
      <c r="W26" s="845"/>
      <c r="X26" s="845"/>
      <c r="Y26" s="845"/>
      <c r="Z26" s="845"/>
      <c r="AA26" s="845"/>
      <c r="AB26" s="845"/>
      <c r="AC26" s="847"/>
      <c r="AD26" s="867">
        <v>52</v>
      </c>
      <c r="AE26" s="807"/>
      <c r="AF26" s="807"/>
      <c r="AG26" s="808"/>
      <c r="AH26" s="808"/>
      <c r="AI26" s="808"/>
      <c r="AJ26" s="808"/>
      <c r="AK26" s="808"/>
      <c r="AL26" s="808"/>
      <c r="AM26" s="808"/>
      <c r="AN26" s="809"/>
      <c r="AO26" s="1293"/>
      <c r="AP26" s="1294"/>
      <c r="AQ26" s="1294"/>
      <c r="AR26" s="1295"/>
      <c r="AS26" s="1295"/>
      <c r="AT26" s="1295"/>
      <c r="AU26" s="808"/>
      <c r="AV26" s="808"/>
      <c r="AW26" s="808"/>
      <c r="AX26" s="808"/>
      <c r="AY26" s="808"/>
      <c r="AZ26" s="808"/>
      <c r="BA26" s="808"/>
      <c r="BB26" s="808"/>
      <c r="BC26" s="808"/>
      <c r="BD26" s="808"/>
      <c r="BE26" s="808"/>
      <c r="BF26" s="1296"/>
      <c r="BG26" s="5"/>
      <c r="BH26" s="5"/>
      <c r="BI26" s="5"/>
      <c r="BJ26" s="5"/>
      <c r="BK26" s="5"/>
      <c r="BL26" s="5"/>
      <c r="BM26" s="17"/>
      <c r="BN26" s="807">
        <v>82</v>
      </c>
      <c r="BO26" s="807"/>
      <c r="BP26" s="807"/>
      <c r="BQ26" s="808"/>
      <c r="BR26" s="808"/>
      <c r="BS26" s="808"/>
      <c r="BT26" s="808"/>
      <c r="BU26" s="808"/>
      <c r="BV26" s="808"/>
      <c r="BW26" s="808"/>
      <c r="BX26" s="809"/>
      <c r="BY26" s="1293"/>
      <c r="BZ26" s="1294"/>
      <c r="CA26" s="1294"/>
      <c r="CB26" s="1295"/>
      <c r="CC26" s="1295"/>
      <c r="CD26" s="1295"/>
      <c r="CE26" s="808"/>
      <c r="CF26" s="808"/>
      <c r="CG26" s="808"/>
      <c r="CH26" s="808"/>
      <c r="CI26" s="808"/>
      <c r="CJ26" s="808"/>
      <c r="CK26" s="808"/>
      <c r="CL26" s="808"/>
      <c r="CM26" s="808"/>
      <c r="CN26" s="808"/>
      <c r="CO26" s="808"/>
      <c r="CP26" s="808"/>
      <c r="CQ26" s="1296"/>
      <c r="CR26" s="867">
        <v>112</v>
      </c>
      <c r="CS26" s="807"/>
      <c r="CT26" s="807"/>
      <c r="CU26" s="808"/>
      <c r="CV26" s="808"/>
      <c r="CW26" s="808"/>
      <c r="CX26" s="808"/>
      <c r="CY26" s="808"/>
      <c r="CZ26" s="808"/>
      <c r="DA26" s="808"/>
      <c r="DB26" s="809"/>
      <c r="DC26" s="1293"/>
      <c r="DD26" s="1294"/>
      <c r="DE26" s="1294"/>
      <c r="DF26" s="1295"/>
      <c r="DG26" s="1295"/>
      <c r="DH26" s="1295"/>
      <c r="DI26" s="808"/>
      <c r="DJ26" s="808"/>
      <c r="DK26" s="808"/>
      <c r="DL26" s="808"/>
      <c r="DM26" s="808"/>
      <c r="DN26" s="808"/>
      <c r="DO26" s="808"/>
      <c r="DP26" s="808"/>
      <c r="DQ26" s="808"/>
      <c r="DR26" s="808"/>
      <c r="DS26" s="808"/>
      <c r="DT26" s="1296"/>
    </row>
    <row r="27" spans="1:124" ht="18.600000000000001" customHeight="1" x14ac:dyDescent="0.15">
      <c r="A27" s="807">
        <v>23</v>
      </c>
      <c r="B27" s="807"/>
      <c r="C27" s="807"/>
      <c r="D27" s="808"/>
      <c r="E27" s="808"/>
      <c r="F27" s="808"/>
      <c r="G27" s="808"/>
      <c r="H27" s="808"/>
      <c r="I27" s="808"/>
      <c r="J27" s="808"/>
      <c r="K27" s="809"/>
      <c r="L27" s="1293"/>
      <c r="M27" s="1294"/>
      <c r="N27" s="1298"/>
      <c r="O27" s="1295"/>
      <c r="P27" s="1295"/>
      <c r="Q27" s="1295"/>
      <c r="R27" s="809"/>
      <c r="S27" s="845"/>
      <c r="T27" s="845"/>
      <c r="U27" s="845"/>
      <c r="V27" s="845"/>
      <c r="W27" s="845"/>
      <c r="X27" s="845"/>
      <c r="Y27" s="845"/>
      <c r="Z27" s="845"/>
      <c r="AA27" s="845"/>
      <c r="AB27" s="845"/>
      <c r="AC27" s="847"/>
      <c r="AD27" s="867">
        <v>53</v>
      </c>
      <c r="AE27" s="807"/>
      <c r="AF27" s="807"/>
      <c r="AG27" s="808"/>
      <c r="AH27" s="808"/>
      <c r="AI27" s="808"/>
      <c r="AJ27" s="808"/>
      <c r="AK27" s="808"/>
      <c r="AL27" s="808"/>
      <c r="AM27" s="808"/>
      <c r="AN27" s="809"/>
      <c r="AO27" s="1293"/>
      <c r="AP27" s="1294"/>
      <c r="AQ27" s="1294"/>
      <c r="AR27" s="1295"/>
      <c r="AS27" s="1295"/>
      <c r="AT27" s="1295"/>
      <c r="AU27" s="808"/>
      <c r="AV27" s="808"/>
      <c r="AW27" s="808"/>
      <c r="AX27" s="808"/>
      <c r="AY27" s="808"/>
      <c r="AZ27" s="808"/>
      <c r="BA27" s="808"/>
      <c r="BB27" s="808"/>
      <c r="BC27" s="808"/>
      <c r="BD27" s="808"/>
      <c r="BE27" s="808"/>
      <c r="BF27" s="1296"/>
      <c r="BG27" s="5"/>
      <c r="BH27" s="5"/>
      <c r="BI27" s="5"/>
      <c r="BJ27" s="5"/>
      <c r="BK27" s="5"/>
      <c r="BL27" s="5"/>
      <c r="BM27" s="17"/>
      <c r="BN27" s="807">
        <v>83</v>
      </c>
      <c r="BO27" s="807"/>
      <c r="BP27" s="807"/>
      <c r="BQ27" s="808"/>
      <c r="BR27" s="808"/>
      <c r="BS27" s="808"/>
      <c r="BT27" s="808"/>
      <c r="BU27" s="808"/>
      <c r="BV27" s="808"/>
      <c r="BW27" s="808"/>
      <c r="BX27" s="809"/>
      <c r="BY27" s="1293"/>
      <c r="BZ27" s="1294"/>
      <c r="CA27" s="1294"/>
      <c r="CB27" s="1295"/>
      <c r="CC27" s="1295"/>
      <c r="CD27" s="1295"/>
      <c r="CE27" s="808"/>
      <c r="CF27" s="808"/>
      <c r="CG27" s="808"/>
      <c r="CH27" s="808"/>
      <c r="CI27" s="808"/>
      <c r="CJ27" s="808"/>
      <c r="CK27" s="808"/>
      <c r="CL27" s="808"/>
      <c r="CM27" s="808"/>
      <c r="CN27" s="808"/>
      <c r="CO27" s="808"/>
      <c r="CP27" s="808"/>
      <c r="CQ27" s="1296"/>
      <c r="CR27" s="867">
        <v>113</v>
      </c>
      <c r="CS27" s="807"/>
      <c r="CT27" s="807"/>
      <c r="CU27" s="808"/>
      <c r="CV27" s="808"/>
      <c r="CW27" s="808"/>
      <c r="CX27" s="808"/>
      <c r="CY27" s="808"/>
      <c r="CZ27" s="808"/>
      <c r="DA27" s="808"/>
      <c r="DB27" s="809"/>
      <c r="DC27" s="1293"/>
      <c r="DD27" s="1294"/>
      <c r="DE27" s="1294"/>
      <c r="DF27" s="1295"/>
      <c r="DG27" s="1295"/>
      <c r="DH27" s="1295"/>
      <c r="DI27" s="808"/>
      <c r="DJ27" s="808"/>
      <c r="DK27" s="808"/>
      <c r="DL27" s="808"/>
      <c r="DM27" s="808"/>
      <c r="DN27" s="808"/>
      <c r="DO27" s="808"/>
      <c r="DP27" s="808"/>
      <c r="DQ27" s="808"/>
      <c r="DR27" s="808"/>
      <c r="DS27" s="808"/>
      <c r="DT27" s="1296"/>
    </row>
    <row r="28" spans="1:124" ht="18.600000000000001" customHeight="1" x14ac:dyDescent="0.15">
      <c r="A28" s="807">
        <v>24</v>
      </c>
      <c r="B28" s="807"/>
      <c r="C28" s="807"/>
      <c r="D28" s="808"/>
      <c r="E28" s="808"/>
      <c r="F28" s="808"/>
      <c r="G28" s="808"/>
      <c r="H28" s="808"/>
      <c r="I28" s="808"/>
      <c r="J28" s="808"/>
      <c r="K28" s="809"/>
      <c r="L28" s="1293"/>
      <c r="M28" s="1294"/>
      <c r="N28" s="1298"/>
      <c r="O28" s="1295"/>
      <c r="P28" s="1295"/>
      <c r="Q28" s="1295"/>
      <c r="R28" s="809"/>
      <c r="S28" s="845"/>
      <c r="T28" s="845"/>
      <c r="U28" s="845"/>
      <c r="V28" s="845"/>
      <c r="W28" s="845"/>
      <c r="X28" s="845"/>
      <c r="Y28" s="845"/>
      <c r="Z28" s="845"/>
      <c r="AA28" s="845"/>
      <c r="AB28" s="845"/>
      <c r="AC28" s="847"/>
      <c r="AD28" s="867">
        <v>54</v>
      </c>
      <c r="AE28" s="807"/>
      <c r="AF28" s="807"/>
      <c r="AG28" s="808"/>
      <c r="AH28" s="808"/>
      <c r="AI28" s="808"/>
      <c r="AJ28" s="808"/>
      <c r="AK28" s="808"/>
      <c r="AL28" s="808"/>
      <c r="AM28" s="808"/>
      <c r="AN28" s="809"/>
      <c r="AO28" s="1293"/>
      <c r="AP28" s="1294"/>
      <c r="AQ28" s="1294"/>
      <c r="AR28" s="1295"/>
      <c r="AS28" s="1295"/>
      <c r="AT28" s="1295"/>
      <c r="AU28" s="808"/>
      <c r="AV28" s="808"/>
      <c r="AW28" s="808"/>
      <c r="AX28" s="808"/>
      <c r="AY28" s="808"/>
      <c r="AZ28" s="808"/>
      <c r="BA28" s="808"/>
      <c r="BB28" s="808"/>
      <c r="BC28" s="808"/>
      <c r="BD28" s="808"/>
      <c r="BE28" s="808"/>
      <c r="BF28" s="1296"/>
      <c r="BG28" s="5"/>
      <c r="BH28" s="5"/>
      <c r="BI28" s="5"/>
      <c r="BJ28" s="5"/>
      <c r="BK28" s="5"/>
      <c r="BL28" s="5"/>
      <c r="BM28" s="17"/>
      <c r="BN28" s="807">
        <v>84</v>
      </c>
      <c r="BO28" s="807"/>
      <c r="BP28" s="807"/>
      <c r="BQ28" s="808"/>
      <c r="BR28" s="808"/>
      <c r="BS28" s="808"/>
      <c r="BT28" s="808"/>
      <c r="BU28" s="808"/>
      <c r="BV28" s="808"/>
      <c r="BW28" s="808"/>
      <c r="BX28" s="809"/>
      <c r="BY28" s="1293"/>
      <c r="BZ28" s="1294"/>
      <c r="CA28" s="1294"/>
      <c r="CB28" s="1295"/>
      <c r="CC28" s="1295"/>
      <c r="CD28" s="1295"/>
      <c r="CE28" s="808"/>
      <c r="CF28" s="808"/>
      <c r="CG28" s="808"/>
      <c r="CH28" s="808"/>
      <c r="CI28" s="808"/>
      <c r="CJ28" s="808"/>
      <c r="CK28" s="808"/>
      <c r="CL28" s="808"/>
      <c r="CM28" s="808"/>
      <c r="CN28" s="808"/>
      <c r="CO28" s="808"/>
      <c r="CP28" s="808"/>
      <c r="CQ28" s="1296"/>
      <c r="CR28" s="867">
        <v>114</v>
      </c>
      <c r="CS28" s="807"/>
      <c r="CT28" s="807"/>
      <c r="CU28" s="808"/>
      <c r="CV28" s="808"/>
      <c r="CW28" s="808"/>
      <c r="CX28" s="808"/>
      <c r="CY28" s="808"/>
      <c r="CZ28" s="808"/>
      <c r="DA28" s="808"/>
      <c r="DB28" s="809"/>
      <c r="DC28" s="1293"/>
      <c r="DD28" s="1294"/>
      <c r="DE28" s="1294"/>
      <c r="DF28" s="1295"/>
      <c r="DG28" s="1295"/>
      <c r="DH28" s="1295"/>
      <c r="DI28" s="808"/>
      <c r="DJ28" s="808"/>
      <c r="DK28" s="808"/>
      <c r="DL28" s="808"/>
      <c r="DM28" s="808"/>
      <c r="DN28" s="808"/>
      <c r="DO28" s="808"/>
      <c r="DP28" s="808"/>
      <c r="DQ28" s="808"/>
      <c r="DR28" s="808"/>
      <c r="DS28" s="808"/>
      <c r="DT28" s="1296"/>
    </row>
    <row r="29" spans="1:124" ht="18.600000000000001" customHeight="1" x14ac:dyDescent="0.15">
      <c r="A29" s="807">
        <v>25</v>
      </c>
      <c r="B29" s="807"/>
      <c r="C29" s="807"/>
      <c r="D29" s="808"/>
      <c r="E29" s="808"/>
      <c r="F29" s="808"/>
      <c r="G29" s="808"/>
      <c r="H29" s="808"/>
      <c r="I29" s="808"/>
      <c r="J29" s="808"/>
      <c r="K29" s="809"/>
      <c r="L29" s="1293"/>
      <c r="M29" s="1294"/>
      <c r="N29" s="1298"/>
      <c r="O29" s="1295"/>
      <c r="P29" s="1295"/>
      <c r="Q29" s="1295"/>
      <c r="R29" s="809"/>
      <c r="S29" s="845"/>
      <c r="T29" s="845"/>
      <c r="U29" s="845"/>
      <c r="V29" s="845"/>
      <c r="W29" s="845"/>
      <c r="X29" s="845"/>
      <c r="Y29" s="845"/>
      <c r="Z29" s="845"/>
      <c r="AA29" s="845"/>
      <c r="AB29" s="845"/>
      <c r="AC29" s="847"/>
      <c r="AD29" s="867">
        <v>55</v>
      </c>
      <c r="AE29" s="807"/>
      <c r="AF29" s="807"/>
      <c r="AG29" s="808"/>
      <c r="AH29" s="808"/>
      <c r="AI29" s="808"/>
      <c r="AJ29" s="808"/>
      <c r="AK29" s="808"/>
      <c r="AL29" s="808"/>
      <c r="AM29" s="808"/>
      <c r="AN29" s="809"/>
      <c r="AO29" s="1293"/>
      <c r="AP29" s="1294"/>
      <c r="AQ29" s="1294"/>
      <c r="AR29" s="1295"/>
      <c r="AS29" s="1295"/>
      <c r="AT29" s="1295"/>
      <c r="AU29" s="808"/>
      <c r="AV29" s="808"/>
      <c r="AW29" s="808"/>
      <c r="AX29" s="808"/>
      <c r="AY29" s="808"/>
      <c r="AZ29" s="808"/>
      <c r="BA29" s="808"/>
      <c r="BB29" s="808"/>
      <c r="BC29" s="808"/>
      <c r="BD29" s="808"/>
      <c r="BE29" s="808"/>
      <c r="BF29" s="1296"/>
      <c r="BG29" s="5"/>
      <c r="BH29" s="5"/>
      <c r="BI29" s="5"/>
      <c r="BJ29" s="5"/>
      <c r="BK29" s="5"/>
      <c r="BL29" s="5"/>
      <c r="BM29" s="17"/>
      <c r="BN29" s="807">
        <v>85</v>
      </c>
      <c r="BO29" s="807"/>
      <c r="BP29" s="807"/>
      <c r="BQ29" s="808"/>
      <c r="BR29" s="808"/>
      <c r="BS29" s="808"/>
      <c r="BT29" s="808"/>
      <c r="BU29" s="808"/>
      <c r="BV29" s="808"/>
      <c r="BW29" s="808"/>
      <c r="BX29" s="809"/>
      <c r="BY29" s="1293"/>
      <c r="BZ29" s="1294"/>
      <c r="CA29" s="1294"/>
      <c r="CB29" s="1295"/>
      <c r="CC29" s="1295"/>
      <c r="CD29" s="1295"/>
      <c r="CE29" s="808"/>
      <c r="CF29" s="808"/>
      <c r="CG29" s="808"/>
      <c r="CH29" s="808"/>
      <c r="CI29" s="808"/>
      <c r="CJ29" s="808"/>
      <c r="CK29" s="808"/>
      <c r="CL29" s="808"/>
      <c r="CM29" s="808"/>
      <c r="CN29" s="808"/>
      <c r="CO29" s="808"/>
      <c r="CP29" s="808"/>
      <c r="CQ29" s="1296"/>
      <c r="CR29" s="867">
        <v>115</v>
      </c>
      <c r="CS29" s="807"/>
      <c r="CT29" s="807"/>
      <c r="CU29" s="808"/>
      <c r="CV29" s="808"/>
      <c r="CW29" s="808"/>
      <c r="CX29" s="808"/>
      <c r="CY29" s="808"/>
      <c r="CZ29" s="808"/>
      <c r="DA29" s="808"/>
      <c r="DB29" s="809"/>
      <c r="DC29" s="1293"/>
      <c r="DD29" s="1294"/>
      <c r="DE29" s="1294"/>
      <c r="DF29" s="1295"/>
      <c r="DG29" s="1295"/>
      <c r="DH29" s="1295"/>
      <c r="DI29" s="808"/>
      <c r="DJ29" s="808"/>
      <c r="DK29" s="808"/>
      <c r="DL29" s="808"/>
      <c r="DM29" s="808"/>
      <c r="DN29" s="808"/>
      <c r="DO29" s="808"/>
      <c r="DP29" s="808"/>
      <c r="DQ29" s="808"/>
      <c r="DR29" s="808"/>
      <c r="DS29" s="808"/>
      <c r="DT29" s="1296"/>
    </row>
    <row r="30" spans="1:124" ht="18.600000000000001" customHeight="1" x14ac:dyDescent="0.15">
      <c r="A30" s="807">
        <v>26</v>
      </c>
      <c r="B30" s="807"/>
      <c r="C30" s="807"/>
      <c r="D30" s="808"/>
      <c r="E30" s="808"/>
      <c r="F30" s="808"/>
      <c r="G30" s="808"/>
      <c r="H30" s="808"/>
      <c r="I30" s="808"/>
      <c r="J30" s="808"/>
      <c r="K30" s="809"/>
      <c r="L30" s="1293"/>
      <c r="M30" s="1294"/>
      <c r="N30" s="1298"/>
      <c r="O30" s="1295"/>
      <c r="P30" s="1295"/>
      <c r="Q30" s="1295"/>
      <c r="R30" s="809"/>
      <c r="S30" s="845"/>
      <c r="T30" s="845"/>
      <c r="U30" s="845"/>
      <c r="V30" s="845"/>
      <c r="W30" s="845"/>
      <c r="X30" s="845"/>
      <c r="Y30" s="845"/>
      <c r="Z30" s="845"/>
      <c r="AA30" s="845"/>
      <c r="AB30" s="845"/>
      <c r="AC30" s="847"/>
      <c r="AD30" s="867">
        <v>56</v>
      </c>
      <c r="AE30" s="807"/>
      <c r="AF30" s="807"/>
      <c r="AG30" s="808"/>
      <c r="AH30" s="808"/>
      <c r="AI30" s="808"/>
      <c r="AJ30" s="808"/>
      <c r="AK30" s="808"/>
      <c r="AL30" s="808"/>
      <c r="AM30" s="808"/>
      <c r="AN30" s="809"/>
      <c r="AO30" s="1293"/>
      <c r="AP30" s="1294"/>
      <c r="AQ30" s="1294"/>
      <c r="AR30" s="1295"/>
      <c r="AS30" s="1295"/>
      <c r="AT30" s="1295"/>
      <c r="AU30" s="808"/>
      <c r="AV30" s="808"/>
      <c r="AW30" s="808"/>
      <c r="AX30" s="808"/>
      <c r="AY30" s="808"/>
      <c r="AZ30" s="808"/>
      <c r="BA30" s="808"/>
      <c r="BB30" s="808"/>
      <c r="BC30" s="808"/>
      <c r="BD30" s="808"/>
      <c r="BE30" s="808"/>
      <c r="BF30" s="1296"/>
      <c r="BG30" s="5"/>
      <c r="BH30" s="5"/>
      <c r="BI30" s="5"/>
      <c r="BJ30" s="5"/>
      <c r="BK30" s="5"/>
      <c r="BL30" s="5"/>
      <c r="BM30" s="17"/>
      <c r="BN30" s="807">
        <v>86</v>
      </c>
      <c r="BO30" s="807"/>
      <c r="BP30" s="807"/>
      <c r="BQ30" s="808"/>
      <c r="BR30" s="808"/>
      <c r="BS30" s="808"/>
      <c r="BT30" s="808"/>
      <c r="BU30" s="808"/>
      <c r="BV30" s="808"/>
      <c r="BW30" s="808"/>
      <c r="BX30" s="809"/>
      <c r="BY30" s="1293"/>
      <c r="BZ30" s="1294"/>
      <c r="CA30" s="1294"/>
      <c r="CB30" s="1295"/>
      <c r="CC30" s="1295"/>
      <c r="CD30" s="1295"/>
      <c r="CE30" s="808"/>
      <c r="CF30" s="808"/>
      <c r="CG30" s="808"/>
      <c r="CH30" s="808"/>
      <c r="CI30" s="808"/>
      <c r="CJ30" s="808"/>
      <c r="CK30" s="808"/>
      <c r="CL30" s="808"/>
      <c r="CM30" s="808"/>
      <c r="CN30" s="808"/>
      <c r="CO30" s="808"/>
      <c r="CP30" s="808"/>
      <c r="CQ30" s="1296"/>
      <c r="CR30" s="867">
        <v>116</v>
      </c>
      <c r="CS30" s="807"/>
      <c r="CT30" s="807"/>
      <c r="CU30" s="808"/>
      <c r="CV30" s="808"/>
      <c r="CW30" s="808"/>
      <c r="CX30" s="808"/>
      <c r="CY30" s="808"/>
      <c r="CZ30" s="808"/>
      <c r="DA30" s="808"/>
      <c r="DB30" s="809"/>
      <c r="DC30" s="1293"/>
      <c r="DD30" s="1294"/>
      <c r="DE30" s="1294"/>
      <c r="DF30" s="1295"/>
      <c r="DG30" s="1295"/>
      <c r="DH30" s="1295"/>
      <c r="DI30" s="808"/>
      <c r="DJ30" s="808"/>
      <c r="DK30" s="808"/>
      <c r="DL30" s="808"/>
      <c r="DM30" s="808"/>
      <c r="DN30" s="808"/>
      <c r="DO30" s="808"/>
      <c r="DP30" s="808"/>
      <c r="DQ30" s="808"/>
      <c r="DR30" s="808"/>
      <c r="DS30" s="808"/>
      <c r="DT30" s="1296"/>
    </row>
    <row r="31" spans="1:124" ht="18.600000000000001" customHeight="1" x14ac:dyDescent="0.15">
      <c r="A31" s="807">
        <v>27</v>
      </c>
      <c r="B31" s="807"/>
      <c r="C31" s="807"/>
      <c r="D31" s="808"/>
      <c r="E31" s="808"/>
      <c r="F31" s="808"/>
      <c r="G31" s="808"/>
      <c r="H31" s="808"/>
      <c r="I31" s="808"/>
      <c r="J31" s="808"/>
      <c r="K31" s="809"/>
      <c r="L31" s="1293"/>
      <c r="M31" s="1294"/>
      <c r="N31" s="1298"/>
      <c r="O31" s="1295"/>
      <c r="P31" s="1295"/>
      <c r="Q31" s="1295"/>
      <c r="R31" s="809"/>
      <c r="S31" s="845"/>
      <c r="T31" s="845"/>
      <c r="U31" s="845"/>
      <c r="V31" s="845"/>
      <c r="W31" s="845"/>
      <c r="X31" s="845"/>
      <c r="Y31" s="845"/>
      <c r="Z31" s="845"/>
      <c r="AA31" s="845"/>
      <c r="AB31" s="845"/>
      <c r="AC31" s="847"/>
      <c r="AD31" s="867">
        <v>57</v>
      </c>
      <c r="AE31" s="807"/>
      <c r="AF31" s="807"/>
      <c r="AG31" s="808"/>
      <c r="AH31" s="808"/>
      <c r="AI31" s="808"/>
      <c r="AJ31" s="808"/>
      <c r="AK31" s="808"/>
      <c r="AL31" s="808"/>
      <c r="AM31" s="808"/>
      <c r="AN31" s="809"/>
      <c r="AO31" s="1293"/>
      <c r="AP31" s="1294"/>
      <c r="AQ31" s="1294"/>
      <c r="AR31" s="1295"/>
      <c r="AS31" s="1295"/>
      <c r="AT31" s="1295"/>
      <c r="AU31" s="808"/>
      <c r="AV31" s="808"/>
      <c r="AW31" s="808"/>
      <c r="AX31" s="808"/>
      <c r="AY31" s="808"/>
      <c r="AZ31" s="808"/>
      <c r="BA31" s="808"/>
      <c r="BB31" s="808"/>
      <c r="BC31" s="808"/>
      <c r="BD31" s="808"/>
      <c r="BE31" s="808"/>
      <c r="BF31" s="1296"/>
      <c r="BG31" s="5"/>
      <c r="BH31" s="5"/>
      <c r="BI31" s="5"/>
      <c r="BJ31" s="5"/>
      <c r="BK31" s="5"/>
      <c r="BL31" s="5"/>
      <c r="BM31" s="17"/>
      <c r="BN31" s="807">
        <v>87</v>
      </c>
      <c r="BO31" s="807"/>
      <c r="BP31" s="807"/>
      <c r="BQ31" s="808"/>
      <c r="BR31" s="808"/>
      <c r="BS31" s="808"/>
      <c r="BT31" s="808"/>
      <c r="BU31" s="808"/>
      <c r="BV31" s="808"/>
      <c r="BW31" s="808"/>
      <c r="BX31" s="809"/>
      <c r="BY31" s="1293"/>
      <c r="BZ31" s="1294"/>
      <c r="CA31" s="1294"/>
      <c r="CB31" s="1295"/>
      <c r="CC31" s="1295"/>
      <c r="CD31" s="1295"/>
      <c r="CE31" s="808"/>
      <c r="CF31" s="808"/>
      <c r="CG31" s="808"/>
      <c r="CH31" s="808"/>
      <c r="CI31" s="808"/>
      <c r="CJ31" s="808"/>
      <c r="CK31" s="808"/>
      <c r="CL31" s="808"/>
      <c r="CM31" s="808"/>
      <c r="CN31" s="808"/>
      <c r="CO31" s="808"/>
      <c r="CP31" s="808"/>
      <c r="CQ31" s="1296"/>
      <c r="CR31" s="867">
        <v>117</v>
      </c>
      <c r="CS31" s="807"/>
      <c r="CT31" s="807"/>
      <c r="CU31" s="808"/>
      <c r="CV31" s="808"/>
      <c r="CW31" s="808"/>
      <c r="CX31" s="808"/>
      <c r="CY31" s="808"/>
      <c r="CZ31" s="808"/>
      <c r="DA31" s="808"/>
      <c r="DB31" s="809"/>
      <c r="DC31" s="1293"/>
      <c r="DD31" s="1294"/>
      <c r="DE31" s="1294"/>
      <c r="DF31" s="1295"/>
      <c r="DG31" s="1295"/>
      <c r="DH31" s="1295"/>
      <c r="DI31" s="808"/>
      <c r="DJ31" s="808"/>
      <c r="DK31" s="808"/>
      <c r="DL31" s="808"/>
      <c r="DM31" s="808"/>
      <c r="DN31" s="808"/>
      <c r="DO31" s="808"/>
      <c r="DP31" s="808"/>
      <c r="DQ31" s="808"/>
      <c r="DR31" s="808"/>
      <c r="DS31" s="808"/>
      <c r="DT31" s="1296"/>
    </row>
    <row r="32" spans="1:124" ht="18.600000000000001" customHeight="1" x14ac:dyDescent="0.15">
      <c r="A32" s="807">
        <v>28</v>
      </c>
      <c r="B32" s="807"/>
      <c r="C32" s="807"/>
      <c r="D32" s="808"/>
      <c r="E32" s="808"/>
      <c r="F32" s="808"/>
      <c r="G32" s="808"/>
      <c r="H32" s="808"/>
      <c r="I32" s="808"/>
      <c r="J32" s="808"/>
      <c r="K32" s="809"/>
      <c r="L32" s="1293"/>
      <c r="M32" s="1294"/>
      <c r="N32" s="1298"/>
      <c r="O32" s="1295"/>
      <c r="P32" s="1295"/>
      <c r="Q32" s="1295"/>
      <c r="R32" s="809"/>
      <c r="S32" s="845"/>
      <c r="T32" s="845"/>
      <c r="U32" s="845"/>
      <c r="V32" s="845"/>
      <c r="W32" s="845"/>
      <c r="X32" s="845"/>
      <c r="Y32" s="845"/>
      <c r="Z32" s="845"/>
      <c r="AA32" s="845"/>
      <c r="AB32" s="845"/>
      <c r="AC32" s="847"/>
      <c r="AD32" s="867">
        <v>58</v>
      </c>
      <c r="AE32" s="807"/>
      <c r="AF32" s="807"/>
      <c r="AG32" s="808"/>
      <c r="AH32" s="808"/>
      <c r="AI32" s="808"/>
      <c r="AJ32" s="808"/>
      <c r="AK32" s="808"/>
      <c r="AL32" s="808"/>
      <c r="AM32" s="808"/>
      <c r="AN32" s="809"/>
      <c r="AO32" s="1293"/>
      <c r="AP32" s="1294"/>
      <c r="AQ32" s="1294"/>
      <c r="AR32" s="1295"/>
      <c r="AS32" s="1295"/>
      <c r="AT32" s="1295"/>
      <c r="AU32" s="808"/>
      <c r="AV32" s="808"/>
      <c r="AW32" s="808"/>
      <c r="AX32" s="808"/>
      <c r="AY32" s="808"/>
      <c r="AZ32" s="808"/>
      <c r="BA32" s="808"/>
      <c r="BB32" s="808"/>
      <c r="BC32" s="808"/>
      <c r="BD32" s="808"/>
      <c r="BE32" s="808"/>
      <c r="BF32" s="1296"/>
      <c r="BG32" s="5"/>
      <c r="BH32" s="5"/>
      <c r="BI32" s="5"/>
      <c r="BJ32" s="5"/>
      <c r="BK32" s="5"/>
      <c r="BL32" s="5"/>
      <c r="BM32" s="17"/>
      <c r="BN32" s="807">
        <v>88</v>
      </c>
      <c r="BO32" s="807"/>
      <c r="BP32" s="807"/>
      <c r="BQ32" s="808"/>
      <c r="BR32" s="808"/>
      <c r="BS32" s="808"/>
      <c r="BT32" s="808"/>
      <c r="BU32" s="808"/>
      <c r="BV32" s="808"/>
      <c r="BW32" s="808"/>
      <c r="BX32" s="809"/>
      <c r="BY32" s="1293"/>
      <c r="BZ32" s="1294"/>
      <c r="CA32" s="1294"/>
      <c r="CB32" s="1295"/>
      <c r="CC32" s="1295"/>
      <c r="CD32" s="1295"/>
      <c r="CE32" s="808"/>
      <c r="CF32" s="808"/>
      <c r="CG32" s="808"/>
      <c r="CH32" s="808"/>
      <c r="CI32" s="808"/>
      <c r="CJ32" s="808"/>
      <c r="CK32" s="808"/>
      <c r="CL32" s="808"/>
      <c r="CM32" s="808"/>
      <c r="CN32" s="808"/>
      <c r="CO32" s="808"/>
      <c r="CP32" s="808"/>
      <c r="CQ32" s="1296"/>
      <c r="CR32" s="867">
        <v>118</v>
      </c>
      <c r="CS32" s="807"/>
      <c r="CT32" s="807"/>
      <c r="CU32" s="808"/>
      <c r="CV32" s="808"/>
      <c r="CW32" s="808"/>
      <c r="CX32" s="808"/>
      <c r="CY32" s="808"/>
      <c r="CZ32" s="808"/>
      <c r="DA32" s="808"/>
      <c r="DB32" s="809"/>
      <c r="DC32" s="1293"/>
      <c r="DD32" s="1294"/>
      <c r="DE32" s="1294"/>
      <c r="DF32" s="1295"/>
      <c r="DG32" s="1295"/>
      <c r="DH32" s="1295"/>
      <c r="DI32" s="808"/>
      <c r="DJ32" s="808"/>
      <c r="DK32" s="808"/>
      <c r="DL32" s="808"/>
      <c r="DM32" s="808"/>
      <c r="DN32" s="808"/>
      <c r="DO32" s="808"/>
      <c r="DP32" s="808"/>
      <c r="DQ32" s="808"/>
      <c r="DR32" s="808"/>
      <c r="DS32" s="808"/>
      <c r="DT32" s="1296"/>
    </row>
    <row r="33" spans="1:124" ht="18.600000000000001" customHeight="1" x14ac:dyDescent="0.15">
      <c r="A33" s="807">
        <v>29</v>
      </c>
      <c r="B33" s="807"/>
      <c r="C33" s="807"/>
      <c r="D33" s="808"/>
      <c r="E33" s="808"/>
      <c r="F33" s="808"/>
      <c r="G33" s="808"/>
      <c r="H33" s="808"/>
      <c r="I33" s="808"/>
      <c r="J33" s="808"/>
      <c r="K33" s="809"/>
      <c r="L33" s="1293"/>
      <c r="M33" s="1294"/>
      <c r="N33" s="1298"/>
      <c r="O33" s="1295"/>
      <c r="P33" s="1295"/>
      <c r="Q33" s="1295"/>
      <c r="R33" s="809"/>
      <c r="S33" s="845"/>
      <c r="T33" s="845"/>
      <c r="U33" s="845"/>
      <c r="V33" s="845"/>
      <c r="W33" s="845"/>
      <c r="X33" s="845"/>
      <c r="Y33" s="845"/>
      <c r="Z33" s="845"/>
      <c r="AA33" s="845"/>
      <c r="AB33" s="845"/>
      <c r="AC33" s="847"/>
      <c r="AD33" s="867">
        <v>59</v>
      </c>
      <c r="AE33" s="807"/>
      <c r="AF33" s="807"/>
      <c r="AG33" s="808"/>
      <c r="AH33" s="808"/>
      <c r="AI33" s="808"/>
      <c r="AJ33" s="808"/>
      <c r="AK33" s="808"/>
      <c r="AL33" s="808"/>
      <c r="AM33" s="808"/>
      <c r="AN33" s="809"/>
      <c r="AO33" s="1293"/>
      <c r="AP33" s="1294"/>
      <c r="AQ33" s="1294"/>
      <c r="AR33" s="1295"/>
      <c r="AS33" s="1295"/>
      <c r="AT33" s="1295"/>
      <c r="AU33" s="808"/>
      <c r="AV33" s="808"/>
      <c r="AW33" s="808"/>
      <c r="AX33" s="808"/>
      <c r="AY33" s="808"/>
      <c r="AZ33" s="808"/>
      <c r="BA33" s="808"/>
      <c r="BB33" s="808"/>
      <c r="BC33" s="808"/>
      <c r="BD33" s="808"/>
      <c r="BE33" s="808"/>
      <c r="BF33" s="1296"/>
      <c r="BG33" s="5"/>
      <c r="BH33" s="5"/>
      <c r="BI33" s="5"/>
      <c r="BJ33" s="5"/>
      <c r="BK33" s="5"/>
      <c r="BL33" s="5"/>
      <c r="BM33" s="17"/>
      <c r="BN33" s="807">
        <v>89</v>
      </c>
      <c r="BO33" s="807"/>
      <c r="BP33" s="807"/>
      <c r="BQ33" s="808"/>
      <c r="BR33" s="808"/>
      <c r="BS33" s="808"/>
      <c r="BT33" s="808"/>
      <c r="BU33" s="808"/>
      <c r="BV33" s="808"/>
      <c r="BW33" s="808"/>
      <c r="BX33" s="809"/>
      <c r="BY33" s="1293"/>
      <c r="BZ33" s="1294"/>
      <c r="CA33" s="1294"/>
      <c r="CB33" s="1295"/>
      <c r="CC33" s="1295"/>
      <c r="CD33" s="1295"/>
      <c r="CE33" s="808"/>
      <c r="CF33" s="808"/>
      <c r="CG33" s="808"/>
      <c r="CH33" s="808"/>
      <c r="CI33" s="808"/>
      <c r="CJ33" s="808"/>
      <c r="CK33" s="808"/>
      <c r="CL33" s="808"/>
      <c r="CM33" s="808"/>
      <c r="CN33" s="808"/>
      <c r="CO33" s="808"/>
      <c r="CP33" s="808"/>
      <c r="CQ33" s="1296"/>
      <c r="CR33" s="867">
        <v>119</v>
      </c>
      <c r="CS33" s="807"/>
      <c r="CT33" s="807"/>
      <c r="CU33" s="808"/>
      <c r="CV33" s="808"/>
      <c r="CW33" s="808"/>
      <c r="CX33" s="808"/>
      <c r="CY33" s="808"/>
      <c r="CZ33" s="808"/>
      <c r="DA33" s="808"/>
      <c r="DB33" s="809"/>
      <c r="DC33" s="1293"/>
      <c r="DD33" s="1294"/>
      <c r="DE33" s="1294"/>
      <c r="DF33" s="1295"/>
      <c r="DG33" s="1295"/>
      <c r="DH33" s="1295"/>
      <c r="DI33" s="808"/>
      <c r="DJ33" s="808"/>
      <c r="DK33" s="808"/>
      <c r="DL33" s="808"/>
      <c r="DM33" s="808"/>
      <c r="DN33" s="808"/>
      <c r="DO33" s="808"/>
      <c r="DP33" s="808"/>
      <c r="DQ33" s="808"/>
      <c r="DR33" s="808"/>
      <c r="DS33" s="808"/>
      <c r="DT33" s="1296"/>
    </row>
    <row r="34" spans="1:124" ht="18.600000000000001" customHeight="1" thickBot="1" x14ac:dyDescent="0.2">
      <c r="A34" s="807">
        <v>30</v>
      </c>
      <c r="B34" s="807"/>
      <c r="C34" s="807"/>
      <c r="D34" s="808"/>
      <c r="E34" s="808"/>
      <c r="F34" s="808"/>
      <c r="G34" s="808"/>
      <c r="H34" s="808"/>
      <c r="I34" s="808"/>
      <c r="J34" s="808"/>
      <c r="K34" s="809"/>
      <c r="L34" s="1273"/>
      <c r="M34" s="1274"/>
      <c r="N34" s="1297"/>
      <c r="O34" s="1286"/>
      <c r="P34" s="1286"/>
      <c r="Q34" s="1286"/>
      <c r="R34" s="813"/>
      <c r="S34" s="811"/>
      <c r="T34" s="811"/>
      <c r="U34" s="811"/>
      <c r="V34" s="811"/>
      <c r="W34" s="811"/>
      <c r="X34" s="811"/>
      <c r="Y34" s="811"/>
      <c r="Z34" s="811"/>
      <c r="AA34" s="811"/>
      <c r="AB34" s="811"/>
      <c r="AC34" s="814"/>
      <c r="AD34" s="867">
        <v>60</v>
      </c>
      <c r="AE34" s="807"/>
      <c r="AF34" s="807"/>
      <c r="AG34" s="808"/>
      <c r="AH34" s="808"/>
      <c r="AI34" s="808"/>
      <c r="AJ34" s="808"/>
      <c r="AK34" s="808"/>
      <c r="AL34" s="808"/>
      <c r="AM34" s="808"/>
      <c r="AN34" s="809"/>
      <c r="AO34" s="1273"/>
      <c r="AP34" s="1274"/>
      <c r="AQ34" s="1274"/>
      <c r="AR34" s="1286"/>
      <c r="AS34" s="1286"/>
      <c r="AT34" s="1286"/>
      <c r="AU34" s="1254"/>
      <c r="AV34" s="1254"/>
      <c r="AW34" s="1254"/>
      <c r="AX34" s="1254"/>
      <c r="AY34" s="1254"/>
      <c r="AZ34" s="1254"/>
      <c r="BA34" s="1254"/>
      <c r="BB34" s="1254"/>
      <c r="BC34" s="1254"/>
      <c r="BD34" s="1254"/>
      <c r="BE34" s="1254"/>
      <c r="BF34" s="1255"/>
      <c r="BG34" s="5"/>
      <c r="BH34" s="5"/>
      <c r="BI34" s="5"/>
      <c r="BJ34" s="5"/>
      <c r="BK34" s="5"/>
      <c r="BL34" s="5"/>
      <c r="BM34" s="17"/>
      <c r="BN34" s="807">
        <v>90</v>
      </c>
      <c r="BO34" s="807"/>
      <c r="BP34" s="807"/>
      <c r="BQ34" s="808"/>
      <c r="BR34" s="808"/>
      <c r="BS34" s="808"/>
      <c r="BT34" s="808"/>
      <c r="BU34" s="808"/>
      <c r="BV34" s="808"/>
      <c r="BW34" s="808"/>
      <c r="BX34" s="809"/>
      <c r="BY34" s="1273"/>
      <c r="BZ34" s="1274"/>
      <c r="CA34" s="1274"/>
      <c r="CB34" s="1286"/>
      <c r="CC34" s="1286"/>
      <c r="CD34" s="1286"/>
      <c r="CE34" s="1254"/>
      <c r="CF34" s="1254"/>
      <c r="CG34" s="1254"/>
      <c r="CH34" s="1254"/>
      <c r="CI34" s="1254"/>
      <c r="CJ34" s="1254"/>
      <c r="CK34" s="1254"/>
      <c r="CL34" s="1254"/>
      <c r="CM34" s="1254"/>
      <c r="CN34" s="1254"/>
      <c r="CO34" s="1254"/>
      <c r="CP34" s="1254"/>
      <c r="CQ34" s="1255"/>
      <c r="CR34" s="867">
        <v>120</v>
      </c>
      <c r="CS34" s="807"/>
      <c r="CT34" s="807"/>
      <c r="CU34" s="808"/>
      <c r="CV34" s="808"/>
      <c r="CW34" s="808"/>
      <c r="CX34" s="808"/>
      <c r="CY34" s="808"/>
      <c r="CZ34" s="808"/>
      <c r="DA34" s="808"/>
      <c r="DB34" s="809"/>
      <c r="DC34" s="1273"/>
      <c r="DD34" s="1274"/>
      <c r="DE34" s="1274"/>
      <c r="DF34" s="1286"/>
      <c r="DG34" s="1286"/>
      <c r="DH34" s="1286"/>
      <c r="DI34" s="1254"/>
      <c r="DJ34" s="1254"/>
      <c r="DK34" s="1254"/>
      <c r="DL34" s="1254"/>
      <c r="DM34" s="1254"/>
      <c r="DN34" s="1254"/>
      <c r="DO34" s="1254"/>
      <c r="DP34" s="1254"/>
      <c r="DQ34" s="1254"/>
      <c r="DR34" s="1254"/>
      <c r="DS34" s="1254"/>
      <c r="DT34" s="1255"/>
    </row>
    <row r="35" spans="1:124" ht="9.9499999999999993" customHeight="1" thickTop="1" thickBot="1" x14ac:dyDescent="0.2">
      <c r="A35" s="848" t="s">
        <v>21</v>
      </c>
      <c r="B35" s="848"/>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48"/>
      <c r="AQ35" s="1"/>
      <c r="AR35" s="1"/>
      <c r="AS35" s="1"/>
      <c r="AT35" s="1"/>
      <c r="AU35" s="1"/>
      <c r="AV35" s="1"/>
      <c r="AW35" s="1"/>
      <c r="AX35" s="1"/>
      <c r="AY35" s="1"/>
      <c r="AZ35" s="1"/>
      <c r="BA35" s="1"/>
      <c r="BB35" s="1"/>
      <c r="BC35" s="1"/>
      <c r="BD35" s="1"/>
      <c r="BE35" s="1"/>
      <c r="BF35" s="1"/>
      <c r="BG35" s="1"/>
      <c r="BH35" s="1"/>
      <c r="BI35" s="1"/>
      <c r="BJ35" s="1"/>
      <c r="BK35" s="1"/>
      <c r="BL35" s="1"/>
      <c r="BM35" s="17"/>
      <c r="BN35" s="4"/>
      <c r="BO35" s="4"/>
      <c r="BP35" s="4"/>
      <c r="BQ35" s="5"/>
      <c r="BR35" s="5"/>
      <c r="BS35" s="5"/>
      <c r="BT35" s="5"/>
      <c r="BU35" s="5"/>
      <c r="BV35" s="5"/>
      <c r="BW35" s="5"/>
      <c r="BX35" s="5"/>
      <c r="BY35" s="5"/>
      <c r="BZ35" s="5"/>
      <c r="CA35" s="1"/>
      <c r="CB35" s="1"/>
      <c r="CC35" s="1"/>
      <c r="CD35" s="1"/>
      <c r="CE35" s="5"/>
      <c r="CF35" s="5"/>
      <c r="CG35" s="5"/>
      <c r="CH35" s="5"/>
      <c r="CI35" s="5"/>
      <c r="CJ35" s="5"/>
      <c r="CK35" s="5"/>
      <c r="CL35" s="5"/>
      <c r="CM35" s="5"/>
      <c r="CN35" s="5"/>
      <c r="CO35" s="5"/>
      <c r="CP35" s="5"/>
      <c r="CQ35" s="5"/>
      <c r="CR35" s="4"/>
      <c r="CS35" s="4"/>
      <c r="CT35" s="4"/>
      <c r="CU35" s="5"/>
      <c r="CV35" s="5"/>
      <c r="CW35" s="5"/>
      <c r="CX35" s="5"/>
      <c r="CY35" s="5"/>
      <c r="CZ35" s="5"/>
      <c r="DA35" s="5"/>
      <c r="DB35" s="5"/>
      <c r="DC35" s="5"/>
      <c r="DD35" s="5"/>
      <c r="DE35" s="1"/>
      <c r="DF35" s="1"/>
      <c r="DG35" s="1"/>
      <c r="DH35" s="1"/>
      <c r="DI35" s="5"/>
      <c r="DJ35" s="5"/>
      <c r="DK35" s="5"/>
      <c r="DL35" s="5"/>
      <c r="DM35" s="5"/>
      <c r="DN35" s="5"/>
      <c r="DO35" s="5"/>
      <c r="DP35" s="5"/>
      <c r="DQ35" s="5"/>
      <c r="DR35" s="5"/>
      <c r="DS35" s="5"/>
      <c r="DT35" s="5"/>
    </row>
    <row r="36" spans="1:124" ht="9.9499999999999993" customHeight="1" thickTop="1" x14ac:dyDescent="0.15">
      <c r="A36" s="848"/>
      <c r="B36" s="848"/>
      <c r="C36" s="848"/>
      <c r="D36" s="848"/>
      <c r="E36" s="848"/>
      <c r="F36" s="848"/>
      <c r="G36" s="848"/>
      <c r="H36" s="848"/>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48"/>
      <c r="AQ36" s="1"/>
      <c r="AR36" s="1"/>
      <c r="AS36" s="1"/>
      <c r="AT36" s="1"/>
      <c r="AU36" s="1"/>
      <c r="AV36" s="1"/>
      <c r="AW36" s="1"/>
      <c r="AX36" s="1"/>
      <c r="AY36" s="1"/>
      <c r="AZ36" s="1"/>
      <c r="BA36" s="1"/>
      <c r="BB36" s="1"/>
      <c r="BC36" s="1"/>
      <c r="BD36" s="1"/>
      <c r="BE36" s="1"/>
      <c r="BF36" s="27"/>
      <c r="BG36" s="27"/>
      <c r="BH36" s="3"/>
      <c r="BI36" s="3"/>
      <c r="BJ36" s="3"/>
      <c r="BK36" s="3"/>
      <c r="BL36" s="3"/>
      <c r="BM36" s="3"/>
      <c r="BN36" s="3"/>
      <c r="BO36" s="3"/>
      <c r="BP36" s="22"/>
      <c r="BQ36" s="850" t="s">
        <v>19</v>
      </c>
      <c r="BR36" s="851"/>
      <c r="BS36" s="1290" t="s">
        <v>25</v>
      </c>
      <c r="BT36" s="859"/>
      <c r="BU36" s="859"/>
      <c r="BV36" s="1269"/>
      <c r="BW36" s="858" t="s">
        <v>5</v>
      </c>
      <c r="BX36" s="859"/>
      <c r="BY36" s="859"/>
      <c r="BZ36" s="1269"/>
      <c r="CA36" s="858" t="s">
        <v>6</v>
      </c>
      <c r="CB36" s="859"/>
      <c r="CC36" s="859"/>
      <c r="CD36" s="1269"/>
      <c r="CE36" s="858" t="s">
        <v>7</v>
      </c>
      <c r="CF36" s="859"/>
      <c r="CG36" s="859"/>
      <c r="CH36" s="1269"/>
      <c r="CI36" s="858" t="s">
        <v>8</v>
      </c>
      <c r="CJ36" s="859"/>
      <c r="CK36" s="859"/>
      <c r="CL36" s="1269"/>
      <c r="CM36" s="858" t="s">
        <v>9</v>
      </c>
      <c r="CN36" s="859"/>
      <c r="CO36" s="859"/>
      <c r="CP36" s="1269"/>
      <c r="CQ36" s="858" t="s">
        <v>10</v>
      </c>
      <c r="CR36" s="859"/>
      <c r="CS36" s="859"/>
      <c r="CT36" s="1269"/>
      <c r="CU36" s="858" t="s">
        <v>11</v>
      </c>
      <c r="CV36" s="859"/>
      <c r="CW36" s="859"/>
      <c r="CX36" s="1269"/>
      <c r="CY36" s="858" t="s">
        <v>12</v>
      </c>
      <c r="CZ36" s="859"/>
      <c r="DA36" s="859"/>
      <c r="DB36" s="1269"/>
      <c r="DC36" s="858" t="s">
        <v>13</v>
      </c>
      <c r="DD36" s="859"/>
      <c r="DE36" s="859"/>
      <c r="DF36" s="1269"/>
      <c r="DG36" s="815" t="s">
        <v>14</v>
      </c>
      <c r="DH36" s="815"/>
      <c r="DI36" s="815"/>
      <c r="DJ36" s="815"/>
      <c r="DK36" s="815" t="s">
        <v>50</v>
      </c>
      <c r="DL36" s="815"/>
      <c r="DM36" s="815"/>
      <c r="DN36" s="815"/>
      <c r="DO36" s="859" t="s">
        <v>26</v>
      </c>
      <c r="DP36" s="859"/>
      <c r="DQ36" s="859"/>
      <c r="DR36" s="859"/>
      <c r="DS36" s="859"/>
      <c r="DT36" s="860"/>
    </row>
    <row r="37" spans="1:124" ht="9.9499999999999993" customHeight="1" x14ac:dyDescent="0.15">
      <c r="A37" s="721" t="s">
        <v>64</v>
      </c>
      <c r="B37" s="817"/>
      <c r="C37" s="817"/>
      <c r="D37" s="817"/>
      <c r="E37" s="817"/>
      <c r="F37" s="817"/>
      <c r="G37" s="817"/>
      <c r="H37" s="817"/>
      <c r="I37" s="817"/>
      <c r="J37" s="817"/>
      <c r="K37" s="817"/>
      <c r="L37" s="817"/>
      <c r="M37" s="818"/>
      <c r="N37" s="824" t="s">
        <v>22</v>
      </c>
      <c r="O37" s="824"/>
      <c r="P37" s="825" t="s">
        <v>17</v>
      </c>
      <c r="Q37" s="826"/>
      <c r="R37" s="826"/>
      <c r="S37" s="826"/>
      <c r="T37" s="826"/>
      <c r="U37" s="826"/>
      <c r="V37" s="826"/>
      <c r="W37" s="826"/>
      <c r="X37" s="826"/>
      <c r="Y37" s="826"/>
      <c r="Z37" s="826"/>
      <c r="AA37" s="826"/>
      <c r="AB37" s="826"/>
      <c r="AC37" s="826"/>
      <c r="AD37" s="826"/>
      <c r="AE37" s="826"/>
      <c r="AF37" s="826"/>
      <c r="AG37" s="826"/>
      <c r="AH37" s="826"/>
      <c r="AI37" s="826"/>
      <c r="AJ37" s="826"/>
      <c r="AK37" s="826"/>
      <c r="AL37" s="826"/>
      <c r="AM37" s="826"/>
      <c r="AN37" s="826"/>
      <c r="AO37" s="826"/>
      <c r="AP37" s="827"/>
      <c r="AQ37" s="3"/>
      <c r="AR37" s="1"/>
      <c r="AS37" s="1"/>
      <c r="AT37" s="1"/>
      <c r="AU37" s="1"/>
      <c r="AV37" s="1"/>
      <c r="AW37" s="1"/>
      <c r="AX37" s="1"/>
      <c r="AY37" s="1"/>
      <c r="AZ37" s="1"/>
      <c r="BA37" s="1"/>
      <c r="BB37" s="1"/>
      <c r="BC37" s="1"/>
      <c r="BD37" s="1"/>
      <c r="BE37" s="3"/>
      <c r="BF37" s="27"/>
      <c r="BG37" s="27"/>
      <c r="BH37" s="3"/>
      <c r="BI37" s="3"/>
      <c r="BJ37" s="3"/>
      <c r="BK37" s="3"/>
      <c r="BL37" s="3"/>
      <c r="BM37" s="3"/>
      <c r="BN37" s="3"/>
      <c r="BO37" s="3"/>
      <c r="BP37" s="22"/>
      <c r="BQ37" s="852"/>
      <c r="BR37" s="853"/>
      <c r="BS37" s="1291"/>
      <c r="BT37" s="1271"/>
      <c r="BU37" s="1271"/>
      <c r="BV37" s="1272"/>
      <c r="BW37" s="1270"/>
      <c r="BX37" s="1271"/>
      <c r="BY37" s="1271"/>
      <c r="BZ37" s="1272"/>
      <c r="CA37" s="1270"/>
      <c r="CB37" s="1271"/>
      <c r="CC37" s="1271"/>
      <c r="CD37" s="1272"/>
      <c r="CE37" s="1270"/>
      <c r="CF37" s="1271"/>
      <c r="CG37" s="1271"/>
      <c r="CH37" s="1272"/>
      <c r="CI37" s="1270"/>
      <c r="CJ37" s="1271"/>
      <c r="CK37" s="1271"/>
      <c r="CL37" s="1272"/>
      <c r="CM37" s="1270"/>
      <c r="CN37" s="1271"/>
      <c r="CO37" s="1271"/>
      <c r="CP37" s="1272"/>
      <c r="CQ37" s="1270"/>
      <c r="CR37" s="1271"/>
      <c r="CS37" s="1271"/>
      <c r="CT37" s="1272"/>
      <c r="CU37" s="1270"/>
      <c r="CV37" s="1271"/>
      <c r="CW37" s="1271"/>
      <c r="CX37" s="1272"/>
      <c r="CY37" s="1270"/>
      <c r="CZ37" s="1271"/>
      <c r="DA37" s="1271"/>
      <c r="DB37" s="1272"/>
      <c r="DC37" s="1270"/>
      <c r="DD37" s="1271"/>
      <c r="DE37" s="1271"/>
      <c r="DF37" s="1272"/>
      <c r="DG37" s="816"/>
      <c r="DH37" s="816"/>
      <c r="DI37" s="816"/>
      <c r="DJ37" s="816"/>
      <c r="DK37" s="816"/>
      <c r="DL37" s="816"/>
      <c r="DM37" s="816"/>
      <c r="DN37" s="816"/>
      <c r="DO37" s="785"/>
      <c r="DP37" s="785"/>
      <c r="DQ37" s="785"/>
      <c r="DR37" s="785"/>
      <c r="DS37" s="785"/>
      <c r="DT37" s="862"/>
    </row>
    <row r="38" spans="1:124" ht="18.600000000000001" customHeight="1" thickBot="1" x14ac:dyDescent="0.2">
      <c r="A38" s="819"/>
      <c r="B38" s="769"/>
      <c r="C38" s="769"/>
      <c r="D38" s="769"/>
      <c r="E38" s="769"/>
      <c r="F38" s="769"/>
      <c r="G38" s="769"/>
      <c r="H38" s="769"/>
      <c r="I38" s="769"/>
      <c r="J38" s="769"/>
      <c r="K38" s="769"/>
      <c r="L38" s="769"/>
      <c r="M38" s="820"/>
      <c r="N38" s="824"/>
      <c r="O38" s="824"/>
      <c r="P38" s="828"/>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30"/>
      <c r="AQ38" s="3"/>
      <c r="AR38" s="26"/>
      <c r="AS38" s="26"/>
      <c r="AT38" s="26"/>
      <c r="AU38" s="26"/>
      <c r="AV38" s="26"/>
      <c r="AW38" s="26"/>
      <c r="AX38" s="26"/>
      <c r="AY38" s="26"/>
      <c r="AZ38" s="26"/>
      <c r="BA38" s="26"/>
      <c r="BB38" s="26"/>
      <c r="BC38" s="26"/>
      <c r="BD38" s="26"/>
      <c r="BE38" s="3"/>
      <c r="BF38" s="27"/>
      <c r="BG38" s="27"/>
      <c r="BH38" s="3"/>
      <c r="BI38" s="3"/>
      <c r="BJ38" s="3"/>
      <c r="BK38" s="3"/>
      <c r="BL38" s="3"/>
      <c r="BM38" s="3"/>
      <c r="BN38" s="3"/>
      <c r="BO38" s="3"/>
      <c r="BP38" s="22"/>
      <c r="BQ38" s="852"/>
      <c r="BR38" s="853"/>
      <c r="BS38" s="1287" t="s">
        <v>61</v>
      </c>
      <c r="BT38" s="1288"/>
      <c r="BU38" s="1288"/>
      <c r="BV38" s="1288"/>
      <c r="BW38" s="1288"/>
      <c r="BX38" s="1288"/>
      <c r="BY38" s="1288"/>
      <c r="BZ38" s="1289"/>
      <c r="CA38" s="1275" t="s">
        <v>62</v>
      </c>
      <c r="CB38" s="1276"/>
      <c r="CC38" s="1276"/>
      <c r="CD38" s="1276"/>
      <c r="CE38" s="1276"/>
      <c r="CF38" s="1276"/>
      <c r="CG38" s="1276"/>
      <c r="CH38" s="1276"/>
      <c r="CI38" s="1276"/>
      <c r="CJ38" s="1276"/>
      <c r="CK38" s="1276"/>
      <c r="CL38" s="1277"/>
      <c r="CM38" s="1275" t="s">
        <v>62</v>
      </c>
      <c r="CN38" s="1276"/>
      <c r="CO38" s="1276"/>
      <c r="CP38" s="1276"/>
      <c r="CQ38" s="1276"/>
      <c r="CR38" s="1276"/>
      <c r="CS38" s="1276"/>
      <c r="CT38" s="1276"/>
      <c r="CU38" s="1276"/>
      <c r="CV38" s="1276"/>
      <c r="CW38" s="1276"/>
      <c r="CX38" s="1277"/>
      <c r="CY38" s="1275" t="s">
        <v>62</v>
      </c>
      <c r="CZ38" s="1276"/>
      <c r="DA38" s="1276"/>
      <c r="DB38" s="1276"/>
      <c r="DC38" s="1276"/>
      <c r="DD38" s="1276"/>
      <c r="DE38" s="1276"/>
      <c r="DF38" s="1276"/>
      <c r="DG38" s="1276"/>
      <c r="DH38" s="1276"/>
      <c r="DI38" s="1276"/>
      <c r="DJ38" s="1277"/>
      <c r="DK38" s="1292">
        <v>20</v>
      </c>
      <c r="DL38" s="1292"/>
      <c r="DM38" s="1292"/>
      <c r="DN38" s="1292"/>
      <c r="DO38" s="785"/>
      <c r="DP38" s="785"/>
      <c r="DQ38" s="785"/>
      <c r="DR38" s="785"/>
      <c r="DS38" s="785"/>
      <c r="DT38" s="862"/>
    </row>
    <row r="39" spans="1:124" ht="18.600000000000001" customHeight="1" thickTop="1" x14ac:dyDescent="0.15">
      <c r="A39" s="819"/>
      <c r="B39" s="769"/>
      <c r="C39" s="769"/>
      <c r="D39" s="769"/>
      <c r="E39" s="769"/>
      <c r="F39" s="769"/>
      <c r="G39" s="769"/>
      <c r="H39" s="769"/>
      <c r="I39" s="769"/>
      <c r="J39" s="769"/>
      <c r="K39" s="769"/>
      <c r="L39" s="769"/>
      <c r="M39" s="820"/>
      <c r="N39" s="824"/>
      <c r="O39" s="824"/>
      <c r="P39" s="828"/>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30"/>
      <c r="AQ39" s="3"/>
      <c r="AR39" s="3"/>
      <c r="AS39" s="24"/>
      <c r="AT39" s="24"/>
      <c r="AU39" s="24"/>
      <c r="AV39" s="24"/>
      <c r="AW39" s="24"/>
      <c r="AX39" s="24"/>
      <c r="AY39" s="24"/>
      <c r="AZ39" s="24"/>
      <c r="BA39" s="24"/>
      <c r="BB39" s="24"/>
      <c r="BC39" s="24"/>
      <c r="BD39" s="24"/>
      <c r="BE39" s="3"/>
      <c r="BF39" s="27"/>
      <c r="BG39" s="27"/>
      <c r="BH39" s="3"/>
      <c r="BI39" s="3"/>
      <c r="BJ39" s="3"/>
      <c r="BK39" s="3"/>
      <c r="BL39" s="3"/>
      <c r="BM39" s="3"/>
      <c r="BN39" s="3"/>
      <c r="BO39" s="3"/>
      <c r="BP39" s="22"/>
      <c r="BQ39" s="852"/>
      <c r="BR39" s="853"/>
      <c r="BS39" s="1278"/>
      <c r="BT39" s="1279"/>
      <c r="BU39" s="1279"/>
      <c r="BV39" s="1280"/>
      <c r="BW39" s="1284"/>
      <c r="BX39" s="1279"/>
      <c r="BY39" s="1279"/>
      <c r="BZ39" s="1280"/>
      <c r="CA39" s="1284"/>
      <c r="CB39" s="1279"/>
      <c r="CC39" s="1279"/>
      <c r="CD39" s="1280"/>
      <c r="CE39" s="1284"/>
      <c r="CF39" s="1279"/>
      <c r="CG39" s="1279"/>
      <c r="CH39" s="1280"/>
      <c r="CI39" s="1284"/>
      <c r="CJ39" s="1279"/>
      <c r="CK39" s="1279"/>
      <c r="CL39" s="1280"/>
      <c r="CM39" s="1284"/>
      <c r="CN39" s="1279"/>
      <c r="CO39" s="1279"/>
      <c r="CP39" s="1280"/>
      <c r="CQ39" s="1284"/>
      <c r="CR39" s="1279"/>
      <c r="CS39" s="1279"/>
      <c r="CT39" s="1280"/>
      <c r="CU39" s="1284"/>
      <c r="CV39" s="1279"/>
      <c r="CW39" s="1279"/>
      <c r="CX39" s="1280"/>
      <c r="CY39" s="1284"/>
      <c r="CZ39" s="1279"/>
      <c r="DA39" s="1279"/>
      <c r="DB39" s="1280"/>
      <c r="DC39" s="1284"/>
      <c r="DD39" s="1279"/>
      <c r="DE39" s="1279"/>
      <c r="DF39" s="1280"/>
      <c r="DG39" s="1251"/>
      <c r="DH39" s="1251"/>
      <c r="DI39" s="1251"/>
      <c r="DJ39" s="1251"/>
      <c r="DK39" s="1251"/>
      <c r="DL39" s="1251"/>
      <c r="DM39" s="1251"/>
      <c r="DN39" s="1251"/>
      <c r="DO39" s="1252"/>
      <c r="DP39" s="1252"/>
      <c r="DQ39" s="1252"/>
      <c r="DR39" s="1252"/>
      <c r="DS39" s="1252"/>
      <c r="DT39" s="1253"/>
    </row>
    <row r="40" spans="1:124" ht="18.600000000000001" customHeight="1" thickBot="1" x14ac:dyDescent="0.2">
      <c r="A40" s="819"/>
      <c r="B40" s="769"/>
      <c r="C40" s="769"/>
      <c r="D40" s="769"/>
      <c r="E40" s="769"/>
      <c r="F40" s="769"/>
      <c r="G40" s="769"/>
      <c r="H40" s="769"/>
      <c r="I40" s="769"/>
      <c r="J40" s="769"/>
      <c r="K40" s="769"/>
      <c r="L40" s="769"/>
      <c r="M40" s="820"/>
      <c r="N40" s="824"/>
      <c r="O40" s="824"/>
      <c r="P40" s="831"/>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3"/>
      <c r="AQ40" s="3"/>
      <c r="AR40" s="3"/>
      <c r="AS40" s="24"/>
      <c r="AT40" s="24"/>
      <c r="AU40" s="24"/>
      <c r="AV40" s="24"/>
      <c r="AW40" s="24"/>
      <c r="AX40" s="24"/>
      <c r="AY40" s="24"/>
      <c r="AZ40" s="24"/>
      <c r="BA40" s="24"/>
      <c r="BB40" s="24"/>
      <c r="BC40" s="24"/>
      <c r="BD40" s="24"/>
      <c r="BE40" s="3"/>
      <c r="BF40" s="27"/>
      <c r="BG40" s="27"/>
      <c r="BH40" s="3"/>
      <c r="BI40" s="3"/>
      <c r="BJ40" s="3"/>
      <c r="BK40" s="3"/>
      <c r="BL40" s="3"/>
      <c r="BM40" s="3"/>
      <c r="BN40" s="3"/>
      <c r="BO40" s="3"/>
      <c r="BP40" s="22"/>
      <c r="BQ40" s="854"/>
      <c r="BR40" s="855"/>
      <c r="BS40" s="1281"/>
      <c r="BT40" s="1282"/>
      <c r="BU40" s="1282"/>
      <c r="BV40" s="1283"/>
      <c r="BW40" s="1285"/>
      <c r="BX40" s="1282"/>
      <c r="BY40" s="1282"/>
      <c r="BZ40" s="1283"/>
      <c r="CA40" s="1285"/>
      <c r="CB40" s="1282"/>
      <c r="CC40" s="1282"/>
      <c r="CD40" s="1283"/>
      <c r="CE40" s="1285"/>
      <c r="CF40" s="1282"/>
      <c r="CG40" s="1282"/>
      <c r="CH40" s="1283"/>
      <c r="CI40" s="1285"/>
      <c r="CJ40" s="1282"/>
      <c r="CK40" s="1282"/>
      <c r="CL40" s="1283"/>
      <c r="CM40" s="1285"/>
      <c r="CN40" s="1282"/>
      <c r="CO40" s="1282"/>
      <c r="CP40" s="1283"/>
      <c r="CQ40" s="1285"/>
      <c r="CR40" s="1282"/>
      <c r="CS40" s="1282"/>
      <c r="CT40" s="1283"/>
      <c r="CU40" s="1285"/>
      <c r="CV40" s="1282"/>
      <c r="CW40" s="1282"/>
      <c r="CX40" s="1283"/>
      <c r="CY40" s="1285"/>
      <c r="CZ40" s="1282"/>
      <c r="DA40" s="1282"/>
      <c r="DB40" s="1283"/>
      <c r="DC40" s="1285"/>
      <c r="DD40" s="1282"/>
      <c r="DE40" s="1282"/>
      <c r="DF40" s="1283"/>
      <c r="DG40" s="843"/>
      <c r="DH40" s="843"/>
      <c r="DI40" s="843"/>
      <c r="DJ40" s="843"/>
      <c r="DK40" s="843"/>
      <c r="DL40" s="843"/>
      <c r="DM40" s="843"/>
      <c r="DN40" s="843"/>
      <c r="DO40" s="1254"/>
      <c r="DP40" s="1254"/>
      <c r="DQ40" s="1254"/>
      <c r="DR40" s="1254"/>
      <c r="DS40" s="1254"/>
      <c r="DT40" s="1255"/>
    </row>
    <row r="41" spans="1:124" ht="9.9499999999999993" customHeight="1" thickTop="1" thickBot="1" x14ac:dyDescent="0.2">
      <c r="A41" s="819"/>
      <c r="B41" s="769"/>
      <c r="C41" s="769"/>
      <c r="D41" s="769"/>
      <c r="E41" s="769"/>
      <c r="F41" s="769"/>
      <c r="G41" s="769"/>
      <c r="H41" s="769"/>
      <c r="I41" s="769"/>
      <c r="J41" s="769"/>
      <c r="K41" s="769"/>
      <c r="L41" s="769"/>
      <c r="M41" s="820"/>
      <c r="N41" s="712" t="s">
        <v>51</v>
      </c>
      <c r="O41" s="713"/>
      <c r="P41" s="1267" t="s">
        <v>52</v>
      </c>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3"/>
      <c r="AR41" s="3"/>
      <c r="AS41" s="24"/>
      <c r="AT41" s="24"/>
      <c r="AU41" s="24"/>
      <c r="AV41" s="24"/>
      <c r="AW41" s="24"/>
      <c r="AX41" s="24"/>
      <c r="AY41" s="24"/>
      <c r="AZ41" s="24"/>
      <c r="BA41" s="24"/>
      <c r="BB41" s="24"/>
      <c r="BC41" s="24"/>
      <c r="BD41" s="24"/>
      <c r="BE41" s="3"/>
      <c r="BF41" s="27"/>
      <c r="BG41" s="27"/>
      <c r="BH41" s="3"/>
      <c r="BI41" s="3"/>
      <c r="BJ41" s="3"/>
      <c r="BK41" s="3"/>
      <c r="BL41" s="3"/>
      <c r="BM41" s="3"/>
      <c r="BN41" s="3"/>
      <c r="BO41" s="3"/>
      <c r="BP41" s="22"/>
      <c r="BQ41" s="22"/>
      <c r="BR41" s="22"/>
      <c r="BS41" s="22"/>
      <c r="BT41" s="3"/>
    </row>
    <row r="42" spans="1:124" ht="9.9499999999999993" customHeight="1" thickTop="1" x14ac:dyDescent="0.15">
      <c r="A42" s="819"/>
      <c r="B42" s="769"/>
      <c r="C42" s="769"/>
      <c r="D42" s="769"/>
      <c r="E42" s="769"/>
      <c r="F42" s="769"/>
      <c r="G42" s="769"/>
      <c r="H42" s="769"/>
      <c r="I42" s="769"/>
      <c r="J42" s="769"/>
      <c r="K42" s="769"/>
      <c r="L42" s="769"/>
      <c r="M42" s="820"/>
      <c r="N42" s="714"/>
      <c r="O42" s="715"/>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3"/>
      <c r="AR42" s="1"/>
      <c r="AS42" s="1"/>
      <c r="AT42" s="1"/>
      <c r="AU42" s="1"/>
      <c r="AV42" s="1"/>
      <c r="AW42" s="1"/>
      <c r="AX42" s="1"/>
      <c r="AY42" s="1"/>
      <c r="AZ42" s="1"/>
      <c r="BA42" s="1"/>
      <c r="BB42" s="1"/>
      <c r="BC42" s="1"/>
      <c r="BD42" s="1"/>
      <c r="BE42" s="3"/>
      <c r="BF42" s="27"/>
      <c r="BG42" s="27"/>
      <c r="BH42" s="3"/>
      <c r="BI42" s="3"/>
      <c r="BJ42" s="3"/>
      <c r="BK42" s="3"/>
      <c r="BL42" s="3"/>
      <c r="BM42" s="3"/>
      <c r="BN42" s="3"/>
      <c r="BO42" s="3"/>
      <c r="BP42" s="22"/>
      <c r="BQ42" s="774" t="s">
        <v>67</v>
      </c>
      <c r="BR42" s="775"/>
      <c r="BS42" s="775"/>
      <c r="BT42" s="775"/>
      <c r="BU42" s="775"/>
      <c r="BV42" s="775"/>
      <c r="BW42" s="775"/>
      <c r="BX42" s="775"/>
      <c r="BY42" s="775"/>
      <c r="BZ42" s="775"/>
      <c r="CA42" s="776"/>
      <c r="CC42" s="786" t="s">
        <v>27</v>
      </c>
      <c r="CD42" s="787"/>
      <c r="CE42" s="787"/>
      <c r="CF42" s="787"/>
      <c r="CG42" s="795" t="s">
        <v>17</v>
      </c>
      <c r="CH42" s="796"/>
      <c r="CI42" s="799"/>
      <c r="CJ42" s="800"/>
      <c r="CK42" s="800"/>
      <c r="CL42" s="800"/>
      <c r="CM42" s="800"/>
      <c r="CN42" s="800"/>
      <c r="CO42" s="800"/>
      <c r="CP42" s="800"/>
      <c r="CQ42" s="800"/>
      <c r="CR42" s="800"/>
      <c r="CS42" s="800"/>
      <c r="CT42" s="800"/>
      <c r="CU42" s="800"/>
      <c r="CV42" s="800"/>
      <c r="CW42" s="800"/>
      <c r="CX42" s="800"/>
      <c r="CY42" s="803" t="s">
        <v>74</v>
      </c>
      <c r="CZ42" s="803"/>
      <c r="DA42" s="803"/>
      <c r="DB42" s="803"/>
      <c r="DC42" s="757" t="s">
        <v>16</v>
      </c>
      <c r="DD42" s="757"/>
      <c r="DE42" s="757"/>
      <c r="DF42" s="758"/>
      <c r="DG42" s="758"/>
      <c r="DH42" s="758"/>
      <c r="DI42" s="758"/>
      <c r="DJ42" s="758"/>
      <c r="DK42" s="758"/>
      <c r="DL42" s="758"/>
      <c r="DM42" s="758"/>
      <c r="DN42" s="758"/>
      <c r="DO42" s="758"/>
      <c r="DP42" s="758"/>
      <c r="DQ42" s="758"/>
      <c r="DR42" s="758"/>
      <c r="DS42" s="758"/>
      <c r="DT42" s="759"/>
    </row>
    <row r="43" spans="1:124" ht="9.9499999999999993" customHeight="1" x14ac:dyDescent="0.15">
      <c r="A43" s="819"/>
      <c r="B43" s="769"/>
      <c r="C43" s="769"/>
      <c r="D43" s="769"/>
      <c r="E43" s="769"/>
      <c r="F43" s="769"/>
      <c r="G43" s="769"/>
      <c r="H43" s="769"/>
      <c r="I43" s="769"/>
      <c r="J43" s="769"/>
      <c r="K43" s="769"/>
      <c r="L43" s="769"/>
      <c r="M43" s="820"/>
      <c r="N43" s="714"/>
      <c r="O43" s="715"/>
      <c r="P43" s="1246"/>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1247"/>
      <c r="AQ43" s="3"/>
      <c r="AR43" s="1"/>
      <c r="AS43" s="1"/>
      <c r="AT43" s="1"/>
      <c r="AU43" s="1"/>
      <c r="AV43" s="1"/>
      <c r="AW43" s="1"/>
      <c r="AX43" s="1"/>
      <c r="AY43" s="1"/>
      <c r="AZ43" s="1"/>
      <c r="BA43" s="1"/>
      <c r="BB43" s="1"/>
      <c r="BC43" s="1"/>
      <c r="BD43" s="1"/>
      <c r="BE43" s="3"/>
      <c r="BF43" s="27"/>
      <c r="BG43" s="27"/>
      <c r="BH43" s="3"/>
      <c r="BI43" s="3"/>
      <c r="BJ43" s="3"/>
      <c r="BK43" s="3"/>
      <c r="BL43" s="3"/>
      <c r="BM43" s="3"/>
      <c r="BN43" s="3"/>
      <c r="BO43" s="3"/>
      <c r="BP43" s="22"/>
      <c r="BQ43" s="777"/>
      <c r="BR43" s="778"/>
      <c r="BS43" s="778"/>
      <c r="BT43" s="778"/>
      <c r="BU43" s="778"/>
      <c r="BV43" s="778"/>
      <c r="BW43" s="778"/>
      <c r="BX43" s="778"/>
      <c r="BY43" s="778"/>
      <c r="BZ43" s="778"/>
      <c r="CA43" s="779"/>
      <c r="CC43" s="788"/>
      <c r="CD43" s="789"/>
      <c r="CE43" s="789"/>
      <c r="CF43" s="789"/>
      <c r="CG43" s="797"/>
      <c r="CH43" s="798"/>
      <c r="CI43" s="801"/>
      <c r="CJ43" s="802"/>
      <c r="CK43" s="802"/>
      <c r="CL43" s="802"/>
      <c r="CM43" s="802"/>
      <c r="CN43" s="802"/>
      <c r="CO43" s="802"/>
      <c r="CP43" s="802"/>
      <c r="CQ43" s="802"/>
      <c r="CR43" s="802"/>
      <c r="CS43" s="802"/>
      <c r="CT43" s="802"/>
      <c r="CU43" s="802"/>
      <c r="CV43" s="802"/>
      <c r="CW43" s="802"/>
      <c r="CX43" s="802"/>
      <c r="CY43" s="804"/>
      <c r="CZ43" s="804"/>
      <c r="DA43" s="804"/>
      <c r="DB43" s="804"/>
      <c r="DC43" s="733"/>
      <c r="DD43" s="733"/>
      <c r="DE43" s="733"/>
      <c r="DF43" s="760"/>
      <c r="DG43" s="760"/>
      <c r="DH43" s="760"/>
      <c r="DI43" s="760"/>
      <c r="DJ43" s="760"/>
      <c r="DK43" s="760"/>
      <c r="DL43" s="760"/>
      <c r="DM43" s="760"/>
      <c r="DN43" s="760"/>
      <c r="DO43" s="760"/>
      <c r="DP43" s="760"/>
      <c r="DQ43" s="760"/>
      <c r="DR43" s="760"/>
      <c r="DS43" s="760"/>
      <c r="DT43" s="761"/>
    </row>
    <row r="44" spans="1:124" ht="18.600000000000001" customHeight="1" x14ac:dyDescent="0.15">
      <c r="A44" s="821"/>
      <c r="B44" s="822"/>
      <c r="C44" s="822"/>
      <c r="D44" s="822"/>
      <c r="E44" s="822"/>
      <c r="F44" s="822"/>
      <c r="G44" s="822"/>
      <c r="H44" s="822"/>
      <c r="I44" s="822"/>
      <c r="J44" s="822"/>
      <c r="K44" s="822"/>
      <c r="L44" s="822"/>
      <c r="M44" s="823"/>
      <c r="N44" s="716"/>
      <c r="O44" s="717"/>
      <c r="P44" s="1248"/>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50"/>
      <c r="AQ44" s="3"/>
      <c r="AR44" s="3"/>
      <c r="AS44" s="23"/>
      <c r="AT44" s="24"/>
      <c r="AU44" s="24"/>
      <c r="AV44" s="24"/>
      <c r="AW44" s="24"/>
      <c r="AX44" s="24"/>
      <c r="AY44" s="24"/>
      <c r="AZ44" s="24"/>
      <c r="BA44" s="24"/>
      <c r="BB44" s="24"/>
      <c r="BC44" s="24"/>
      <c r="BD44" s="24"/>
      <c r="BE44" s="3"/>
      <c r="BF44" s="27"/>
      <c r="BG44" s="27"/>
      <c r="BH44" s="25"/>
      <c r="BI44" s="25"/>
      <c r="BJ44" s="25"/>
      <c r="BK44" s="25"/>
      <c r="BL44" s="25"/>
      <c r="BM44" s="25"/>
      <c r="BN44" s="25"/>
      <c r="BO44" s="25"/>
      <c r="BP44" s="3"/>
      <c r="BQ44" s="777"/>
      <c r="BR44" s="778"/>
      <c r="BS44" s="778"/>
      <c r="BT44" s="778"/>
      <c r="BU44" s="778"/>
      <c r="BV44" s="778"/>
      <c r="BW44" s="778"/>
      <c r="BX44" s="778"/>
      <c r="BY44" s="778"/>
      <c r="BZ44" s="778"/>
      <c r="CA44" s="779"/>
      <c r="CC44" s="788"/>
      <c r="CD44" s="789"/>
      <c r="CE44" s="789"/>
      <c r="CF44" s="789"/>
      <c r="CG44" s="837"/>
      <c r="CH44" s="838"/>
      <c r="CI44" s="838"/>
      <c r="CJ44" s="838"/>
      <c r="CK44" s="838"/>
      <c r="CL44" s="838"/>
      <c r="CM44" s="838"/>
      <c r="CN44" s="838"/>
      <c r="CO44" s="838"/>
      <c r="CP44" s="838"/>
      <c r="CQ44" s="838"/>
      <c r="CR44" s="838"/>
      <c r="CS44" s="838"/>
      <c r="CT44" s="838"/>
      <c r="CU44" s="838"/>
      <c r="CV44" s="838"/>
      <c r="CW44" s="838"/>
      <c r="CX44" s="839"/>
      <c r="CY44" s="804"/>
      <c r="CZ44" s="804"/>
      <c r="DA44" s="804"/>
      <c r="DB44" s="804"/>
      <c r="DC44" s="770"/>
      <c r="DD44" s="770"/>
      <c r="DE44" s="770"/>
      <c r="DF44" s="770"/>
      <c r="DG44" s="770"/>
      <c r="DH44" s="770"/>
      <c r="DI44" s="770"/>
      <c r="DJ44" s="770"/>
      <c r="DK44" s="770"/>
      <c r="DL44" s="770"/>
      <c r="DM44" s="770"/>
      <c r="DN44" s="770"/>
      <c r="DO44" s="770"/>
      <c r="DP44" s="770"/>
      <c r="DQ44" s="770"/>
      <c r="DR44" s="770"/>
      <c r="DS44" s="770"/>
      <c r="DT44" s="771"/>
    </row>
    <row r="45" spans="1:124" ht="18.600000000000001" customHeight="1" x14ac:dyDescent="0.15">
      <c r="A45" s="712" t="s">
        <v>53</v>
      </c>
      <c r="B45" s="713"/>
      <c r="C45" s="718" t="s">
        <v>54</v>
      </c>
      <c r="D45" s="719"/>
      <c r="E45" s="719"/>
      <c r="F45" s="719"/>
      <c r="G45" s="719"/>
      <c r="H45" s="719"/>
      <c r="I45" s="719"/>
      <c r="J45" s="719"/>
      <c r="K45" s="719"/>
      <c r="L45" s="719"/>
      <c r="M45" s="720"/>
      <c r="N45" s="712" t="s">
        <v>55</v>
      </c>
      <c r="O45" s="713"/>
      <c r="P45" s="721" t="s">
        <v>69</v>
      </c>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3"/>
      <c r="AQ45" s="3"/>
      <c r="AR45" s="3"/>
      <c r="AS45" s="24"/>
      <c r="AT45" s="24"/>
      <c r="AU45" s="24"/>
      <c r="AV45" s="24"/>
      <c r="AW45" s="24"/>
      <c r="AX45" s="24"/>
      <c r="AY45" s="24"/>
      <c r="AZ45" s="24"/>
      <c r="BA45" s="24"/>
      <c r="BB45" s="24"/>
      <c r="BC45" s="24"/>
      <c r="BD45" s="24"/>
      <c r="BE45" s="3"/>
      <c r="BF45" s="3"/>
      <c r="BG45" s="3"/>
      <c r="BH45" s="3"/>
      <c r="BI45" s="3"/>
      <c r="BJ45" s="3"/>
      <c r="BK45" s="3"/>
      <c r="BL45" s="3"/>
      <c r="BM45" s="3"/>
      <c r="BN45" s="3"/>
      <c r="BO45" s="3"/>
      <c r="BP45" s="3"/>
      <c r="BQ45" s="780" t="s">
        <v>78</v>
      </c>
      <c r="BR45" s="781"/>
      <c r="BS45" s="781"/>
      <c r="BT45" s="781"/>
      <c r="BU45" s="781"/>
      <c r="BV45" s="781"/>
      <c r="BW45" s="781"/>
      <c r="BX45" s="781"/>
      <c r="BY45" s="781"/>
      <c r="BZ45" s="781"/>
      <c r="CA45" s="782"/>
      <c r="CC45" s="788"/>
      <c r="CD45" s="789"/>
      <c r="CE45" s="789"/>
      <c r="CF45" s="789"/>
      <c r="CG45" s="837"/>
      <c r="CH45" s="838"/>
      <c r="CI45" s="838"/>
      <c r="CJ45" s="838"/>
      <c r="CK45" s="838"/>
      <c r="CL45" s="838"/>
      <c r="CM45" s="838"/>
      <c r="CN45" s="838"/>
      <c r="CO45" s="838"/>
      <c r="CP45" s="838"/>
      <c r="CQ45" s="838"/>
      <c r="CR45" s="838"/>
      <c r="CS45" s="838"/>
      <c r="CT45" s="838"/>
      <c r="CU45" s="838"/>
      <c r="CV45" s="838"/>
      <c r="CW45" s="838"/>
      <c r="CX45" s="839"/>
      <c r="CY45" s="804"/>
      <c r="CZ45" s="804"/>
      <c r="DA45" s="804"/>
      <c r="DB45" s="804"/>
      <c r="DC45" s="730"/>
      <c r="DD45" s="730"/>
      <c r="DE45" s="730"/>
      <c r="DF45" s="730"/>
      <c r="DG45" s="730"/>
      <c r="DH45" s="730"/>
      <c r="DI45" s="730"/>
      <c r="DJ45" s="730"/>
      <c r="DK45" s="730"/>
      <c r="DL45" s="730"/>
      <c r="DM45" s="730"/>
      <c r="DN45" s="730"/>
      <c r="DO45" s="730"/>
      <c r="DP45" s="730"/>
      <c r="DQ45" s="730"/>
      <c r="DR45" s="730"/>
      <c r="DS45" s="730"/>
      <c r="DT45" s="731"/>
    </row>
    <row r="46" spans="1:124" ht="18.600000000000001" customHeight="1" x14ac:dyDescent="0.15">
      <c r="A46" s="714"/>
      <c r="B46" s="715"/>
      <c r="C46" s="732"/>
      <c r="D46" s="733"/>
      <c r="E46" s="733"/>
      <c r="F46" s="733"/>
      <c r="G46" s="733"/>
      <c r="H46" s="733"/>
      <c r="I46" s="733"/>
      <c r="J46" s="733"/>
      <c r="K46" s="733"/>
      <c r="L46" s="733"/>
      <c r="M46" s="734"/>
      <c r="N46" s="714"/>
      <c r="O46" s="715"/>
      <c r="P46" s="724"/>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725"/>
      <c r="AP46" s="726"/>
      <c r="AQ46" s="3"/>
      <c r="AR46" s="3"/>
      <c r="AS46" s="24"/>
      <c r="AT46" s="24"/>
      <c r="AU46" s="24"/>
      <c r="AV46" s="24"/>
      <c r="AW46" s="24"/>
      <c r="AX46" s="24"/>
      <c r="AY46" s="24"/>
      <c r="AZ46" s="24"/>
      <c r="BA46" s="24"/>
      <c r="BB46" s="24"/>
      <c r="BC46" s="24"/>
      <c r="BD46" s="24"/>
      <c r="BE46" s="3"/>
      <c r="BF46" s="3"/>
      <c r="BG46" s="3"/>
      <c r="BH46" s="3"/>
      <c r="BI46" s="3"/>
      <c r="BJ46" s="3"/>
      <c r="BK46" s="3"/>
      <c r="BL46" s="3"/>
      <c r="BM46" s="3"/>
      <c r="BN46" s="3"/>
      <c r="BO46" s="3"/>
      <c r="BP46" s="3"/>
      <c r="BQ46" s="780"/>
      <c r="BR46" s="781"/>
      <c r="BS46" s="781"/>
      <c r="BT46" s="781"/>
      <c r="BU46" s="781"/>
      <c r="BV46" s="781"/>
      <c r="BW46" s="781"/>
      <c r="BX46" s="781"/>
      <c r="BY46" s="781"/>
      <c r="BZ46" s="781"/>
      <c r="CA46" s="782"/>
      <c r="CC46" s="788"/>
      <c r="CD46" s="789"/>
      <c r="CE46" s="789"/>
      <c r="CF46" s="789"/>
      <c r="CG46" s="837"/>
      <c r="CH46" s="838"/>
      <c r="CI46" s="838"/>
      <c r="CJ46" s="838"/>
      <c r="CK46" s="838"/>
      <c r="CL46" s="838"/>
      <c r="CM46" s="838"/>
      <c r="CN46" s="838"/>
      <c r="CO46" s="838"/>
      <c r="CP46" s="838"/>
      <c r="CQ46" s="838"/>
      <c r="CR46" s="838"/>
      <c r="CS46" s="838"/>
      <c r="CT46" s="838"/>
      <c r="CU46" s="838"/>
      <c r="CV46" s="838"/>
      <c r="CW46" s="838"/>
      <c r="CX46" s="839"/>
      <c r="CY46" s="804"/>
      <c r="CZ46" s="804"/>
      <c r="DA46" s="804"/>
      <c r="DB46" s="804"/>
      <c r="DC46" s="730"/>
      <c r="DD46" s="730"/>
      <c r="DE46" s="730"/>
      <c r="DF46" s="730"/>
      <c r="DG46" s="730"/>
      <c r="DH46" s="730"/>
      <c r="DI46" s="730"/>
      <c r="DJ46" s="730"/>
      <c r="DK46" s="730"/>
      <c r="DL46" s="730"/>
      <c r="DM46" s="730"/>
      <c r="DN46" s="730"/>
      <c r="DO46" s="730"/>
      <c r="DP46" s="730"/>
      <c r="DQ46" s="730"/>
      <c r="DR46" s="730"/>
      <c r="DS46" s="730"/>
      <c r="DT46" s="731"/>
    </row>
    <row r="47" spans="1:124" ht="18.600000000000001" customHeight="1" x14ac:dyDescent="0.15">
      <c r="A47" s="716"/>
      <c r="B47" s="717"/>
      <c r="C47" s="732"/>
      <c r="D47" s="733"/>
      <c r="E47" s="733"/>
      <c r="F47" s="733"/>
      <c r="G47" s="733"/>
      <c r="H47" s="733"/>
      <c r="I47" s="733"/>
      <c r="J47" s="733"/>
      <c r="K47" s="733"/>
      <c r="L47" s="733"/>
      <c r="M47" s="734"/>
      <c r="N47" s="716"/>
      <c r="O47" s="717"/>
      <c r="P47" s="727"/>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9"/>
      <c r="AQ47" s="3"/>
      <c r="AR47" s="3"/>
      <c r="AS47" s="24"/>
      <c r="AT47" s="24"/>
      <c r="AU47" s="24"/>
      <c r="AV47" s="24"/>
      <c r="AW47" s="24"/>
      <c r="AX47" s="24"/>
      <c r="AY47" s="24"/>
      <c r="AZ47" s="24"/>
      <c r="BA47" s="24"/>
      <c r="BB47" s="24"/>
      <c r="BC47" s="24"/>
      <c r="BD47" s="24"/>
      <c r="BE47" s="3"/>
      <c r="BF47" s="3"/>
      <c r="BG47" s="3"/>
      <c r="BH47" s="3"/>
      <c r="BI47" s="3"/>
      <c r="BJ47" s="3"/>
      <c r="BK47" s="3"/>
      <c r="BL47" s="3"/>
      <c r="BM47" s="3"/>
      <c r="BN47" s="3"/>
      <c r="BO47" s="3"/>
      <c r="BP47" s="3"/>
      <c r="BQ47" s="780"/>
      <c r="BR47" s="781"/>
      <c r="BS47" s="781"/>
      <c r="BT47" s="781"/>
      <c r="BU47" s="781"/>
      <c r="BV47" s="781"/>
      <c r="BW47" s="781"/>
      <c r="BX47" s="781"/>
      <c r="BY47" s="781"/>
      <c r="BZ47" s="781"/>
      <c r="CA47" s="782"/>
      <c r="CC47" s="788"/>
      <c r="CD47" s="789"/>
      <c r="CE47" s="789"/>
      <c r="CF47" s="789"/>
      <c r="CG47" s="794" t="s">
        <v>72</v>
      </c>
      <c r="CH47" s="792"/>
      <c r="CI47" s="792"/>
      <c r="CJ47" s="792"/>
      <c r="CK47" s="792"/>
      <c r="CL47" s="792"/>
      <c r="CM47" s="792"/>
      <c r="CN47" s="792"/>
      <c r="CO47" s="792"/>
      <c r="CP47" s="792"/>
      <c r="CQ47" s="792"/>
      <c r="CR47" s="792"/>
      <c r="CS47" s="792"/>
      <c r="CT47" s="792"/>
      <c r="CU47" s="792"/>
      <c r="CV47" s="792"/>
      <c r="CW47" s="792"/>
      <c r="CX47" s="793"/>
      <c r="CY47" s="804"/>
      <c r="CZ47" s="804"/>
      <c r="DA47" s="804"/>
      <c r="DB47" s="804"/>
      <c r="DC47" s="730"/>
      <c r="DD47" s="730"/>
      <c r="DE47" s="730"/>
      <c r="DF47" s="730"/>
      <c r="DG47" s="730"/>
      <c r="DH47" s="730"/>
      <c r="DI47" s="730"/>
      <c r="DJ47" s="730"/>
      <c r="DK47" s="730"/>
      <c r="DL47" s="730"/>
      <c r="DM47" s="730"/>
      <c r="DN47" s="730"/>
      <c r="DO47" s="730"/>
      <c r="DP47" s="730"/>
      <c r="DQ47" s="730"/>
      <c r="DR47" s="730"/>
      <c r="DS47" s="730"/>
      <c r="DT47" s="731"/>
    </row>
    <row r="48" spans="1:124" ht="18.600000000000001" customHeight="1" thickBot="1" x14ac:dyDescent="0.2">
      <c r="A48" s="712" t="s">
        <v>56</v>
      </c>
      <c r="B48" s="713"/>
      <c r="C48" s="1237" t="s">
        <v>57</v>
      </c>
      <c r="D48" s="1238"/>
      <c r="E48" s="1238"/>
      <c r="F48" s="1238"/>
      <c r="G48" s="1238"/>
      <c r="H48" s="1238"/>
      <c r="I48" s="1238"/>
      <c r="J48" s="1238"/>
      <c r="K48" s="1238"/>
      <c r="L48" s="1238"/>
      <c r="M48" s="1239"/>
      <c r="N48" s="712" t="s">
        <v>58</v>
      </c>
      <c r="O48" s="713"/>
      <c r="P48" s="718" t="s">
        <v>59</v>
      </c>
      <c r="Q48" s="719"/>
      <c r="R48" s="719"/>
      <c r="S48" s="719"/>
      <c r="T48" s="719"/>
      <c r="U48" s="719"/>
      <c r="V48" s="719"/>
      <c r="W48" s="719"/>
      <c r="X48" s="719"/>
      <c r="Y48" s="719"/>
      <c r="Z48" s="719"/>
      <c r="AA48" s="719"/>
      <c r="AB48" s="719"/>
      <c r="AC48" s="719"/>
      <c r="AD48" s="719"/>
      <c r="AE48" s="719"/>
      <c r="AF48" s="719"/>
      <c r="AG48" s="719"/>
      <c r="AH48" s="719"/>
      <c r="AI48" s="719"/>
      <c r="AJ48" s="719"/>
      <c r="AK48" s="719"/>
      <c r="AL48" s="719"/>
      <c r="AM48" s="719"/>
      <c r="AN48" s="719"/>
      <c r="AO48" s="719"/>
      <c r="AP48" s="720"/>
      <c r="AQ48" s="3"/>
      <c r="AR48" s="3"/>
      <c r="AS48" s="24"/>
      <c r="AT48" s="24"/>
      <c r="AU48" s="24"/>
      <c r="AV48" s="24"/>
      <c r="AW48" s="24"/>
      <c r="AX48" s="24"/>
      <c r="AY48" s="24"/>
      <c r="AZ48" s="24"/>
      <c r="BA48" s="24"/>
      <c r="BB48" s="24"/>
      <c r="BC48" s="24"/>
      <c r="BD48" s="24"/>
      <c r="BE48" s="3"/>
      <c r="BF48" s="3"/>
      <c r="BG48" s="3"/>
      <c r="BH48" s="3"/>
      <c r="BI48" s="3"/>
      <c r="BJ48" s="3"/>
      <c r="BK48" s="3"/>
      <c r="BL48" s="3"/>
      <c r="BM48" s="3"/>
      <c r="BN48" s="3"/>
      <c r="BO48" s="3"/>
      <c r="BP48" s="3"/>
      <c r="BQ48" s="702" t="s">
        <v>79</v>
      </c>
      <c r="BR48" s="703"/>
      <c r="BS48" s="703"/>
      <c r="BT48" s="703"/>
      <c r="BU48" s="703"/>
      <c r="BV48" s="703"/>
      <c r="BW48" s="703"/>
      <c r="BX48" s="703"/>
      <c r="BY48" s="703"/>
      <c r="BZ48" s="703"/>
      <c r="CA48" s="704"/>
      <c r="CC48" s="790"/>
      <c r="CD48" s="791"/>
      <c r="CE48" s="791"/>
      <c r="CF48" s="791"/>
      <c r="CG48" s="744" t="s">
        <v>73</v>
      </c>
      <c r="CH48" s="744"/>
      <c r="CI48" s="745"/>
      <c r="CJ48" s="746"/>
      <c r="CK48" s="747"/>
      <c r="CL48" s="747"/>
      <c r="CM48" s="747"/>
      <c r="CN48" s="747"/>
      <c r="CO48" s="747"/>
      <c r="CP48" s="747"/>
      <c r="CQ48" s="747"/>
      <c r="CR48" s="747"/>
      <c r="CS48" s="747"/>
      <c r="CT48" s="747"/>
      <c r="CU48" s="747"/>
      <c r="CV48" s="747"/>
      <c r="CW48" s="747"/>
      <c r="CX48" s="747"/>
      <c r="CY48" s="804"/>
      <c r="CZ48" s="804"/>
      <c r="DA48" s="804"/>
      <c r="DB48" s="804"/>
      <c r="DC48" s="730"/>
      <c r="DD48" s="730"/>
      <c r="DE48" s="730"/>
      <c r="DF48" s="730"/>
      <c r="DG48" s="730"/>
      <c r="DH48" s="730"/>
      <c r="DI48" s="730"/>
      <c r="DJ48" s="730"/>
      <c r="DK48" s="730"/>
      <c r="DL48" s="730"/>
      <c r="DM48" s="730"/>
      <c r="DN48" s="730"/>
      <c r="DO48" s="730"/>
      <c r="DP48" s="730"/>
      <c r="DQ48" s="730"/>
      <c r="DR48" s="730"/>
      <c r="DS48" s="730"/>
      <c r="DT48" s="731"/>
    </row>
    <row r="49" spans="1:124" ht="18.600000000000001" customHeight="1" thickTop="1" x14ac:dyDescent="0.15">
      <c r="A49" s="714"/>
      <c r="B49" s="715"/>
      <c r="C49" s="1243"/>
      <c r="D49" s="1244"/>
      <c r="E49" s="1244"/>
      <c r="F49" s="1244"/>
      <c r="G49" s="1244"/>
      <c r="H49" s="1244"/>
      <c r="I49" s="1244"/>
      <c r="J49" s="1244"/>
      <c r="K49" s="1244"/>
      <c r="L49" s="1244"/>
      <c r="M49" s="1245"/>
      <c r="N49" s="714"/>
      <c r="O49" s="715"/>
      <c r="P49" s="748"/>
      <c r="Q49" s="748"/>
      <c r="R49" s="748"/>
      <c r="S49" s="748"/>
      <c r="T49" s="748"/>
      <c r="U49" s="748"/>
      <c r="V49" s="748"/>
      <c r="W49" s="748"/>
      <c r="X49" s="748"/>
      <c r="Y49" s="748"/>
      <c r="Z49" s="748"/>
      <c r="AA49" s="748"/>
      <c r="AB49" s="748"/>
      <c r="AC49" s="748"/>
      <c r="AD49" s="748"/>
      <c r="AE49" s="748"/>
      <c r="AF49" s="748"/>
      <c r="AG49" s="748"/>
      <c r="AH49" s="748"/>
      <c r="AI49" s="748"/>
      <c r="AJ49" s="748"/>
      <c r="AK49" s="748"/>
      <c r="AL49" s="748"/>
      <c r="AM49" s="748"/>
      <c r="AN49" s="748"/>
      <c r="AO49" s="748"/>
      <c r="AP49" s="748"/>
      <c r="AQ49" s="3"/>
      <c r="AR49" s="3"/>
      <c r="AS49" s="24"/>
      <c r="AT49" s="24"/>
      <c r="AU49" s="24"/>
      <c r="AV49" s="24"/>
      <c r="AW49" s="24"/>
      <c r="AX49" s="24"/>
      <c r="AY49" s="24"/>
      <c r="AZ49" s="24"/>
      <c r="BA49" s="24"/>
      <c r="BB49" s="24"/>
      <c r="BC49" s="24"/>
      <c r="BD49" s="24"/>
      <c r="BE49" s="3"/>
      <c r="BF49" s="3"/>
      <c r="BG49" s="3"/>
      <c r="BH49" s="3"/>
      <c r="BI49" s="3"/>
      <c r="BJ49" s="3"/>
      <c r="BK49" s="3"/>
      <c r="BL49" s="3"/>
      <c r="BM49" s="3"/>
      <c r="BN49" s="3"/>
      <c r="BO49" s="3"/>
      <c r="BP49" s="3"/>
      <c r="BQ49" s="702"/>
      <c r="BR49" s="703"/>
      <c r="BS49" s="703"/>
      <c r="BT49" s="703"/>
      <c r="BU49" s="703"/>
      <c r="BV49" s="703"/>
      <c r="BW49" s="703"/>
      <c r="BX49" s="703"/>
      <c r="BY49" s="703"/>
      <c r="BZ49" s="703"/>
      <c r="CA49" s="704"/>
      <c r="CC49" s="750" t="s">
        <v>31</v>
      </c>
      <c r="CD49" s="751"/>
      <c r="CE49" s="751"/>
      <c r="CF49" s="751"/>
      <c r="CG49" s="753" t="s">
        <v>28</v>
      </c>
      <c r="CH49" s="753"/>
      <c r="CI49" s="753"/>
      <c r="CJ49" s="753"/>
      <c r="CK49" s="753"/>
      <c r="CL49" s="753"/>
      <c r="CM49" s="753"/>
      <c r="CN49" s="753"/>
      <c r="CO49" s="753"/>
      <c r="CP49" s="753"/>
      <c r="CQ49" s="753"/>
      <c r="CR49" s="753"/>
      <c r="CS49" s="753"/>
      <c r="CT49" s="753"/>
      <c r="CU49" s="753"/>
      <c r="CV49" s="753"/>
      <c r="CW49" s="753"/>
      <c r="CX49" s="754"/>
      <c r="CY49" s="695" t="s">
        <v>75</v>
      </c>
      <c r="CZ49" s="696"/>
      <c r="DA49" s="696"/>
      <c r="DB49" s="696"/>
      <c r="DC49" s="701" t="s">
        <v>28</v>
      </c>
      <c r="DD49" s="701"/>
      <c r="DE49" s="701"/>
      <c r="DF49" s="701"/>
      <c r="DG49" s="701"/>
      <c r="DH49" s="701"/>
      <c r="DI49" s="701"/>
      <c r="DJ49" s="701"/>
      <c r="DK49" s="701"/>
      <c r="DL49" s="701"/>
      <c r="DM49" s="701"/>
      <c r="DN49" s="701"/>
      <c r="DO49" s="701"/>
      <c r="DP49" s="701"/>
      <c r="DQ49" s="701"/>
      <c r="DR49" s="701"/>
      <c r="DS49" s="701"/>
      <c r="DT49" s="756"/>
    </row>
    <row r="50" spans="1:124" ht="18.600000000000001" customHeight="1" x14ac:dyDescent="0.15">
      <c r="A50" s="716"/>
      <c r="B50" s="717"/>
      <c r="C50" s="1240"/>
      <c r="D50" s="1241"/>
      <c r="E50" s="1241"/>
      <c r="F50" s="1241"/>
      <c r="G50" s="1241"/>
      <c r="H50" s="1241"/>
      <c r="I50" s="1241"/>
      <c r="J50" s="1241"/>
      <c r="K50" s="1241"/>
      <c r="L50" s="1241"/>
      <c r="M50" s="1242"/>
      <c r="N50" s="716"/>
      <c r="O50" s="717"/>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49"/>
      <c r="AO50" s="749"/>
      <c r="AP50" s="749"/>
      <c r="AQ50" s="3"/>
      <c r="AR50" s="3"/>
      <c r="AS50" s="24"/>
      <c r="AT50" s="24"/>
      <c r="AU50" s="24"/>
      <c r="AV50" s="24"/>
      <c r="AW50" s="24"/>
      <c r="AX50" s="24"/>
      <c r="AY50" s="24"/>
      <c r="AZ50" s="24"/>
      <c r="BA50" s="24"/>
      <c r="BB50" s="24"/>
      <c r="BC50" s="24"/>
      <c r="BD50" s="24"/>
      <c r="BE50" s="3"/>
      <c r="BF50" s="3"/>
      <c r="BG50" s="3"/>
      <c r="BH50" s="3"/>
      <c r="BI50" s="3"/>
      <c r="BJ50" s="3"/>
      <c r="BK50" s="3"/>
      <c r="BL50" s="3"/>
      <c r="BM50" s="3"/>
      <c r="BN50" s="3"/>
      <c r="BO50" s="3"/>
      <c r="BP50" s="3"/>
      <c r="BQ50" s="705" t="s">
        <v>80</v>
      </c>
      <c r="BR50" s="706"/>
      <c r="BS50" s="706"/>
      <c r="BT50" s="706"/>
      <c r="BU50" s="706"/>
      <c r="BV50" s="706"/>
      <c r="BW50" s="706"/>
      <c r="BX50" s="706"/>
      <c r="BY50" s="706"/>
      <c r="BZ50" s="706"/>
      <c r="CA50" s="707"/>
      <c r="CC50" s="752"/>
      <c r="CD50" s="752"/>
      <c r="CE50" s="752"/>
      <c r="CF50" s="752"/>
      <c r="CG50" s="693" t="s">
        <v>29</v>
      </c>
      <c r="CH50" s="693"/>
      <c r="CI50" s="693"/>
      <c r="CJ50" s="693"/>
      <c r="CK50" s="693"/>
      <c r="CL50" s="693"/>
      <c r="CM50" s="693"/>
      <c r="CN50" s="693"/>
      <c r="CO50" s="693"/>
      <c r="CP50" s="693"/>
      <c r="CQ50" s="693"/>
      <c r="CR50" s="693"/>
      <c r="CS50" s="693"/>
      <c r="CT50" s="693"/>
      <c r="CU50" s="693"/>
      <c r="CV50" s="693"/>
      <c r="CW50" s="693"/>
      <c r="CX50" s="694"/>
      <c r="CY50" s="697"/>
      <c r="CZ50" s="698"/>
      <c r="DA50" s="698"/>
      <c r="DB50" s="698"/>
      <c r="DC50" s="693" t="s">
        <v>29</v>
      </c>
      <c r="DD50" s="693"/>
      <c r="DE50" s="693"/>
      <c r="DF50" s="693"/>
      <c r="DG50" s="693"/>
      <c r="DH50" s="693"/>
      <c r="DI50" s="693"/>
      <c r="DJ50" s="693"/>
      <c r="DK50" s="693"/>
      <c r="DL50" s="693"/>
      <c r="DM50" s="693"/>
      <c r="DN50" s="693"/>
      <c r="DO50" s="693"/>
      <c r="DP50" s="693"/>
      <c r="DQ50" s="693"/>
      <c r="DR50" s="693"/>
      <c r="DS50" s="693"/>
      <c r="DT50" s="755"/>
    </row>
    <row r="51" spans="1:124" ht="18.600000000000001" customHeight="1" x14ac:dyDescent="0.15">
      <c r="A51" s="1236" t="s">
        <v>43</v>
      </c>
      <c r="B51" s="698"/>
      <c r="C51" s="1237" t="s">
        <v>63</v>
      </c>
      <c r="D51" s="1238"/>
      <c r="E51" s="1238"/>
      <c r="F51" s="1238"/>
      <c r="G51" s="1238"/>
      <c r="H51" s="1238"/>
      <c r="I51" s="1238"/>
      <c r="J51" s="1238"/>
      <c r="K51" s="1238"/>
      <c r="L51" s="1238"/>
      <c r="M51" s="1239"/>
      <c r="N51" s="685" t="s">
        <v>60</v>
      </c>
      <c r="O51" s="685"/>
      <c r="P51" s="1256"/>
      <c r="Q51" s="1257"/>
      <c r="R51" s="1257"/>
      <c r="S51" s="1257"/>
      <c r="T51" s="1257"/>
      <c r="U51" s="1257"/>
      <c r="V51" s="1257"/>
      <c r="W51" s="1257"/>
      <c r="X51" s="1258"/>
      <c r="Y51" s="687" t="s">
        <v>82</v>
      </c>
      <c r="Z51" s="1262"/>
      <c r="AA51" s="1262"/>
      <c r="AB51" s="1262"/>
      <c r="AC51" s="1262"/>
      <c r="AD51" s="1262"/>
      <c r="AE51" s="1262"/>
      <c r="AF51" s="1262"/>
      <c r="AG51" s="1262"/>
      <c r="AH51" s="1262"/>
      <c r="AI51" s="1262"/>
      <c r="AJ51" s="1262"/>
      <c r="AK51" s="1262"/>
      <c r="AL51" s="1262"/>
      <c r="AM51" s="1262"/>
      <c r="AN51" s="1262"/>
      <c r="AO51" s="1262"/>
      <c r="AP51" s="1263"/>
      <c r="AQ51" s="3"/>
      <c r="AR51" s="3"/>
      <c r="AS51" s="24"/>
      <c r="AT51" s="24"/>
      <c r="AU51" s="24"/>
      <c r="AV51" s="24"/>
      <c r="AW51" s="24"/>
      <c r="AX51" s="24"/>
      <c r="AY51" s="24"/>
      <c r="AZ51" s="24"/>
      <c r="BA51" s="24"/>
      <c r="BB51" s="24"/>
      <c r="BC51" s="24"/>
      <c r="BD51" s="24"/>
      <c r="BE51" s="3"/>
      <c r="BF51" s="3"/>
      <c r="BG51" s="3"/>
      <c r="BH51" s="3"/>
      <c r="BI51" s="3"/>
      <c r="BJ51" s="3"/>
      <c r="BK51" s="3"/>
      <c r="BL51" s="3"/>
      <c r="BM51" s="3"/>
      <c r="BN51" s="3"/>
      <c r="BO51" s="3"/>
      <c r="BP51" s="3"/>
      <c r="BQ51" s="708"/>
      <c r="BR51" s="706"/>
      <c r="BS51" s="706"/>
      <c r="BT51" s="706"/>
      <c r="BU51" s="706"/>
      <c r="BV51" s="706"/>
      <c r="BW51" s="706"/>
      <c r="BX51" s="706"/>
      <c r="BY51" s="706"/>
      <c r="BZ51" s="706"/>
      <c r="CA51" s="707"/>
      <c r="CC51" s="752"/>
      <c r="CD51" s="752"/>
      <c r="CE51" s="752"/>
      <c r="CF51" s="752"/>
      <c r="CG51" s="693" t="s">
        <v>30</v>
      </c>
      <c r="CH51" s="693"/>
      <c r="CI51" s="693"/>
      <c r="CJ51" s="693"/>
      <c r="CK51" s="693"/>
      <c r="CL51" s="693"/>
      <c r="CM51" s="693"/>
      <c r="CN51" s="693"/>
      <c r="CO51" s="693"/>
      <c r="CP51" s="693"/>
      <c r="CQ51" s="693"/>
      <c r="CR51" s="693"/>
      <c r="CS51" s="693"/>
      <c r="CT51" s="693"/>
      <c r="CU51" s="693"/>
      <c r="CV51" s="693"/>
      <c r="CW51" s="693"/>
      <c r="CX51" s="694"/>
      <c r="CY51" s="697"/>
      <c r="CZ51" s="698"/>
      <c r="DA51" s="698"/>
      <c r="DB51" s="698"/>
      <c r="DC51" s="693" t="s">
        <v>30</v>
      </c>
      <c r="DD51" s="693"/>
      <c r="DE51" s="693"/>
      <c r="DF51" s="693"/>
      <c r="DG51" s="693"/>
      <c r="DH51" s="693"/>
      <c r="DI51" s="693"/>
      <c r="DJ51" s="693"/>
      <c r="DK51" s="693"/>
      <c r="DL51" s="693"/>
      <c r="DM51" s="693"/>
      <c r="DN51" s="693"/>
      <c r="DO51" s="693"/>
      <c r="DP51" s="693"/>
      <c r="DQ51" s="693"/>
      <c r="DR51" s="693"/>
      <c r="DS51" s="693"/>
      <c r="DT51" s="755"/>
    </row>
    <row r="52" spans="1:124" ht="18.600000000000001" customHeight="1" thickBot="1" x14ac:dyDescent="0.2">
      <c r="A52" s="698"/>
      <c r="B52" s="698"/>
      <c r="C52" s="1240"/>
      <c r="D52" s="1241"/>
      <c r="E52" s="1241"/>
      <c r="F52" s="1241"/>
      <c r="G52" s="1241"/>
      <c r="H52" s="1241"/>
      <c r="I52" s="1241"/>
      <c r="J52" s="1241"/>
      <c r="K52" s="1241"/>
      <c r="L52" s="1241"/>
      <c r="M52" s="1242"/>
      <c r="N52" s="685"/>
      <c r="O52" s="685"/>
      <c r="P52" s="1259"/>
      <c r="Q52" s="1260"/>
      <c r="R52" s="1260"/>
      <c r="S52" s="1260"/>
      <c r="T52" s="1260"/>
      <c r="U52" s="1260"/>
      <c r="V52" s="1260"/>
      <c r="W52" s="1260"/>
      <c r="X52" s="1261"/>
      <c r="Y52" s="1264"/>
      <c r="Z52" s="1265"/>
      <c r="AA52" s="1265"/>
      <c r="AB52" s="1265"/>
      <c r="AC52" s="1265"/>
      <c r="AD52" s="1265"/>
      <c r="AE52" s="1265"/>
      <c r="AF52" s="1265"/>
      <c r="AG52" s="1265"/>
      <c r="AH52" s="1265"/>
      <c r="AI52" s="1265"/>
      <c r="AJ52" s="1265"/>
      <c r="AK52" s="1265"/>
      <c r="AL52" s="1265"/>
      <c r="AM52" s="1265"/>
      <c r="AN52" s="1265"/>
      <c r="AO52" s="1265"/>
      <c r="AP52" s="1266"/>
      <c r="AQ52" s="3"/>
      <c r="AR52" s="1"/>
      <c r="AS52" s="24"/>
      <c r="AT52" s="24"/>
      <c r="AU52" s="24"/>
      <c r="AV52" s="24"/>
      <c r="AW52" s="24"/>
      <c r="AX52" s="24"/>
      <c r="AY52" s="24"/>
      <c r="AZ52" s="24"/>
      <c r="BA52" s="24"/>
      <c r="BB52" s="24"/>
      <c r="BC52" s="24"/>
      <c r="BD52" s="24"/>
      <c r="BE52" s="3"/>
      <c r="BF52" s="3"/>
      <c r="BG52" s="3"/>
      <c r="BH52" s="3"/>
      <c r="BI52" s="3"/>
      <c r="BJ52" s="3"/>
      <c r="BK52" s="3"/>
      <c r="BL52" s="3"/>
      <c r="BM52" s="3"/>
      <c r="BN52" s="3"/>
      <c r="BO52" s="3"/>
      <c r="BP52" s="3"/>
      <c r="BQ52" s="709"/>
      <c r="BR52" s="710"/>
      <c r="BS52" s="710"/>
      <c r="BT52" s="710"/>
      <c r="BU52" s="710"/>
      <c r="BV52" s="710"/>
      <c r="BW52" s="710"/>
      <c r="BX52" s="710"/>
      <c r="BY52" s="710"/>
      <c r="BZ52" s="710"/>
      <c r="CA52" s="711"/>
      <c r="CC52" s="752"/>
      <c r="CD52" s="752"/>
      <c r="CE52" s="752"/>
      <c r="CF52" s="752"/>
      <c r="CG52" s="693" t="s">
        <v>20</v>
      </c>
      <c r="CH52" s="693"/>
      <c r="CI52" s="693"/>
      <c r="CJ52" s="693"/>
      <c r="CK52" s="693"/>
      <c r="CL52" s="693"/>
      <c r="CM52" s="693"/>
      <c r="CN52" s="693"/>
      <c r="CO52" s="693"/>
      <c r="CP52" s="693"/>
      <c r="CQ52" s="693"/>
      <c r="CR52" s="693"/>
      <c r="CS52" s="693"/>
      <c r="CT52" s="693"/>
      <c r="CU52" s="693"/>
      <c r="CV52" s="693"/>
      <c r="CW52" s="693"/>
      <c r="CX52" s="694"/>
      <c r="CY52" s="699"/>
      <c r="CZ52" s="700"/>
      <c r="DA52" s="700"/>
      <c r="DB52" s="700"/>
      <c r="DC52" s="772" t="s">
        <v>20</v>
      </c>
      <c r="DD52" s="772"/>
      <c r="DE52" s="772"/>
      <c r="DF52" s="772"/>
      <c r="DG52" s="772"/>
      <c r="DH52" s="772"/>
      <c r="DI52" s="772"/>
      <c r="DJ52" s="772"/>
      <c r="DK52" s="772"/>
      <c r="DL52" s="772"/>
      <c r="DM52" s="772"/>
      <c r="DN52" s="772"/>
      <c r="DO52" s="772"/>
      <c r="DP52" s="772"/>
      <c r="DQ52" s="772"/>
      <c r="DR52" s="772"/>
      <c r="DS52" s="772"/>
      <c r="DT52" s="773"/>
    </row>
    <row r="53" spans="1:124" ht="18.600000000000001" customHeight="1" thickTop="1" x14ac:dyDescent="0.15">
      <c r="A53" s="14"/>
      <c r="B53" s="14"/>
      <c r="C53" s="15"/>
      <c r="D53" s="15"/>
      <c r="E53" s="15"/>
      <c r="F53" s="15"/>
      <c r="G53" s="15"/>
      <c r="H53" s="15"/>
      <c r="I53" s="15"/>
      <c r="J53" s="15"/>
      <c r="K53" s="15"/>
      <c r="L53" s="15"/>
      <c r="M53" s="15"/>
      <c r="N53" s="16"/>
      <c r="O53" s="15"/>
      <c r="P53" s="15"/>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R53" s="15"/>
      <c r="AS53" s="15"/>
      <c r="AT53" s="16"/>
      <c r="AV53" s="1"/>
      <c r="AW53" s="1"/>
      <c r="AX53" s="1"/>
      <c r="AY53" s="1"/>
      <c r="AZ53" s="1"/>
      <c r="BA53" s="1"/>
      <c r="BB53" s="1"/>
      <c r="BC53" s="1"/>
      <c r="BD53" s="1"/>
      <c r="BE53" s="1"/>
      <c r="BF53" s="1"/>
      <c r="BG53" s="1"/>
      <c r="BH53" s="1"/>
      <c r="BI53" s="1"/>
      <c r="BJ53" s="1"/>
      <c r="BK53" s="1"/>
      <c r="BL53" s="1"/>
      <c r="BM53" s="17"/>
      <c r="CB53" s="15"/>
      <c r="CC53" s="15"/>
      <c r="CD53" s="16"/>
      <c r="DC53" s="16"/>
      <c r="DD53" s="16"/>
      <c r="DF53" s="15"/>
      <c r="DG53" s="15"/>
      <c r="DH53" s="16"/>
    </row>
    <row r="54" spans="1:124" ht="18.600000000000001" customHeight="1" x14ac:dyDescent="0.15">
      <c r="BM54" s="1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44">
    <mergeCell ref="AO6:AQ6"/>
    <mergeCell ref="AR6:AT6"/>
    <mergeCell ref="BU6:BX6"/>
    <mergeCell ref="BY6:CA6"/>
    <mergeCell ref="M1:BF3"/>
    <mergeCell ref="BI2:BW2"/>
    <mergeCell ref="BX2:DH2"/>
    <mergeCell ref="DC4:DE4"/>
    <mergeCell ref="DF4:DH4"/>
    <mergeCell ref="AU5:BF5"/>
    <mergeCell ref="BN5:BP5"/>
    <mergeCell ref="DF5:DH5"/>
    <mergeCell ref="AK5:AN5"/>
    <mergeCell ref="AO5:AQ5"/>
    <mergeCell ref="AR5:AT5"/>
    <mergeCell ref="AG6:AJ6"/>
    <mergeCell ref="AK6:AN6"/>
    <mergeCell ref="A6:C6"/>
    <mergeCell ref="D6:G6"/>
    <mergeCell ref="H6:K6"/>
    <mergeCell ref="L6:N6"/>
    <mergeCell ref="O6:Q6"/>
    <mergeCell ref="BY5:CA5"/>
    <mergeCell ref="CB5:CD5"/>
    <mergeCell ref="A4:C4"/>
    <mergeCell ref="D4:G4"/>
    <mergeCell ref="H4:K4"/>
    <mergeCell ref="L4:N4"/>
    <mergeCell ref="O4:Q4"/>
    <mergeCell ref="R4:AC4"/>
    <mergeCell ref="AD4:AF4"/>
    <mergeCell ref="AG4:AJ4"/>
    <mergeCell ref="AK4:AN4"/>
    <mergeCell ref="BQ4:BT4"/>
    <mergeCell ref="CB6:CD6"/>
    <mergeCell ref="R6:AC6"/>
    <mergeCell ref="AD6:AF6"/>
    <mergeCell ref="AU6:BF6"/>
    <mergeCell ref="BN6:BP6"/>
    <mergeCell ref="BQ6:BT6"/>
    <mergeCell ref="AG5:AJ5"/>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DI5:DT5"/>
    <mergeCell ref="CE5:CQ5"/>
    <mergeCell ref="CR5:CT5"/>
    <mergeCell ref="DI6:DT6"/>
    <mergeCell ref="CE6:CQ6"/>
    <mergeCell ref="CR6:CT6"/>
    <mergeCell ref="CU6:CX6"/>
    <mergeCell ref="CY6:DB6"/>
    <mergeCell ref="DC6:DE6"/>
    <mergeCell ref="DF6:DH6"/>
    <mergeCell ref="A7:C7"/>
    <mergeCell ref="D7:G7"/>
    <mergeCell ref="H7:K7"/>
    <mergeCell ref="L7:N7"/>
    <mergeCell ref="O7:Q7"/>
    <mergeCell ref="R7:AC7"/>
    <mergeCell ref="AD7:AF7"/>
    <mergeCell ref="AG7:AJ7"/>
    <mergeCell ref="AK7:AN7"/>
    <mergeCell ref="DC7:DE7"/>
    <mergeCell ref="DF7:DH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R9:AC9"/>
    <mergeCell ref="AD9:AF9"/>
    <mergeCell ref="DC8:DE8"/>
    <mergeCell ref="DF8:DH8"/>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R12:AC12"/>
    <mergeCell ref="AD12:AF12"/>
    <mergeCell ref="DC11:DE11"/>
    <mergeCell ref="DF11:DH11"/>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R15:AC15"/>
    <mergeCell ref="AD15:AF15"/>
    <mergeCell ref="DC14:DE14"/>
    <mergeCell ref="DF14:DH14"/>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R18:AC18"/>
    <mergeCell ref="AD18:AF18"/>
    <mergeCell ref="DC17:DE17"/>
    <mergeCell ref="DF17:DH17"/>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R21:AC21"/>
    <mergeCell ref="AD21:AF21"/>
    <mergeCell ref="DC20:DE20"/>
    <mergeCell ref="DF20:DH20"/>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R24:AC24"/>
    <mergeCell ref="AD24:AF24"/>
    <mergeCell ref="DC23:DE23"/>
    <mergeCell ref="DF23:DH23"/>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R27:AC27"/>
    <mergeCell ref="AD27:AF27"/>
    <mergeCell ref="DC26:DE26"/>
    <mergeCell ref="DF26:DH26"/>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R30:AC30"/>
    <mergeCell ref="AD30:AF30"/>
    <mergeCell ref="DC29:DE29"/>
    <mergeCell ref="DF29:DH29"/>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R33:AC33"/>
    <mergeCell ref="AD33:AF33"/>
    <mergeCell ref="DC32:DE32"/>
    <mergeCell ref="DF32:DH32"/>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AU34:BF34"/>
    <mergeCell ref="BN34:BP34"/>
    <mergeCell ref="BQ34:BT34"/>
    <mergeCell ref="BU34:BX34"/>
    <mergeCell ref="DO36:DT38"/>
    <mergeCell ref="A37:M44"/>
    <mergeCell ref="N37:O40"/>
    <mergeCell ref="P37:AP40"/>
    <mergeCell ref="BS38:BZ38"/>
    <mergeCell ref="CA36:CD37"/>
    <mergeCell ref="CG44:CX46"/>
    <mergeCell ref="A35:AP36"/>
    <mergeCell ref="BQ36:BR40"/>
    <mergeCell ref="BS36:BV37"/>
    <mergeCell ref="BW36:BZ37"/>
    <mergeCell ref="BY34:CA34"/>
    <mergeCell ref="CB34:CD34"/>
    <mergeCell ref="CE34:CQ34"/>
    <mergeCell ref="CR34:CT34"/>
    <mergeCell ref="CU34:CX34"/>
    <mergeCell ref="CE36:CH37"/>
    <mergeCell ref="CI36:CL37"/>
    <mergeCell ref="DK38:DN38"/>
    <mergeCell ref="DF34:DH34"/>
    <mergeCell ref="DI34:DT34"/>
    <mergeCell ref="CY34:DB34"/>
    <mergeCell ref="DC45:DT48"/>
    <mergeCell ref="DO49:DT49"/>
    <mergeCell ref="DC50:DH50"/>
    <mergeCell ref="DI50:DN50"/>
    <mergeCell ref="DO50:DT50"/>
    <mergeCell ref="CY38:DJ38"/>
    <mergeCell ref="DC49:DH49"/>
    <mergeCell ref="DI49:DN49"/>
    <mergeCell ref="CY36:DB37"/>
    <mergeCell ref="DC36:DF37"/>
    <mergeCell ref="DG36:DJ37"/>
    <mergeCell ref="DK36:DN37"/>
    <mergeCell ref="CY39:DB40"/>
    <mergeCell ref="DC39:DF40"/>
    <mergeCell ref="DF42:DT43"/>
    <mergeCell ref="N51:O52"/>
    <mergeCell ref="CM49:CR49"/>
    <mergeCell ref="CS49:CX49"/>
    <mergeCell ref="CY49:DB52"/>
    <mergeCell ref="CM36:CP37"/>
    <mergeCell ref="CQ36:CT37"/>
    <mergeCell ref="DC34:DE34"/>
    <mergeCell ref="CU36:CX37"/>
    <mergeCell ref="DG39:DJ40"/>
    <mergeCell ref="CS51:CX51"/>
    <mergeCell ref="CM38:CX38"/>
    <mergeCell ref="DC51:DH51"/>
    <mergeCell ref="DI51:DN51"/>
    <mergeCell ref="BS39:BV40"/>
    <mergeCell ref="BW39:BZ40"/>
    <mergeCell ref="CA39:CD40"/>
    <mergeCell ref="CE39:CH40"/>
    <mergeCell ref="CI39:CL40"/>
    <mergeCell ref="CQ39:CT40"/>
    <mergeCell ref="CU39:CX40"/>
    <mergeCell ref="CM39:CP40"/>
    <mergeCell ref="CA38:CL38"/>
    <mergeCell ref="AO34:AQ34"/>
    <mergeCell ref="AR34:AT34"/>
    <mergeCell ref="P43:AP44"/>
    <mergeCell ref="DK39:DN40"/>
    <mergeCell ref="DO39:DT40"/>
    <mergeCell ref="DO51:DT51"/>
    <mergeCell ref="CG52:CL52"/>
    <mergeCell ref="CM52:CR52"/>
    <mergeCell ref="CS52:CX52"/>
    <mergeCell ref="DC52:DH52"/>
    <mergeCell ref="DI52:DN52"/>
    <mergeCell ref="DO52:DT52"/>
    <mergeCell ref="DC44:DT44"/>
    <mergeCell ref="CG48:CI48"/>
    <mergeCell ref="CJ48:CX48"/>
    <mergeCell ref="P51:X52"/>
    <mergeCell ref="Y51:AP52"/>
    <mergeCell ref="BQ42:CA44"/>
    <mergeCell ref="BQ45:CA47"/>
    <mergeCell ref="BQ48:CA49"/>
    <mergeCell ref="BQ50:CA52"/>
    <mergeCell ref="CG47:CI47"/>
    <mergeCell ref="CJ47:CX47"/>
    <mergeCell ref="P41:AP42"/>
    <mergeCell ref="CC42:CF48"/>
    <mergeCell ref="A51:B52"/>
    <mergeCell ref="C51:M52"/>
    <mergeCell ref="CG51:CL51"/>
    <mergeCell ref="A45:B47"/>
    <mergeCell ref="C45:M45"/>
    <mergeCell ref="C46:M47"/>
    <mergeCell ref="A48:B50"/>
    <mergeCell ref="C48:M50"/>
    <mergeCell ref="DC42:DE43"/>
    <mergeCell ref="N41:O44"/>
    <mergeCell ref="CG42:CH43"/>
    <mergeCell ref="CI42:CX43"/>
    <mergeCell ref="CY42:DB48"/>
    <mergeCell ref="N45:O47"/>
    <mergeCell ref="P45:AP47"/>
    <mergeCell ref="N48:O50"/>
    <mergeCell ref="P48:AP48"/>
    <mergeCell ref="CG50:CL50"/>
    <mergeCell ref="CM50:CR50"/>
    <mergeCell ref="CS50:CX50"/>
    <mergeCell ref="P49:AP50"/>
    <mergeCell ref="CC49:CF52"/>
    <mergeCell ref="CG49:CL49"/>
    <mergeCell ref="CM51:CR51"/>
  </mergeCells>
  <phoneticPr fontId="18"/>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I34"/>
  <sheetViews>
    <sheetView showGridLines="0" showRowColHeaders="0" workbookViewId="0">
      <selection sqref="A1:M8"/>
    </sheetView>
  </sheetViews>
  <sheetFormatPr defaultColWidth="9" defaultRowHeight="18.600000000000001" customHeight="1" x14ac:dyDescent="0.15"/>
  <cols>
    <col min="1" max="42" width="1.625" style="6" customWidth="1"/>
    <col min="43" max="44" width="2.625" style="6" customWidth="1"/>
    <col min="45" max="102" width="1.625" style="6" customWidth="1"/>
    <col min="103" max="16384" width="9" style="6"/>
  </cols>
  <sheetData>
    <row r="1" spans="1:86" ht="15.95" customHeight="1" x14ac:dyDescent="0.15">
      <c r="A1" s="721" t="s">
        <v>64</v>
      </c>
      <c r="B1" s="817"/>
      <c r="C1" s="817"/>
      <c r="D1" s="817"/>
      <c r="E1" s="817"/>
      <c r="F1" s="817"/>
      <c r="G1" s="817"/>
      <c r="H1" s="817"/>
      <c r="I1" s="817"/>
      <c r="J1" s="817"/>
      <c r="K1" s="817"/>
      <c r="L1" s="817"/>
      <c r="M1" s="818"/>
      <c r="N1" s="824" t="s">
        <v>22</v>
      </c>
      <c r="O1" s="824"/>
      <c r="P1" s="825" t="s">
        <v>17</v>
      </c>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7"/>
      <c r="AR1" s="7"/>
      <c r="AS1" s="721" t="s">
        <v>64</v>
      </c>
      <c r="AT1" s="817"/>
      <c r="AU1" s="817"/>
      <c r="AV1" s="817"/>
      <c r="AW1" s="817"/>
      <c r="AX1" s="817"/>
      <c r="AY1" s="817"/>
      <c r="AZ1" s="817"/>
      <c r="BA1" s="817"/>
      <c r="BB1" s="817"/>
      <c r="BC1" s="817"/>
      <c r="BD1" s="817"/>
      <c r="BE1" s="818"/>
      <c r="BF1" s="824" t="s">
        <v>22</v>
      </c>
      <c r="BG1" s="824"/>
      <c r="BH1" s="825" t="s">
        <v>17</v>
      </c>
      <c r="BI1" s="826"/>
      <c r="BJ1" s="826"/>
      <c r="BK1" s="826"/>
      <c r="BL1" s="826"/>
      <c r="BM1" s="826"/>
      <c r="BN1" s="826"/>
      <c r="BO1" s="826"/>
      <c r="BP1" s="826"/>
      <c r="BQ1" s="826"/>
      <c r="BR1" s="826"/>
      <c r="BS1" s="826"/>
      <c r="BT1" s="826"/>
      <c r="BU1" s="826"/>
      <c r="BV1" s="826"/>
      <c r="BW1" s="826"/>
      <c r="BX1" s="826"/>
      <c r="BY1" s="826"/>
      <c r="BZ1" s="826"/>
      <c r="CA1" s="826"/>
      <c r="CB1" s="826"/>
      <c r="CC1" s="826"/>
      <c r="CD1" s="826"/>
      <c r="CE1" s="826"/>
      <c r="CF1" s="826"/>
      <c r="CG1" s="826"/>
      <c r="CH1" s="827"/>
    </row>
    <row r="2" spans="1:86" ht="15.95" customHeight="1" x14ac:dyDescent="0.15">
      <c r="A2" s="819"/>
      <c r="B2" s="769"/>
      <c r="C2" s="769"/>
      <c r="D2" s="769"/>
      <c r="E2" s="769"/>
      <c r="F2" s="769"/>
      <c r="G2" s="769"/>
      <c r="H2" s="769"/>
      <c r="I2" s="769"/>
      <c r="J2" s="769"/>
      <c r="K2" s="769"/>
      <c r="L2" s="769"/>
      <c r="M2" s="820"/>
      <c r="N2" s="824"/>
      <c r="O2" s="824"/>
      <c r="P2" s="828"/>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30"/>
      <c r="AR2" s="7"/>
      <c r="AS2" s="819"/>
      <c r="AT2" s="769"/>
      <c r="AU2" s="769"/>
      <c r="AV2" s="769"/>
      <c r="AW2" s="769"/>
      <c r="AX2" s="769"/>
      <c r="AY2" s="769"/>
      <c r="AZ2" s="769"/>
      <c r="BA2" s="769"/>
      <c r="BB2" s="769"/>
      <c r="BC2" s="769"/>
      <c r="BD2" s="769"/>
      <c r="BE2" s="820"/>
      <c r="BF2" s="824"/>
      <c r="BG2" s="824"/>
      <c r="BH2" s="828"/>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30"/>
    </row>
    <row r="3" spans="1:86" ht="15.95" customHeight="1" x14ac:dyDescent="0.15">
      <c r="A3" s="819"/>
      <c r="B3" s="769"/>
      <c r="C3" s="769"/>
      <c r="D3" s="769"/>
      <c r="E3" s="769"/>
      <c r="F3" s="769"/>
      <c r="G3" s="769"/>
      <c r="H3" s="769"/>
      <c r="I3" s="769"/>
      <c r="J3" s="769"/>
      <c r="K3" s="769"/>
      <c r="L3" s="769"/>
      <c r="M3" s="820"/>
      <c r="N3" s="824"/>
      <c r="O3" s="824"/>
      <c r="P3" s="828"/>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30"/>
      <c r="AR3" s="7"/>
      <c r="AS3" s="819"/>
      <c r="AT3" s="769"/>
      <c r="AU3" s="769"/>
      <c r="AV3" s="769"/>
      <c r="AW3" s="769"/>
      <c r="AX3" s="769"/>
      <c r="AY3" s="769"/>
      <c r="AZ3" s="769"/>
      <c r="BA3" s="769"/>
      <c r="BB3" s="769"/>
      <c r="BC3" s="769"/>
      <c r="BD3" s="769"/>
      <c r="BE3" s="820"/>
      <c r="BF3" s="824"/>
      <c r="BG3" s="824"/>
      <c r="BH3" s="828"/>
      <c r="BI3" s="829"/>
      <c r="BJ3" s="829"/>
      <c r="BK3" s="829"/>
      <c r="BL3" s="829"/>
      <c r="BM3" s="829"/>
      <c r="BN3" s="829"/>
      <c r="BO3" s="829"/>
      <c r="BP3" s="829"/>
      <c r="BQ3" s="829"/>
      <c r="BR3" s="829"/>
      <c r="BS3" s="829"/>
      <c r="BT3" s="829"/>
      <c r="BU3" s="829"/>
      <c r="BV3" s="829"/>
      <c r="BW3" s="829"/>
      <c r="BX3" s="829"/>
      <c r="BY3" s="829"/>
      <c r="BZ3" s="829"/>
      <c r="CA3" s="829"/>
      <c r="CB3" s="829"/>
      <c r="CC3" s="829"/>
      <c r="CD3" s="829"/>
      <c r="CE3" s="829"/>
      <c r="CF3" s="829"/>
      <c r="CG3" s="829"/>
      <c r="CH3" s="830"/>
    </row>
    <row r="4" spans="1:86" ht="15.95" customHeight="1" x14ac:dyDescent="0.15">
      <c r="A4" s="819"/>
      <c r="B4" s="769"/>
      <c r="C4" s="769"/>
      <c r="D4" s="769"/>
      <c r="E4" s="769"/>
      <c r="F4" s="769"/>
      <c r="G4" s="769"/>
      <c r="H4" s="769"/>
      <c r="I4" s="769"/>
      <c r="J4" s="769"/>
      <c r="K4" s="769"/>
      <c r="L4" s="769"/>
      <c r="M4" s="820"/>
      <c r="N4" s="824"/>
      <c r="O4" s="824"/>
      <c r="P4" s="831"/>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3"/>
      <c r="AR4" s="7"/>
      <c r="AS4" s="819"/>
      <c r="AT4" s="769"/>
      <c r="AU4" s="769"/>
      <c r="AV4" s="769"/>
      <c r="AW4" s="769"/>
      <c r="AX4" s="769"/>
      <c r="AY4" s="769"/>
      <c r="AZ4" s="769"/>
      <c r="BA4" s="769"/>
      <c r="BB4" s="769"/>
      <c r="BC4" s="769"/>
      <c r="BD4" s="769"/>
      <c r="BE4" s="820"/>
      <c r="BF4" s="824"/>
      <c r="BG4" s="824"/>
      <c r="BH4" s="831"/>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3"/>
    </row>
    <row r="5" spans="1:86" ht="18" customHeight="1" x14ac:dyDescent="0.15">
      <c r="A5" s="819"/>
      <c r="B5" s="769"/>
      <c r="C5" s="769"/>
      <c r="D5" s="769"/>
      <c r="E5" s="769"/>
      <c r="F5" s="769"/>
      <c r="G5" s="769"/>
      <c r="H5" s="769"/>
      <c r="I5" s="769"/>
      <c r="J5" s="769"/>
      <c r="K5" s="769"/>
      <c r="L5" s="769"/>
      <c r="M5" s="820"/>
      <c r="N5" s="712" t="s">
        <v>33</v>
      </c>
      <c r="O5" s="713"/>
      <c r="P5" s="889" t="s">
        <v>24</v>
      </c>
      <c r="Q5" s="890"/>
      <c r="R5" s="890"/>
      <c r="S5" s="890"/>
      <c r="T5" s="719"/>
      <c r="U5" s="719"/>
      <c r="V5" s="719"/>
      <c r="W5" s="719"/>
      <c r="X5" s="719"/>
      <c r="Y5" s="719"/>
      <c r="Z5" s="719"/>
      <c r="AA5" s="719"/>
      <c r="AB5" s="719"/>
      <c r="AC5" s="719"/>
      <c r="AD5" s="719"/>
      <c r="AE5" s="719"/>
      <c r="AF5" s="719"/>
      <c r="AG5" s="719"/>
      <c r="AH5" s="719"/>
      <c r="AI5" s="719"/>
      <c r="AJ5" s="719"/>
      <c r="AK5" s="719"/>
      <c r="AL5" s="719"/>
      <c r="AM5" s="719"/>
      <c r="AN5" s="719"/>
      <c r="AO5" s="719"/>
      <c r="AP5" s="720"/>
      <c r="AR5" s="7"/>
      <c r="AS5" s="819"/>
      <c r="AT5" s="769"/>
      <c r="AU5" s="769"/>
      <c r="AV5" s="769"/>
      <c r="AW5" s="769"/>
      <c r="AX5" s="769"/>
      <c r="AY5" s="769"/>
      <c r="AZ5" s="769"/>
      <c r="BA5" s="769"/>
      <c r="BB5" s="769"/>
      <c r="BC5" s="769"/>
      <c r="BD5" s="769"/>
      <c r="BE5" s="820"/>
      <c r="BF5" s="712" t="s">
        <v>33</v>
      </c>
      <c r="BG5" s="713"/>
      <c r="BH5" s="889" t="s">
        <v>24</v>
      </c>
      <c r="BI5" s="890"/>
      <c r="BJ5" s="890"/>
      <c r="BK5" s="890"/>
      <c r="BL5" s="719"/>
      <c r="BM5" s="719"/>
      <c r="BN5" s="719"/>
      <c r="BO5" s="719"/>
      <c r="BP5" s="719"/>
      <c r="BQ5" s="719"/>
      <c r="BR5" s="719"/>
      <c r="BS5" s="719"/>
      <c r="BT5" s="719"/>
      <c r="BU5" s="719"/>
      <c r="BV5" s="719"/>
      <c r="BW5" s="719"/>
      <c r="BX5" s="719"/>
      <c r="BY5" s="719"/>
      <c r="BZ5" s="719"/>
      <c r="CA5" s="719"/>
      <c r="CB5" s="719"/>
      <c r="CC5" s="719"/>
      <c r="CD5" s="719"/>
      <c r="CE5" s="719"/>
      <c r="CF5" s="719"/>
      <c r="CG5" s="719"/>
      <c r="CH5" s="720"/>
    </row>
    <row r="6" spans="1:86" ht="18" customHeight="1" x14ac:dyDescent="0.15">
      <c r="A6" s="819"/>
      <c r="B6" s="769"/>
      <c r="C6" s="769"/>
      <c r="D6" s="769"/>
      <c r="E6" s="769"/>
      <c r="F6" s="769"/>
      <c r="G6" s="769"/>
      <c r="H6" s="769"/>
      <c r="I6" s="769"/>
      <c r="J6" s="769"/>
      <c r="K6" s="769"/>
      <c r="L6" s="769"/>
      <c r="M6" s="820"/>
      <c r="N6" s="714"/>
      <c r="O6" s="715"/>
      <c r="P6" s="1320"/>
      <c r="Q6" s="1321"/>
      <c r="R6" s="1321"/>
      <c r="S6" s="1321"/>
      <c r="T6" s="1321"/>
      <c r="U6" s="1321"/>
      <c r="V6" s="1321"/>
      <c r="W6" s="1321"/>
      <c r="X6" s="1321"/>
      <c r="Y6" s="1321"/>
      <c r="Z6" s="1321"/>
      <c r="AA6" s="1321"/>
      <c r="AB6" s="1321"/>
      <c r="AC6" s="1321"/>
      <c r="AD6" s="1321"/>
      <c r="AE6" s="1321"/>
      <c r="AF6" s="1321"/>
      <c r="AG6" s="1321"/>
      <c r="AH6" s="1321"/>
      <c r="AI6" s="1321"/>
      <c r="AJ6" s="1321"/>
      <c r="AK6" s="1321"/>
      <c r="AL6" s="1321"/>
      <c r="AM6" s="1321"/>
      <c r="AN6" s="1321"/>
      <c r="AO6" s="1321"/>
      <c r="AP6" s="1322"/>
      <c r="AR6" s="7"/>
      <c r="AS6" s="819"/>
      <c r="AT6" s="769"/>
      <c r="AU6" s="769"/>
      <c r="AV6" s="769"/>
      <c r="AW6" s="769"/>
      <c r="AX6" s="769"/>
      <c r="AY6" s="769"/>
      <c r="AZ6" s="769"/>
      <c r="BA6" s="769"/>
      <c r="BB6" s="769"/>
      <c r="BC6" s="769"/>
      <c r="BD6" s="769"/>
      <c r="BE6" s="820"/>
      <c r="BF6" s="714"/>
      <c r="BG6" s="715"/>
      <c r="BH6" s="1320"/>
      <c r="BI6" s="1321"/>
      <c r="BJ6" s="1321"/>
      <c r="BK6" s="1321"/>
      <c r="BL6" s="1321"/>
      <c r="BM6" s="1321"/>
      <c r="BN6" s="1321"/>
      <c r="BO6" s="1321"/>
      <c r="BP6" s="1321"/>
      <c r="BQ6" s="1321"/>
      <c r="BR6" s="1321"/>
      <c r="BS6" s="1321"/>
      <c r="BT6" s="1321"/>
      <c r="BU6" s="1321"/>
      <c r="BV6" s="1321"/>
      <c r="BW6" s="1321"/>
      <c r="BX6" s="1321"/>
      <c r="BY6" s="1321"/>
      <c r="BZ6" s="1321"/>
      <c r="CA6" s="1321"/>
      <c r="CB6" s="1321"/>
      <c r="CC6" s="1321"/>
      <c r="CD6" s="1321"/>
      <c r="CE6" s="1321"/>
      <c r="CF6" s="1321"/>
      <c r="CG6" s="1321"/>
      <c r="CH6" s="1322"/>
    </row>
    <row r="7" spans="1:86" ht="18" customHeight="1" x14ac:dyDescent="0.15">
      <c r="A7" s="819"/>
      <c r="B7" s="769"/>
      <c r="C7" s="769"/>
      <c r="D7" s="769"/>
      <c r="E7" s="769"/>
      <c r="F7" s="769"/>
      <c r="G7" s="769"/>
      <c r="H7" s="769"/>
      <c r="I7" s="769"/>
      <c r="J7" s="769"/>
      <c r="K7" s="769"/>
      <c r="L7" s="769"/>
      <c r="M7" s="820"/>
      <c r="N7" s="714"/>
      <c r="O7" s="715"/>
      <c r="P7" s="1246"/>
      <c r="Q7" s="781"/>
      <c r="R7" s="781"/>
      <c r="S7" s="781"/>
      <c r="T7" s="781"/>
      <c r="U7" s="781"/>
      <c r="V7" s="781"/>
      <c r="W7" s="781"/>
      <c r="X7" s="781"/>
      <c r="Y7" s="781"/>
      <c r="Z7" s="781"/>
      <c r="AA7" s="781"/>
      <c r="AB7" s="781"/>
      <c r="AC7" s="781"/>
      <c r="AD7" s="781"/>
      <c r="AE7" s="781"/>
      <c r="AF7" s="781"/>
      <c r="AG7" s="781"/>
      <c r="AH7" s="781"/>
      <c r="AI7" s="781"/>
      <c r="AJ7" s="781"/>
      <c r="AK7" s="781"/>
      <c r="AL7" s="781"/>
      <c r="AM7" s="781"/>
      <c r="AN7" s="781"/>
      <c r="AO7" s="781"/>
      <c r="AP7" s="1247"/>
      <c r="AR7" s="7"/>
      <c r="AS7" s="819"/>
      <c r="AT7" s="769"/>
      <c r="AU7" s="769"/>
      <c r="AV7" s="769"/>
      <c r="AW7" s="769"/>
      <c r="AX7" s="769"/>
      <c r="AY7" s="769"/>
      <c r="AZ7" s="769"/>
      <c r="BA7" s="769"/>
      <c r="BB7" s="769"/>
      <c r="BC7" s="769"/>
      <c r="BD7" s="769"/>
      <c r="BE7" s="820"/>
      <c r="BF7" s="714"/>
      <c r="BG7" s="715"/>
      <c r="BH7" s="1246"/>
      <c r="BI7" s="781"/>
      <c r="BJ7" s="781"/>
      <c r="BK7" s="781"/>
      <c r="BL7" s="781"/>
      <c r="BM7" s="781"/>
      <c r="BN7" s="781"/>
      <c r="BO7" s="781"/>
      <c r="BP7" s="781"/>
      <c r="BQ7" s="781"/>
      <c r="BR7" s="781"/>
      <c r="BS7" s="781"/>
      <c r="BT7" s="781"/>
      <c r="BU7" s="781"/>
      <c r="BV7" s="781"/>
      <c r="BW7" s="781"/>
      <c r="BX7" s="781"/>
      <c r="BY7" s="781"/>
      <c r="BZ7" s="781"/>
      <c r="CA7" s="781"/>
      <c r="CB7" s="781"/>
      <c r="CC7" s="781"/>
      <c r="CD7" s="781"/>
      <c r="CE7" s="781"/>
      <c r="CF7" s="781"/>
      <c r="CG7" s="781"/>
      <c r="CH7" s="1247"/>
    </row>
    <row r="8" spans="1:86" ht="18" customHeight="1" x14ac:dyDescent="0.15">
      <c r="A8" s="821"/>
      <c r="B8" s="822"/>
      <c r="C8" s="822"/>
      <c r="D8" s="822"/>
      <c r="E8" s="822"/>
      <c r="F8" s="822"/>
      <c r="G8" s="822"/>
      <c r="H8" s="822"/>
      <c r="I8" s="822"/>
      <c r="J8" s="822"/>
      <c r="K8" s="822"/>
      <c r="L8" s="822"/>
      <c r="M8" s="823"/>
      <c r="N8" s="716"/>
      <c r="O8" s="717"/>
      <c r="P8" s="1248"/>
      <c r="Q8" s="1249"/>
      <c r="R8" s="1249"/>
      <c r="S8" s="1249"/>
      <c r="T8" s="1249"/>
      <c r="U8" s="1249"/>
      <c r="V8" s="1249"/>
      <c r="W8" s="1249"/>
      <c r="X8" s="1249"/>
      <c r="Y8" s="1249"/>
      <c r="Z8" s="1249"/>
      <c r="AA8" s="1249"/>
      <c r="AB8" s="1249"/>
      <c r="AC8" s="1249"/>
      <c r="AD8" s="1249"/>
      <c r="AE8" s="1249"/>
      <c r="AF8" s="1249"/>
      <c r="AG8" s="1249"/>
      <c r="AH8" s="1249"/>
      <c r="AI8" s="1249"/>
      <c r="AJ8" s="1249"/>
      <c r="AK8" s="1249"/>
      <c r="AL8" s="1249"/>
      <c r="AM8" s="1249"/>
      <c r="AN8" s="1249"/>
      <c r="AO8" s="1249"/>
      <c r="AP8" s="1250"/>
      <c r="AR8" s="7"/>
      <c r="AS8" s="821"/>
      <c r="AT8" s="822"/>
      <c r="AU8" s="822"/>
      <c r="AV8" s="822"/>
      <c r="AW8" s="822"/>
      <c r="AX8" s="822"/>
      <c r="AY8" s="822"/>
      <c r="AZ8" s="822"/>
      <c r="BA8" s="822"/>
      <c r="BB8" s="822"/>
      <c r="BC8" s="822"/>
      <c r="BD8" s="822"/>
      <c r="BE8" s="823"/>
      <c r="BF8" s="716"/>
      <c r="BG8" s="717"/>
      <c r="BH8" s="1248"/>
      <c r="BI8" s="1249"/>
      <c r="BJ8" s="1249"/>
      <c r="BK8" s="1249"/>
      <c r="BL8" s="1249"/>
      <c r="BM8" s="1249"/>
      <c r="BN8" s="1249"/>
      <c r="BO8" s="1249"/>
      <c r="BP8" s="1249"/>
      <c r="BQ8" s="1249"/>
      <c r="BR8" s="1249"/>
      <c r="BS8" s="1249"/>
      <c r="BT8" s="1249"/>
      <c r="BU8" s="1249"/>
      <c r="BV8" s="1249"/>
      <c r="BW8" s="1249"/>
      <c r="BX8" s="1249"/>
      <c r="BY8" s="1249"/>
      <c r="BZ8" s="1249"/>
      <c r="CA8" s="1249"/>
      <c r="CB8" s="1249"/>
      <c r="CC8" s="1249"/>
      <c r="CD8" s="1249"/>
      <c r="CE8" s="1249"/>
      <c r="CF8" s="1249"/>
      <c r="CG8" s="1249"/>
      <c r="CH8" s="1250"/>
    </row>
    <row r="9" spans="1:86" ht="18" customHeight="1" x14ac:dyDescent="0.15">
      <c r="A9" s="712" t="s">
        <v>38</v>
      </c>
      <c r="B9" s="713"/>
      <c r="C9" s="718" t="s">
        <v>32</v>
      </c>
      <c r="D9" s="719"/>
      <c r="E9" s="719"/>
      <c r="F9" s="719"/>
      <c r="G9" s="719"/>
      <c r="H9" s="719"/>
      <c r="I9" s="719"/>
      <c r="J9" s="719"/>
      <c r="K9" s="719"/>
      <c r="L9" s="719"/>
      <c r="M9" s="720"/>
      <c r="N9" s="712" t="s">
        <v>35</v>
      </c>
      <c r="O9" s="713"/>
      <c r="P9" s="721" t="s">
        <v>68</v>
      </c>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3"/>
      <c r="AR9" s="7"/>
      <c r="AS9" s="712" t="s">
        <v>38</v>
      </c>
      <c r="AT9" s="713"/>
      <c r="AU9" s="718" t="s">
        <v>32</v>
      </c>
      <c r="AV9" s="719"/>
      <c r="AW9" s="719"/>
      <c r="AX9" s="719"/>
      <c r="AY9" s="719"/>
      <c r="AZ9" s="719"/>
      <c r="BA9" s="719"/>
      <c r="BB9" s="719"/>
      <c r="BC9" s="719"/>
      <c r="BD9" s="719"/>
      <c r="BE9" s="720"/>
      <c r="BF9" s="712" t="s">
        <v>35</v>
      </c>
      <c r="BG9" s="713"/>
      <c r="BH9" s="721" t="s">
        <v>68</v>
      </c>
      <c r="BI9" s="722"/>
      <c r="BJ9" s="722"/>
      <c r="BK9" s="722"/>
      <c r="BL9" s="722"/>
      <c r="BM9" s="722"/>
      <c r="BN9" s="722"/>
      <c r="BO9" s="722"/>
      <c r="BP9" s="722"/>
      <c r="BQ9" s="722"/>
      <c r="BR9" s="722"/>
      <c r="BS9" s="722"/>
      <c r="BT9" s="722"/>
      <c r="BU9" s="722"/>
      <c r="BV9" s="722"/>
      <c r="BW9" s="722"/>
      <c r="BX9" s="722"/>
      <c r="BY9" s="722"/>
      <c r="BZ9" s="722"/>
      <c r="CA9" s="722"/>
      <c r="CB9" s="722"/>
      <c r="CC9" s="722"/>
      <c r="CD9" s="722"/>
      <c r="CE9" s="722"/>
      <c r="CF9" s="722"/>
      <c r="CG9" s="722"/>
      <c r="CH9" s="723"/>
    </row>
    <row r="10" spans="1:86" ht="18" customHeight="1" x14ac:dyDescent="0.15">
      <c r="A10" s="714"/>
      <c r="B10" s="715"/>
      <c r="C10" s="732"/>
      <c r="D10" s="733"/>
      <c r="E10" s="733"/>
      <c r="F10" s="733"/>
      <c r="G10" s="733"/>
      <c r="H10" s="733"/>
      <c r="I10" s="733"/>
      <c r="J10" s="733"/>
      <c r="K10" s="733"/>
      <c r="L10" s="733"/>
      <c r="M10" s="734"/>
      <c r="N10" s="714"/>
      <c r="O10" s="715"/>
      <c r="P10" s="724"/>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6"/>
      <c r="AR10" s="7"/>
      <c r="AS10" s="714"/>
      <c r="AT10" s="715"/>
      <c r="AU10" s="732"/>
      <c r="AV10" s="733"/>
      <c r="AW10" s="733"/>
      <c r="AX10" s="733"/>
      <c r="AY10" s="733"/>
      <c r="AZ10" s="733"/>
      <c r="BA10" s="733"/>
      <c r="BB10" s="733"/>
      <c r="BC10" s="733"/>
      <c r="BD10" s="733"/>
      <c r="BE10" s="734"/>
      <c r="BF10" s="714"/>
      <c r="BG10" s="715"/>
      <c r="BH10" s="724"/>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6"/>
    </row>
    <row r="11" spans="1:86" ht="18" customHeight="1" x14ac:dyDescent="0.15">
      <c r="A11" s="716"/>
      <c r="B11" s="717"/>
      <c r="C11" s="732"/>
      <c r="D11" s="733"/>
      <c r="E11" s="733"/>
      <c r="F11" s="733"/>
      <c r="G11" s="733"/>
      <c r="H11" s="733"/>
      <c r="I11" s="733"/>
      <c r="J11" s="733"/>
      <c r="K11" s="733"/>
      <c r="L11" s="733"/>
      <c r="M11" s="734"/>
      <c r="N11" s="716"/>
      <c r="O11" s="717"/>
      <c r="P11" s="727"/>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9"/>
      <c r="AR11" s="7"/>
      <c r="AS11" s="716"/>
      <c r="AT11" s="717"/>
      <c r="AU11" s="732"/>
      <c r="AV11" s="733"/>
      <c r="AW11" s="733"/>
      <c r="AX11" s="733"/>
      <c r="AY11" s="733"/>
      <c r="AZ11" s="733"/>
      <c r="BA11" s="733"/>
      <c r="BB11" s="733"/>
      <c r="BC11" s="733"/>
      <c r="BD11" s="733"/>
      <c r="BE11" s="734"/>
      <c r="BF11" s="716"/>
      <c r="BG11" s="717"/>
      <c r="BH11" s="727"/>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9"/>
    </row>
    <row r="12" spans="1:86" ht="18" customHeight="1" x14ac:dyDescent="0.15">
      <c r="A12" s="712" t="s">
        <v>37</v>
      </c>
      <c r="B12" s="713"/>
      <c r="C12" s="735" t="s">
        <v>42</v>
      </c>
      <c r="D12" s="736"/>
      <c r="E12" s="736"/>
      <c r="F12" s="736"/>
      <c r="G12" s="736"/>
      <c r="H12" s="736"/>
      <c r="I12" s="736"/>
      <c r="J12" s="736"/>
      <c r="K12" s="736"/>
      <c r="L12" s="736"/>
      <c r="M12" s="737"/>
      <c r="N12" s="712" t="s">
        <v>36</v>
      </c>
      <c r="O12" s="713"/>
      <c r="P12" s="718" t="s">
        <v>34</v>
      </c>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20"/>
      <c r="AR12" s="7"/>
      <c r="AS12" s="712" t="s">
        <v>37</v>
      </c>
      <c r="AT12" s="713"/>
      <c r="AU12" s="735" t="s">
        <v>42</v>
      </c>
      <c r="AV12" s="736"/>
      <c r="AW12" s="736"/>
      <c r="AX12" s="736"/>
      <c r="AY12" s="736"/>
      <c r="AZ12" s="736"/>
      <c r="BA12" s="736"/>
      <c r="BB12" s="736"/>
      <c r="BC12" s="736"/>
      <c r="BD12" s="736"/>
      <c r="BE12" s="737"/>
      <c r="BF12" s="712" t="s">
        <v>36</v>
      </c>
      <c r="BG12" s="713"/>
      <c r="BH12" s="718" t="s">
        <v>34</v>
      </c>
      <c r="BI12" s="719"/>
      <c r="BJ12" s="719"/>
      <c r="BK12" s="719"/>
      <c r="BL12" s="719"/>
      <c r="BM12" s="719"/>
      <c r="BN12" s="719"/>
      <c r="BO12" s="719"/>
      <c r="BP12" s="719"/>
      <c r="BQ12" s="719"/>
      <c r="BR12" s="719"/>
      <c r="BS12" s="719"/>
      <c r="BT12" s="719"/>
      <c r="BU12" s="719"/>
      <c r="BV12" s="719"/>
      <c r="BW12" s="719"/>
      <c r="BX12" s="719"/>
      <c r="BY12" s="719"/>
      <c r="BZ12" s="719"/>
      <c r="CA12" s="719"/>
      <c r="CB12" s="719"/>
      <c r="CC12" s="719"/>
      <c r="CD12" s="719"/>
      <c r="CE12" s="719"/>
      <c r="CF12" s="719"/>
      <c r="CG12" s="719"/>
      <c r="CH12" s="720"/>
    </row>
    <row r="13" spans="1:86" ht="18" customHeight="1" x14ac:dyDescent="0.15">
      <c r="A13" s="714"/>
      <c r="B13" s="715"/>
      <c r="C13" s="738"/>
      <c r="D13" s="739"/>
      <c r="E13" s="739"/>
      <c r="F13" s="739"/>
      <c r="G13" s="739"/>
      <c r="H13" s="739"/>
      <c r="I13" s="739"/>
      <c r="J13" s="739"/>
      <c r="K13" s="739"/>
      <c r="L13" s="739"/>
      <c r="M13" s="740"/>
      <c r="N13" s="714"/>
      <c r="O13" s="715"/>
      <c r="P13" s="748"/>
      <c r="Q13" s="748"/>
      <c r="R13" s="748"/>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R13" s="7"/>
      <c r="AS13" s="714"/>
      <c r="AT13" s="715"/>
      <c r="AU13" s="738"/>
      <c r="AV13" s="739"/>
      <c r="AW13" s="739"/>
      <c r="AX13" s="739"/>
      <c r="AY13" s="739"/>
      <c r="AZ13" s="739"/>
      <c r="BA13" s="739"/>
      <c r="BB13" s="739"/>
      <c r="BC13" s="739"/>
      <c r="BD13" s="739"/>
      <c r="BE13" s="740"/>
      <c r="BF13" s="714"/>
      <c r="BG13" s="715"/>
      <c r="BH13" s="748"/>
      <c r="BI13" s="748"/>
      <c r="BJ13" s="748"/>
      <c r="BK13" s="748"/>
      <c r="BL13" s="748"/>
      <c r="BM13" s="748"/>
      <c r="BN13" s="748"/>
      <c r="BO13" s="748"/>
      <c r="BP13" s="748"/>
      <c r="BQ13" s="748"/>
      <c r="BR13" s="748"/>
      <c r="BS13" s="748"/>
      <c r="BT13" s="748"/>
      <c r="BU13" s="748"/>
      <c r="BV13" s="748"/>
      <c r="BW13" s="748"/>
      <c r="BX13" s="748"/>
      <c r="BY13" s="748"/>
      <c r="BZ13" s="748"/>
      <c r="CA13" s="748"/>
      <c r="CB13" s="748"/>
      <c r="CC13" s="748"/>
      <c r="CD13" s="748"/>
      <c r="CE13" s="748"/>
      <c r="CF13" s="748"/>
      <c r="CG13" s="748"/>
      <c r="CH13" s="748"/>
    </row>
    <row r="14" spans="1:86" ht="18" customHeight="1" x14ac:dyDescent="0.15">
      <c r="A14" s="716"/>
      <c r="B14" s="717"/>
      <c r="C14" s="741"/>
      <c r="D14" s="742"/>
      <c r="E14" s="742"/>
      <c r="F14" s="742"/>
      <c r="G14" s="742"/>
      <c r="H14" s="742"/>
      <c r="I14" s="742"/>
      <c r="J14" s="742"/>
      <c r="K14" s="742"/>
      <c r="L14" s="742"/>
      <c r="M14" s="743"/>
      <c r="N14" s="716"/>
      <c r="O14" s="717"/>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49"/>
      <c r="AM14" s="749"/>
      <c r="AN14" s="749"/>
      <c r="AO14" s="749"/>
      <c r="AP14" s="749"/>
      <c r="AR14" s="7"/>
      <c r="AS14" s="716"/>
      <c r="AT14" s="717"/>
      <c r="AU14" s="741"/>
      <c r="AV14" s="742"/>
      <c r="AW14" s="742"/>
      <c r="AX14" s="742"/>
      <c r="AY14" s="742"/>
      <c r="AZ14" s="742"/>
      <c r="BA14" s="742"/>
      <c r="BB14" s="742"/>
      <c r="BC14" s="742"/>
      <c r="BD14" s="742"/>
      <c r="BE14" s="743"/>
      <c r="BF14" s="716"/>
      <c r="BG14" s="717"/>
      <c r="BH14" s="749"/>
      <c r="BI14" s="749"/>
      <c r="BJ14" s="749"/>
      <c r="BK14" s="749"/>
      <c r="BL14" s="749"/>
      <c r="BM14" s="749"/>
      <c r="BN14" s="749"/>
      <c r="BO14" s="749"/>
      <c r="BP14" s="749"/>
      <c r="BQ14" s="749"/>
      <c r="BR14" s="749"/>
      <c r="BS14" s="749"/>
      <c r="BT14" s="749"/>
      <c r="BU14" s="749"/>
      <c r="BV14" s="749"/>
      <c r="BW14" s="749"/>
      <c r="BX14" s="749"/>
      <c r="BY14" s="749"/>
      <c r="BZ14" s="749"/>
      <c r="CA14" s="749"/>
      <c r="CB14" s="749"/>
      <c r="CC14" s="749"/>
      <c r="CD14" s="749"/>
      <c r="CE14" s="749"/>
      <c r="CF14" s="749"/>
      <c r="CG14" s="749"/>
      <c r="CH14" s="749"/>
    </row>
    <row r="15" spans="1:86" ht="18" customHeight="1" x14ac:dyDescent="0.15">
      <c r="A15" s="1311" t="s">
        <v>43</v>
      </c>
      <c r="B15" s="1312"/>
      <c r="C15" s="1237" t="s">
        <v>63</v>
      </c>
      <c r="D15" s="1315"/>
      <c r="E15" s="1315"/>
      <c r="F15" s="1315"/>
      <c r="G15" s="1315"/>
      <c r="H15" s="1315"/>
      <c r="I15" s="1315"/>
      <c r="J15" s="1315"/>
      <c r="K15" s="1315"/>
      <c r="L15" s="1315"/>
      <c r="M15" s="1316"/>
      <c r="N15" s="1307" t="s">
        <v>23</v>
      </c>
      <c r="O15" s="1308"/>
      <c r="P15" s="1256"/>
      <c r="Q15" s="1257"/>
      <c r="R15" s="1257"/>
      <c r="S15" s="1257"/>
      <c r="T15" s="1257"/>
      <c r="U15" s="1257"/>
      <c r="V15" s="1257"/>
      <c r="W15" s="1257"/>
      <c r="X15" s="1258"/>
      <c r="Y15" s="687" t="s">
        <v>82</v>
      </c>
      <c r="Z15" s="1262"/>
      <c r="AA15" s="1262"/>
      <c r="AB15" s="1262"/>
      <c r="AC15" s="1262"/>
      <c r="AD15" s="1262"/>
      <c r="AE15" s="1262"/>
      <c r="AF15" s="1262"/>
      <c r="AG15" s="1262"/>
      <c r="AH15" s="1262"/>
      <c r="AI15" s="1262"/>
      <c r="AJ15" s="1262"/>
      <c r="AK15" s="1262"/>
      <c r="AL15" s="1262"/>
      <c r="AM15" s="1262"/>
      <c r="AN15" s="1262"/>
      <c r="AO15" s="1262"/>
      <c r="AP15" s="1263"/>
      <c r="AR15" s="7"/>
      <c r="AS15" s="1311" t="s">
        <v>43</v>
      </c>
      <c r="AT15" s="1312"/>
      <c r="AU15" s="1237" t="s">
        <v>63</v>
      </c>
      <c r="AV15" s="1315"/>
      <c r="AW15" s="1315"/>
      <c r="AX15" s="1315"/>
      <c r="AY15" s="1315"/>
      <c r="AZ15" s="1315"/>
      <c r="BA15" s="1315"/>
      <c r="BB15" s="1315"/>
      <c r="BC15" s="1315"/>
      <c r="BD15" s="1315"/>
      <c r="BE15" s="1316"/>
      <c r="BF15" s="1307" t="s">
        <v>23</v>
      </c>
      <c r="BG15" s="1308"/>
      <c r="BH15" s="1256"/>
      <c r="BI15" s="1257"/>
      <c r="BJ15" s="1257"/>
      <c r="BK15" s="1257"/>
      <c r="BL15" s="1257"/>
      <c r="BM15" s="1257"/>
      <c r="BN15" s="1257"/>
      <c r="BO15" s="1257"/>
      <c r="BP15" s="1258"/>
      <c r="BQ15" s="687" t="s">
        <v>82</v>
      </c>
      <c r="BR15" s="1262"/>
      <c r="BS15" s="1262"/>
      <c r="BT15" s="1262"/>
      <c r="BU15" s="1262"/>
      <c r="BV15" s="1262"/>
      <c r="BW15" s="1262"/>
      <c r="BX15" s="1262"/>
      <c r="BY15" s="1262"/>
      <c r="BZ15" s="1262"/>
      <c r="CA15" s="1262"/>
      <c r="CB15" s="1262"/>
      <c r="CC15" s="1262"/>
      <c r="CD15" s="1262"/>
      <c r="CE15" s="1262"/>
      <c r="CF15" s="1262"/>
      <c r="CG15" s="1262"/>
      <c r="CH15" s="1263"/>
    </row>
    <row r="16" spans="1:86" ht="18" customHeight="1" x14ac:dyDescent="0.15">
      <c r="A16" s="1313"/>
      <c r="B16" s="1314"/>
      <c r="C16" s="1317"/>
      <c r="D16" s="1318"/>
      <c r="E16" s="1318"/>
      <c r="F16" s="1318"/>
      <c r="G16" s="1318"/>
      <c r="H16" s="1318"/>
      <c r="I16" s="1318"/>
      <c r="J16" s="1318"/>
      <c r="K16" s="1318"/>
      <c r="L16" s="1318"/>
      <c r="M16" s="1319"/>
      <c r="N16" s="1309"/>
      <c r="O16" s="1310"/>
      <c r="P16" s="1259"/>
      <c r="Q16" s="1260"/>
      <c r="R16" s="1260"/>
      <c r="S16" s="1260"/>
      <c r="T16" s="1260"/>
      <c r="U16" s="1260"/>
      <c r="V16" s="1260"/>
      <c r="W16" s="1260"/>
      <c r="X16" s="1261"/>
      <c r="Y16" s="1264"/>
      <c r="Z16" s="1265"/>
      <c r="AA16" s="1265"/>
      <c r="AB16" s="1265"/>
      <c r="AC16" s="1265"/>
      <c r="AD16" s="1265"/>
      <c r="AE16" s="1265"/>
      <c r="AF16" s="1265"/>
      <c r="AG16" s="1265"/>
      <c r="AH16" s="1265"/>
      <c r="AI16" s="1265"/>
      <c r="AJ16" s="1265"/>
      <c r="AK16" s="1265"/>
      <c r="AL16" s="1265"/>
      <c r="AM16" s="1265"/>
      <c r="AN16" s="1265"/>
      <c r="AO16" s="1265"/>
      <c r="AP16" s="1266"/>
      <c r="AR16" s="7"/>
      <c r="AS16" s="1313"/>
      <c r="AT16" s="1314"/>
      <c r="AU16" s="1317"/>
      <c r="AV16" s="1318"/>
      <c r="AW16" s="1318"/>
      <c r="AX16" s="1318"/>
      <c r="AY16" s="1318"/>
      <c r="AZ16" s="1318"/>
      <c r="BA16" s="1318"/>
      <c r="BB16" s="1318"/>
      <c r="BC16" s="1318"/>
      <c r="BD16" s="1318"/>
      <c r="BE16" s="1319"/>
      <c r="BF16" s="1309"/>
      <c r="BG16" s="1310"/>
      <c r="BH16" s="1259"/>
      <c r="BI16" s="1260"/>
      <c r="BJ16" s="1260"/>
      <c r="BK16" s="1260"/>
      <c r="BL16" s="1260"/>
      <c r="BM16" s="1260"/>
      <c r="BN16" s="1260"/>
      <c r="BO16" s="1260"/>
      <c r="BP16" s="1261"/>
      <c r="BQ16" s="1264"/>
      <c r="BR16" s="1265"/>
      <c r="BS16" s="1265"/>
      <c r="BT16" s="1265"/>
      <c r="BU16" s="1265"/>
      <c r="BV16" s="1265"/>
      <c r="BW16" s="1265"/>
      <c r="BX16" s="1265"/>
      <c r="BY16" s="1265"/>
      <c r="BZ16" s="1265"/>
      <c r="CA16" s="1265"/>
      <c r="CB16" s="1265"/>
      <c r="CC16" s="1265"/>
      <c r="CD16" s="1265"/>
      <c r="CE16" s="1265"/>
      <c r="CF16" s="1265"/>
      <c r="CG16" s="1265"/>
      <c r="CH16" s="1266"/>
    </row>
    <row r="17" spans="1:87" ht="15" customHeight="1" x14ac:dyDescent="0.15">
      <c r="A17" s="8"/>
      <c r="B17" s="8"/>
      <c r="C17" s="9"/>
      <c r="D17" s="9"/>
      <c r="E17" s="9"/>
      <c r="F17" s="9"/>
      <c r="G17" s="9"/>
      <c r="H17" s="9"/>
      <c r="I17" s="9"/>
      <c r="J17" s="9"/>
      <c r="K17" s="9"/>
      <c r="L17" s="9"/>
      <c r="M17" s="9"/>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R17" s="7"/>
      <c r="AS17" s="8"/>
      <c r="AT17" s="8"/>
      <c r="AU17" s="9"/>
      <c r="AV17" s="9"/>
      <c r="AW17" s="9"/>
      <c r="AX17" s="9"/>
      <c r="AY17" s="9"/>
      <c r="AZ17" s="9"/>
      <c r="BA17" s="9"/>
      <c r="BB17" s="9"/>
      <c r="BC17" s="9"/>
      <c r="BD17" s="9"/>
      <c r="BE17" s="9"/>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row>
    <row r="18" spans="1:87" ht="1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2"/>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row>
    <row r="19" spans="1:87" ht="15.95" customHeight="1" x14ac:dyDescent="0.15">
      <c r="A19" s="721" t="s">
        <v>64</v>
      </c>
      <c r="B19" s="817"/>
      <c r="C19" s="817"/>
      <c r="D19" s="817"/>
      <c r="E19" s="817"/>
      <c r="F19" s="817"/>
      <c r="G19" s="817"/>
      <c r="H19" s="817"/>
      <c r="I19" s="817"/>
      <c r="J19" s="817"/>
      <c r="K19" s="817"/>
      <c r="L19" s="817"/>
      <c r="M19" s="818"/>
      <c r="N19" s="824" t="s">
        <v>22</v>
      </c>
      <c r="O19" s="824"/>
      <c r="P19" s="825" t="s">
        <v>17</v>
      </c>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7"/>
      <c r="AR19" s="7"/>
      <c r="AS19" s="721" t="s">
        <v>64</v>
      </c>
      <c r="AT19" s="817"/>
      <c r="AU19" s="817"/>
      <c r="AV19" s="817"/>
      <c r="AW19" s="817"/>
      <c r="AX19" s="817"/>
      <c r="AY19" s="817"/>
      <c r="AZ19" s="817"/>
      <c r="BA19" s="817"/>
      <c r="BB19" s="817"/>
      <c r="BC19" s="817"/>
      <c r="BD19" s="817"/>
      <c r="BE19" s="818"/>
      <c r="BF19" s="824" t="s">
        <v>22</v>
      </c>
      <c r="BG19" s="824"/>
      <c r="BH19" s="825" t="s">
        <v>17</v>
      </c>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6"/>
      <c r="CG19" s="826"/>
      <c r="CH19" s="827"/>
    </row>
    <row r="20" spans="1:87" ht="15.95" customHeight="1" x14ac:dyDescent="0.15">
      <c r="A20" s="819"/>
      <c r="B20" s="769"/>
      <c r="C20" s="769"/>
      <c r="D20" s="769"/>
      <c r="E20" s="769"/>
      <c r="F20" s="769"/>
      <c r="G20" s="769"/>
      <c r="H20" s="769"/>
      <c r="I20" s="769"/>
      <c r="J20" s="769"/>
      <c r="K20" s="769"/>
      <c r="L20" s="769"/>
      <c r="M20" s="820"/>
      <c r="N20" s="824"/>
      <c r="O20" s="824"/>
      <c r="P20" s="828"/>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30"/>
      <c r="AR20" s="7"/>
      <c r="AS20" s="819"/>
      <c r="AT20" s="769"/>
      <c r="AU20" s="769"/>
      <c r="AV20" s="769"/>
      <c r="AW20" s="769"/>
      <c r="AX20" s="769"/>
      <c r="AY20" s="769"/>
      <c r="AZ20" s="769"/>
      <c r="BA20" s="769"/>
      <c r="BB20" s="769"/>
      <c r="BC20" s="769"/>
      <c r="BD20" s="769"/>
      <c r="BE20" s="820"/>
      <c r="BF20" s="824"/>
      <c r="BG20" s="824"/>
      <c r="BH20" s="828"/>
      <c r="BI20" s="829"/>
      <c r="BJ20" s="829"/>
      <c r="BK20" s="829"/>
      <c r="BL20" s="829"/>
      <c r="BM20" s="829"/>
      <c r="BN20" s="829"/>
      <c r="BO20" s="829"/>
      <c r="BP20" s="829"/>
      <c r="BQ20" s="829"/>
      <c r="BR20" s="829"/>
      <c r="BS20" s="829"/>
      <c r="BT20" s="829"/>
      <c r="BU20" s="829"/>
      <c r="BV20" s="829"/>
      <c r="BW20" s="829"/>
      <c r="BX20" s="829"/>
      <c r="BY20" s="829"/>
      <c r="BZ20" s="829"/>
      <c r="CA20" s="829"/>
      <c r="CB20" s="829"/>
      <c r="CC20" s="829"/>
      <c r="CD20" s="829"/>
      <c r="CE20" s="829"/>
      <c r="CF20" s="829"/>
      <c r="CG20" s="829"/>
      <c r="CH20" s="830"/>
    </row>
    <row r="21" spans="1:87" ht="15.95" customHeight="1" x14ac:dyDescent="0.15">
      <c r="A21" s="819"/>
      <c r="B21" s="769"/>
      <c r="C21" s="769"/>
      <c r="D21" s="769"/>
      <c r="E21" s="769"/>
      <c r="F21" s="769"/>
      <c r="G21" s="769"/>
      <c r="H21" s="769"/>
      <c r="I21" s="769"/>
      <c r="J21" s="769"/>
      <c r="K21" s="769"/>
      <c r="L21" s="769"/>
      <c r="M21" s="820"/>
      <c r="N21" s="824"/>
      <c r="O21" s="824"/>
      <c r="P21" s="828"/>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c r="AN21" s="829"/>
      <c r="AO21" s="829"/>
      <c r="AP21" s="830"/>
      <c r="AR21" s="7"/>
      <c r="AS21" s="819"/>
      <c r="AT21" s="769"/>
      <c r="AU21" s="769"/>
      <c r="AV21" s="769"/>
      <c r="AW21" s="769"/>
      <c r="AX21" s="769"/>
      <c r="AY21" s="769"/>
      <c r="AZ21" s="769"/>
      <c r="BA21" s="769"/>
      <c r="BB21" s="769"/>
      <c r="BC21" s="769"/>
      <c r="BD21" s="769"/>
      <c r="BE21" s="820"/>
      <c r="BF21" s="824"/>
      <c r="BG21" s="824"/>
      <c r="BH21" s="828"/>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30"/>
    </row>
    <row r="22" spans="1:87" ht="15.95" customHeight="1" x14ac:dyDescent="0.15">
      <c r="A22" s="819"/>
      <c r="B22" s="769"/>
      <c r="C22" s="769"/>
      <c r="D22" s="769"/>
      <c r="E22" s="769"/>
      <c r="F22" s="769"/>
      <c r="G22" s="769"/>
      <c r="H22" s="769"/>
      <c r="I22" s="769"/>
      <c r="J22" s="769"/>
      <c r="K22" s="769"/>
      <c r="L22" s="769"/>
      <c r="M22" s="820"/>
      <c r="N22" s="824"/>
      <c r="O22" s="824"/>
      <c r="P22" s="831"/>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3"/>
      <c r="AR22" s="7"/>
      <c r="AS22" s="819"/>
      <c r="AT22" s="769"/>
      <c r="AU22" s="769"/>
      <c r="AV22" s="769"/>
      <c r="AW22" s="769"/>
      <c r="AX22" s="769"/>
      <c r="AY22" s="769"/>
      <c r="AZ22" s="769"/>
      <c r="BA22" s="769"/>
      <c r="BB22" s="769"/>
      <c r="BC22" s="769"/>
      <c r="BD22" s="769"/>
      <c r="BE22" s="820"/>
      <c r="BF22" s="824"/>
      <c r="BG22" s="824"/>
      <c r="BH22" s="831"/>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3"/>
    </row>
    <row r="23" spans="1:87" ht="15.95" customHeight="1" x14ac:dyDescent="0.15">
      <c r="A23" s="819"/>
      <c r="B23" s="769"/>
      <c r="C23" s="769"/>
      <c r="D23" s="769"/>
      <c r="E23" s="769"/>
      <c r="F23" s="769"/>
      <c r="G23" s="769"/>
      <c r="H23" s="769"/>
      <c r="I23" s="769"/>
      <c r="J23" s="769"/>
      <c r="K23" s="769"/>
      <c r="L23" s="769"/>
      <c r="M23" s="820"/>
      <c r="N23" s="712" t="s">
        <v>33</v>
      </c>
      <c r="O23" s="713"/>
      <c r="P23" s="889" t="s">
        <v>24</v>
      </c>
      <c r="Q23" s="890"/>
      <c r="R23" s="890"/>
      <c r="S23" s="890"/>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20"/>
      <c r="AR23" s="7"/>
      <c r="AS23" s="819"/>
      <c r="AT23" s="769"/>
      <c r="AU23" s="769"/>
      <c r="AV23" s="769"/>
      <c r="AW23" s="769"/>
      <c r="AX23" s="769"/>
      <c r="AY23" s="769"/>
      <c r="AZ23" s="769"/>
      <c r="BA23" s="769"/>
      <c r="BB23" s="769"/>
      <c r="BC23" s="769"/>
      <c r="BD23" s="769"/>
      <c r="BE23" s="820"/>
      <c r="BF23" s="712" t="s">
        <v>33</v>
      </c>
      <c r="BG23" s="713"/>
      <c r="BH23" s="889" t="s">
        <v>24</v>
      </c>
      <c r="BI23" s="890"/>
      <c r="BJ23" s="890"/>
      <c r="BK23" s="890"/>
      <c r="BL23" s="719"/>
      <c r="BM23" s="719"/>
      <c r="BN23" s="719"/>
      <c r="BO23" s="719"/>
      <c r="BP23" s="719"/>
      <c r="BQ23" s="719"/>
      <c r="BR23" s="719"/>
      <c r="BS23" s="719"/>
      <c r="BT23" s="719"/>
      <c r="BU23" s="719"/>
      <c r="BV23" s="719"/>
      <c r="BW23" s="719"/>
      <c r="BX23" s="719"/>
      <c r="BY23" s="719"/>
      <c r="BZ23" s="719"/>
      <c r="CA23" s="719"/>
      <c r="CB23" s="719"/>
      <c r="CC23" s="719"/>
      <c r="CD23" s="719"/>
      <c r="CE23" s="719"/>
      <c r="CF23" s="719"/>
      <c r="CG23" s="719"/>
      <c r="CH23" s="720"/>
    </row>
    <row r="24" spans="1:87" ht="15.95" customHeight="1" x14ac:dyDescent="0.15">
      <c r="A24" s="819"/>
      <c r="B24" s="769"/>
      <c r="C24" s="769"/>
      <c r="D24" s="769"/>
      <c r="E24" s="769"/>
      <c r="F24" s="769"/>
      <c r="G24" s="769"/>
      <c r="H24" s="769"/>
      <c r="I24" s="769"/>
      <c r="J24" s="769"/>
      <c r="K24" s="769"/>
      <c r="L24" s="769"/>
      <c r="M24" s="820"/>
      <c r="N24" s="714"/>
      <c r="O24" s="715"/>
      <c r="P24" s="1320"/>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1"/>
      <c r="AL24" s="1321"/>
      <c r="AM24" s="1321"/>
      <c r="AN24" s="1321"/>
      <c r="AO24" s="1321"/>
      <c r="AP24" s="1322"/>
      <c r="AR24" s="7"/>
      <c r="AS24" s="819"/>
      <c r="AT24" s="769"/>
      <c r="AU24" s="769"/>
      <c r="AV24" s="769"/>
      <c r="AW24" s="769"/>
      <c r="AX24" s="769"/>
      <c r="AY24" s="769"/>
      <c r="AZ24" s="769"/>
      <c r="BA24" s="769"/>
      <c r="BB24" s="769"/>
      <c r="BC24" s="769"/>
      <c r="BD24" s="769"/>
      <c r="BE24" s="820"/>
      <c r="BF24" s="714"/>
      <c r="BG24" s="715"/>
      <c r="BH24" s="1320"/>
      <c r="BI24" s="1321"/>
      <c r="BJ24" s="1321"/>
      <c r="BK24" s="1321"/>
      <c r="BL24" s="1321"/>
      <c r="BM24" s="1321"/>
      <c r="BN24" s="1321"/>
      <c r="BO24" s="1321"/>
      <c r="BP24" s="1321"/>
      <c r="BQ24" s="1321"/>
      <c r="BR24" s="1321"/>
      <c r="BS24" s="1321"/>
      <c r="BT24" s="1321"/>
      <c r="BU24" s="1321"/>
      <c r="BV24" s="1321"/>
      <c r="BW24" s="1321"/>
      <c r="BX24" s="1321"/>
      <c r="BY24" s="1321"/>
      <c r="BZ24" s="1321"/>
      <c r="CA24" s="1321"/>
      <c r="CB24" s="1321"/>
      <c r="CC24" s="1321"/>
      <c r="CD24" s="1321"/>
      <c r="CE24" s="1321"/>
      <c r="CF24" s="1321"/>
      <c r="CG24" s="1321"/>
      <c r="CH24" s="1322"/>
    </row>
    <row r="25" spans="1:87" ht="15.95" customHeight="1" x14ac:dyDescent="0.15">
      <c r="A25" s="819"/>
      <c r="B25" s="769"/>
      <c r="C25" s="769"/>
      <c r="D25" s="769"/>
      <c r="E25" s="769"/>
      <c r="F25" s="769"/>
      <c r="G25" s="769"/>
      <c r="H25" s="769"/>
      <c r="I25" s="769"/>
      <c r="J25" s="769"/>
      <c r="K25" s="769"/>
      <c r="L25" s="769"/>
      <c r="M25" s="820"/>
      <c r="N25" s="714"/>
      <c r="O25" s="715"/>
      <c r="P25" s="1246"/>
      <c r="Q25" s="781"/>
      <c r="R25" s="781"/>
      <c r="S25" s="781"/>
      <c r="T25" s="781"/>
      <c r="U25" s="781"/>
      <c r="V25" s="781"/>
      <c r="W25" s="781"/>
      <c r="X25" s="781"/>
      <c r="Y25" s="781"/>
      <c r="Z25" s="781"/>
      <c r="AA25" s="781"/>
      <c r="AB25" s="781"/>
      <c r="AC25" s="781"/>
      <c r="AD25" s="781"/>
      <c r="AE25" s="781"/>
      <c r="AF25" s="781"/>
      <c r="AG25" s="781"/>
      <c r="AH25" s="781"/>
      <c r="AI25" s="781"/>
      <c r="AJ25" s="781"/>
      <c r="AK25" s="781"/>
      <c r="AL25" s="781"/>
      <c r="AM25" s="781"/>
      <c r="AN25" s="781"/>
      <c r="AO25" s="781"/>
      <c r="AP25" s="1247"/>
      <c r="AR25" s="7"/>
      <c r="AS25" s="819"/>
      <c r="AT25" s="769"/>
      <c r="AU25" s="769"/>
      <c r="AV25" s="769"/>
      <c r="AW25" s="769"/>
      <c r="AX25" s="769"/>
      <c r="AY25" s="769"/>
      <c r="AZ25" s="769"/>
      <c r="BA25" s="769"/>
      <c r="BB25" s="769"/>
      <c r="BC25" s="769"/>
      <c r="BD25" s="769"/>
      <c r="BE25" s="820"/>
      <c r="BF25" s="714"/>
      <c r="BG25" s="715"/>
      <c r="BH25" s="1246"/>
      <c r="BI25" s="781"/>
      <c r="BJ25" s="781"/>
      <c r="BK25" s="781"/>
      <c r="BL25" s="781"/>
      <c r="BM25" s="781"/>
      <c r="BN25" s="781"/>
      <c r="BO25" s="781"/>
      <c r="BP25" s="781"/>
      <c r="BQ25" s="781"/>
      <c r="BR25" s="781"/>
      <c r="BS25" s="781"/>
      <c r="BT25" s="781"/>
      <c r="BU25" s="781"/>
      <c r="BV25" s="781"/>
      <c r="BW25" s="781"/>
      <c r="BX25" s="781"/>
      <c r="BY25" s="781"/>
      <c r="BZ25" s="781"/>
      <c r="CA25" s="781"/>
      <c r="CB25" s="781"/>
      <c r="CC25" s="781"/>
      <c r="CD25" s="781"/>
      <c r="CE25" s="781"/>
      <c r="CF25" s="781"/>
      <c r="CG25" s="781"/>
      <c r="CH25" s="1247"/>
    </row>
    <row r="26" spans="1:87" ht="15.95" customHeight="1" x14ac:dyDescent="0.15">
      <c r="A26" s="821"/>
      <c r="B26" s="822"/>
      <c r="C26" s="822"/>
      <c r="D26" s="822"/>
      <c r="E26" s="822"/>
      <c r="F26" s="822"/>
      <c r="G26" s="822"/>
      <c r="H26" s="822"/>
      <c r="I26" s="822"/>
      <c r="J26" s="822"/>
      <c r="K26" s="822"/>
      <c r="L26" s="822"/>
      <c r="M26" s="823"/>
      <c r="N26" s="716"/>
      <c r="O26" s="717"/>
      <c r="P26" s="1248"/>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50"/>
      <c r="AR26" s="7"/>
      <c r="AS26" s="821"/>
      <c r="AT26" s="822"/>
      <c r="AU26" s="822"/>
      <c r="AV26" s="822"/>
      <c r="AW26" s="822"/>
      <c r="AX26" s="822"/>
      <c r="AY26" s="822"/>
      <c r="AZ26" s="822"/>
      <c r="BA26" s="822"/>
      <c r="BB26" s="822"/>
      <c r="BC26" s="822"/>
      <c r="BD26" s="822"/>
      <c r="BE26" s="823"/>
      <c r="BF26" s="716"/>
      <c r="BG26" s="717"/>
      <c r="BH26" s="1248"/>
      <c r="BI26" s="1249"/>
      <c r="BJ26" s="1249"/>
      <c r="BK26" s="1249"/>
      <c r="BL26" s="1249"/>
      <c r="BM26" s="1249"/>
      <c r="BN26" s="1249"/>
      <c r="BO26" s="1249"/>
      <c r="BP26" s="1249"/>
      <c r="BQ26" s="1249"/>
      <c r="BR26" s="1249"/>
      <c r="BS26" s="1249"/>
      <c r="BT26" s="1249"/>
      <c r="BU26" s="1249"/>
      <c r="BV26" s="1249"/>
      <c r="BW26" s="1249"/>
      <c r="BX26" s="1249"/>
      <c r="BY26" s="1249"/>
      <c r="BZ26" s="1249"/>
      <c r="CA26" s="1249"/>
      <c r="CB26" s="1249"/>
      <c r="CC26" s="1249"/>
      <c r="CD26" s="1249"/>
      <c r="CE26" s="1249"/>
      <c r="CF26" s="1249"/>
      <c r="CG26" s="1249"/>
      <c r="CH26" s="1250"/>
    </row>
    <row r="27" spans="1:87" ht="18" customHeight="1" x14ac:dyDescent="0.15">
      <c r="A27" s="712" t="s">
        <v>38</v>
      </c>
      <c r="B27" s="713"/>
      <c r="C27" s="718" t="s">
        <v>32</v>
      </c>
      <c r="D27" s="719"/>
      <c r="E27" s="719"/>
      <c r="F27" s="719"/>
      <c r="G27" s="719"/>
      <c r="H27" s="719"/>
      <c r="I27" s="719"/>
      <c r="J27" s="719"/>
      <c r="K27" s="719"/>
      <c r="L27" s="719"/>
      <c r="M27" s="720"/>
      <c r="N27" s="712" t="s">
        <v>35</v>
      </c>
      <c r="O27" s="713"/>
      <c r="P27" s="721" t="s">
        <v>68</v>
      </c>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3"/>
      <c r="AR27" s="7"/>
      <c r="AS27" s="712" t="s">
        <v>38</v>
      </c>
      <c r="AT27" s="713"/>
      <c r="AU27" s="718" t="s">
        <v>32</v>
      </c>
      <c r="AV27" s="719"/>
      <c r="AW27" s="719"/>
      <c r="AX27" s="719"/>
      <c r="AY27" s="719"/>
      <c r="AZ27" s="719"/>
      <c r="BA27" s="719"/>
      <c r="BB27" s="719"/>
      <c r="BC27" s="719"/>
      <c r="BD27" s="719"/>
      <c r="BE27" s="720"/>
      <c r="BF27" s="712" t="s">
        <v>35</v>
      </c>
      <c r="BG27" s="713"/>
      <c r="BH27" s="721" t="s">
        <v>68</v>
      </c>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3"/>
    </row>
    <row r="28" spans="1:87" ht="18" customHeight="1" x14ac:dyDescent="0.15">
      <c r="A28" s="714"/>
      <c r="B28" s="715"/>
      <c r="C28" s="732"/>
      <c r="D28" s="733"/>
      <c r="E28" s="733"/>
      <c r="F28" s="733"/>
      <c r="G28" s="733"/>
      <c r="H28" s="733"/>
      <c r="I28" s="733"/>
      <c r="J28" s="733"/>
      <c r="K28" s="733"/>
      <c r="L28" s="733"/>
      <c r="M28" s="734"/>
      <c r="N28" s="714"/>
      <c r="O28" s="715"/>
      <c r="P28" s="724"/>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6"/>
      <c r="AR28" s="7"/>
      <c r="AS28" s="714"/>
      <c r="AT28" s="715"/>
      <c r="AU28" s="732"/>
      <c r="AV28" s="733"/>
      <c r="AW28" s="733"/>
      <c r="AX28" s="733"/>
      <c r="AY28" s="733"/>
      <c r="AZ28" s="733"/>
      <c r="BA28" s="733"/>
      <c r="BB28" s="733"/>
      <c r="BC28" s="733"/>
      <c r="BD28" s="733"/>
      <c r="BE28" s="734"/>
      <c r="BF28" s="714"/>
      <c r="BG28" s="715"/>
      <c r="BH28" s="724"/>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6"/>
    </row>
    <row r="29" spans="1:87" ht="18" customHeight="1" x14ac:dyDescent="0.15">
      <c r="A29" s="716"/>
      <c r="B29" s="717"/>
      <c r="C29" s="732"/>
      <c r="D29" s="733"/>
      <c r="E29" s="733"/>
      <c r="F29" s="733"/>
      <c r="G29" s="733"/>
      <c r="H29" s="733"/>
      <c r="I29" s="733"/>
      <c r="J29" s="733"/>
      <c r="K29" s="733"/>
      <c r="L29" s="733"/>
      <c r="M29" s="734"/>
      <c r="N29" s="716"/>
      <c r="O29" s="717"/>
      <c r="P29" s="727"/>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9"/>
      <c r="AR29" s="7"/>
      <c r="AS29" s="716"/>
      <c r="AT29" s="717"/>
      <c r="AU29" s="732"/>
      <c r="AV29" s="733"/>
      <c r="AW29" s="733"/>
      <c r="AX29" s="733"/>
      <c r="AY29" s="733"/>
      <c r="AZ29" s="733"/>
      <c r="BA29" s="733"/>
      <c r="BB29" s="733"/>
      <c r="BC29" s="733"/>
      <c r="BD29" s="733"/>
      <c r="BE29" s="734"/>
      <c r="BF29" s="716"/>
      <c r="BG29" s="717"/>
      <c r="BH29" s="727"/>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9"/>
    </row>
    <row r="30" spans="1:87" ht="18" customHeight="1" x14ac:dyDescent="0.15">
      <c r="A30" s="712" t="s">
        <v>37</v>
      </c>
      <c r="B30" s="713"/>
      <c r="C30" s="735" t="s">
        <v>42</v>
      </c>
      <c r="D30" s="736"/>
      <c r="E30" s="736"/>
      <c r="F30" s="736"/>
      <c r="G30" s="736"/>
      <c r="H30" s="736"/>
      <c r="I30" s="736"/>
      <c r="J30" s="736"/>
      <c r="K30" s="736"/>
      <c r="L30" s="736"/>
      <c r="M30" s="737"/>
      <c r="N30" s="712" t="s">
        <v>36</v>
      </c>
      <c r="O30" s="713"/>
      <c r="P30" s="718" t="s">
        <v>34</v>
      </c>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20"/>
      <c r="AR30" s="7"/>
      <c r="AS30" s="712" t="s">
        <v>37</v>
      </c>
      <c r="AT30" s="713"/>
      <c r="AU30" s="735" t="s">
        <v>42</v>
      </c>
      <c r="AV30" s="736"/>
      <c r="AW30" s="736"/>
      <c r="AX30" s="736"/>
      <c r="AY30" s="736"/>
      <c r="AZ30" s="736"/>
      <c r="BA30" s="736"/>
      <c r="BB30" s="736"/>
      <c r="BC30" s="736"/>
      <c r="BD30" s="736"/>
      <c r="BE30" s="737"/>
      <c r="BF30" s="712" t="s">
        <v>36</v>
      </c>
      <c r="BG30" s="713"/>
      <c r="BH30" s="718" t="s">
        <v>34</v>
      </c>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20"/>
    </row>
    <row r="31" spans="1:87" ht="18" customHeight="1" x14ac:dyDescent="0.15">
      <c r="A31" s="714"/>
      <c r="B31" s="715"/>
      <c r="C31" s="738"/>
      <c r="D31" s="739"/>
      <c r="E31" s="739"/>
      <c r="F31" s="739"/>
      <c r="G31" s="739"/>
      <c r="H31" s="739"/>
      <c r="I31" s="739"/>
      <c r="J31" s="739"/>
      <c r="K31" s="739"/>
      <c r="L31" s="739"/>
      <c r="M31" s="740"/>
      <c r="N31" s="714"/>
      <c r="O31" s="715"/>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748"/>
      <c r="AM31" s="748"/>
      <c r="AN31" s="748"/>
      <c r="AO31" s="748"/>
      <c r="AP31" s="748"/>
      <c r="AR31" s="7"/>
      <c r="AS31" s="714"/>
      <c r="AT31" s="715"/>
      <c r="AU31" s="738"/>
      <c r="AV31" s="739"/>
      <c r="AW31" s="739"/>
      <c r="AX31" s="739"/>
      <c r="AY31" s="739"/>
      <c r="AZ31" s="739"/>
      <c r="BA31" s="739"/>
      <c r="BB31" s="739"/>
      <c r="BC31" s="739"/>
      <c r="BD31" s="739"/>
      <c r="BE31" s="740"/>
      <c r="BF31" s="714"/>
      <c r="BG31" s="715"/>
      <c r="BH31" s="748"/>
      <c r="BI31" s="748"/>
      <c r="BJ31" s="748"/>
      <c r="BK31" s="748"/>
      <c r="BL31" s="748"/>
      <c r="BM31" s="748"/>
      <c r="BN31" s="748"/>
      <c r="BO31" s="748"/>
      <c r="BP31" s="748"/>
      <c r="BQ31" s="748"/>
      <c r="BR31" s="748"/>
      <c r="BS31" s="748"/>
      <c r="BT31" s="748"/>
      <c r="BU31" s="748"/>
      <c r="BV31" s="748"/>
      <c r="BW31" s="748"/>
      <c r="BX31" s="748"/>
      <c r="BY31" s="748"/>
      <c r="BZ31" s="748"/>
      <c r="CA31" s="748"/>
      <c r="CB31" s="748"/>
      <c r="CC31" s="748"/>
      <c r="CD31" s="748"/>
      <c r="CE31" s="748"/>
      <c r="CF31" s="748"/>
      <c r="CG31" s="748"/>
      <c r="CH31" s="748"/>
    </row>
    <row r="32" spans="1:87" ht="18" customHeight="1" x14ac:dyDescent="0.15">
      <c r="A32" s="716"/>
      <c r="B32" s="717"/>
      <c r="C32" s="741"/>
      <c r="D32" s="742"/>
      <c r="E32" s="742"/>
      <c r="F32" s="742"/>
      <c r="G32" s="742"/>
      <c r="H32" s="742"/>
      <c r="I32" s="742"/>
      <c r="J32" s="742"/>
      <c r="K32" s="742"/>
      <c r="L32" s="742"/>
      <c r="M32" s="743"/>
      <c r="N32" s="716"/>
      <c r="O32" s="717"/>
      <c r="P32" s="749"/>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49"/>
      <c r="AR32" s="7"/>
      <c r="AS32" s="716"/>
      <c r="AT32" s="717"/>
      <c r="AU32" s="741"/>
      <c r="AV32" s="742"/>
      <c r="AW32" s="742"/>
      <c r="AX32" s="742"/>
      <c r="AY32" s="742"/>
      <c r="AZ32" s="742"/>
      <c r="BA32" s="742"/>
      <c r="BB32" s="742"/>
      <c r="BC32" s="742"/>
      <c r="BD32" s="742"/>
      <c r="BE32" s="743"/>
      <c r="BF32" s="716"/>
      <c r="BG32" s="717"/>
      <c r="BH32" s="749"/>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49"/>
    </row>
    <row r="33" spans="1:86" ht="18" customHeight="1" x14ac:dyDescent="0.15">
      <c r="A33" s="1311" t="s">
        <v>43</v>
      </c>
      <c r="B33" s="1312"/>
      <c r="C33" s="1237" t="s">
        <v>63</v>
      </c>
      <c r="D33" s="1315"/>
      <c r="E33" s="1315"/>
      <c r="F33" s="1315"/>
      <c r="G33" s="1315"/>
      <c r="H33" s="1315"/>
      <c r="I33" s="1315"/>
      <c r="J33" s="1315"/>
      <c r="K33" s="1315"/>
      <c r="L33" s="1315"/>
      <c r="M33" s="1316"/>
      <c r="N33" s="1307" t="s">
        <v>23</v>
      </c>
      <c r="O33" s="1308"/>
      <c r="P33" s="1256"/>
      <c r="Q33" s="1257"/>
      <c r="R33" s="1257"/>
      <c r="S33" s="1257"/>
      <c r="T33" s="1257"/>
      <c r="U33" s="1257"/>
      <c r="V33" s="1257"/>
      <c r="W33" s="1257"/>
      <c r="X33" s="1258"/>
      <c r="Y33" s="687" t="s">
        <v>82</v>
      </c>
      <c r="Z33" s="1262"/>
      <c r="AA33" s="1262"/>
      <c r="AB33" s="1262"/>
      <c r="AC33" s="1262"/>
      <c r="AD33" s="1262"/>
      <c r="AE33" s="1262"/>
      <c r="AF33" s="1262"/>
      <c r="AG33" s="1262"/>
      <c r="AH33" s="1262"/>
      <c r="AI33" s="1262"/>
      <c r="AJ33" s="1262"/>
      <c r="AK33" s="1262"/>
      <c r="AL33" s="1262"/>
      <c r="AM33" s="1262"/>
      <c r="AN33" s="1262"/>
      <c r="AO33" s="1262"/>
      <c r="AP33" s="1263"/>
      <c r="AR33" s="7"/>
      <c r="AS33" s="1311" t="s">
        <v>43</v>
      </c>
      <c r="AT33" s="1312"/>
      <c r="AU33" s="1237" t="s">
        <v>63</v>
      </c>
      <c r="AV33" s="1315"/>
      <c r="AW33" s="1315"/>
      <c r="AX33" s="1315"/>
      <c r="AY33" s="1315"/>
      <c r="AZ33" s="1315"/>
      <c r="BA33" s="1315"/>
      <c r="BB33" s="1315"/>
      <c r="BC33" s="1315"/>
      <c r="BD33" s="1315"/>
      <c r="BE33" s="1316"/>
      <c r="BF33" s="1307" t="s">
        <v>23</v>
      </c>
      <c r="BG33" s="1308"/>
      <c r="BH33" s="1256"/>
      <c r="BI33" s="1257"/>
      <c r="BJ33" s="1257"/>
      <c r="BK33" s="1257"/>
      <c r="BL33" s="1257"/>
      <c r="BM33" s="1257"/>
      <c r="BN33" s="1257"/>
      <c r="BO33" s="1257"/>
      <c r="BP33" s="1258"/>
      <c r="BQ33" s="687" t="s">
        <v>82</v>
      </c>
      <c r="BR33" s="1262"/>
      <c r="BS33" s="1262"/>
      <c r="BT33" s="1262"/>
      <c r="BU33" s="1262"/>
      <c r="BV33" s="1262"/>
      <c r="BW33" s="1262"/>
      <c r="BX33" s="1262"/>
      <c r="BY33" s="1262"/>
      <c r="BZ33" s="1262"/>
      <c r="CA33" s="1262"/>
      <c r="CB33" s="1262"/>
      <c r="CC33" s="1262"/>
      <c r="CD33" s="1262"/>
      <c r="CE33" s="1262"/>
      <c r="CF33" s="1262"/>
      <c r="CG33" s="1262"/>
      <c r="CH33" s="1263"/>
    </row>
    <row r="34" spans="1:86" ht="18" customHeight="1" x14ac:dyDescent="0.15">
      <c r="A34" s="1313"/>
      <c r="B34" s="1314"/>
      <c r="C34" s="1317"/>
      <c r="D34" s="1318"/>
      <c r="E34" s="1318"/>
      <c r="F34" s="1318"/>
      <c r="G34" s="1318"/>
      <c r="H34" s="1318"/>
      <c r="I34" s="1318"/>
      <c r="J34" s="1318"/>
      <c r="K34" s="1318"/>
      <c r="L34" s="1318"/>
      <c r="M34" s="1319"/>
      <c r="N34" s="1309"/>
      <c r="O34" s="1310"/>
      <c r="P34" s="1259"/>
      <c r="Q34" s="1260"/>
      <c r="R34" s="1260"/>
      <c r="S34" s="1260"/>
      <c r="T34" s="1260"/>
      <c r="U34" s="1260"/>
      <c r="V34" s="1260"/>
      <c r="W34" s="1260"/>
      <c r="X34" s="1261"/>
      <c r="Y34" s="1264"/>
      <c r="Z34" s="1265"/>
      <c r="AA34" s="1265"/>
      <c r="AB34" s="1265"/>
      <c r="AC34" s="1265"/>
      <c r="AD34" s="1265"/>
      <c r="AE34" s="1265"/>
      <c r="AF34" s="1265"/>
      <c r="AG34" s="1265"/>
      <c r="AH34" s="1265"/>
      <c r="AI34" s="1265"/>
      <c r="AJ34" s="1265"/>
      <c r="AK34" s="1265"/>
      <c r="AL34" s="1265"/>
      <c r="AM34" s="1265"/>
      <c r="AN34" s="1265"/>
      <c r="AO34" s="1265"/>
      <c r="AP34" s="1266"/>
      <c r="AR34" s="7"/>
      <c r="AS34" s="1313"/>
      <c r="AT34" s="1314"/>
      <c r="AU34" s="1317"/>
      <c r="AV34" s="1318"/>
      <c r="AW34" s="1318"/>
      <c r="AX34" s="1318"/>
      <c r="AY34" s="1318"/>
      <c r="AZ34" s="1318"/>
      <c r="BA34" s="1318"/>
      <c r="BB34" s="1318"/>
      <c r="BC34" s="1318"/>
      <c r="BD34" s="1318"/>
      <c r="BE34" s="1319"/>
      <c r="BF34" s="1309"/>
      <c r="BG34" s="1310"/>
      <c r="BH34" s="1259"/>
      <c r="BI34" s="1260"/>
      <c r="BJ34" s="1260"/>
      <c r="BK34" s="1260"/>
      <c r="BL34" s="1260"/>
      <c r="BM34" s="1260"/>
      <c r="BN34" s="1260"/>
      <c r="BO34" s="1260"/>
      <c r="BP34" s="1261"/>
      <c r="BQ34" s="1264"/>
      <c r="BR34" s="1265"/>
      <c r="BS34" s="1265"/>
      <c r="BT34" s="1265"/>
      <c r="BU34" s="1265"/>
      <c r="BV34" s="1265"/>
      <c r="BW34" s="1265"/>
      <c r="BX34" s="1265"/>
      <c r="BY34" s="1265"/>
      <c r="BZ34" s="1265"/>
      <c r="CA34" s="1265"/>
      <c r="CB34" s="1265"/>
      <c r="CC34" s="1265"/>
      <c r="CD34" s="1265"/>
      <c r="CE34" s="1265"/>
      <c r="CF34" s="1265"/>
      <c r="CG34" s="1265"/>
      <c r="CH34" s="1266"/>
    </row>
  </sheetData>
  <sheetProtection sheet="1" selectLockedCells="1"/>
  <mergeCells count="100">
    <mergeCell ref="AU9:BE9"/>
    <mergeCell ref="BF9:BG11"/>
    <mergeCell ref="AU27:BE27"/>
    <mergeCell ref="BF27:BG29"/>
    <mergeCell ref="BH27:CH29"/>
    <mergeCell ref="BH12:CH12"/>
    <mergeCell ref="BH13:CH14"/>
    <mergeCell ref="AS19:BE26"/>
    <mergeCell ref="BF19:BG22"/>
    <mergeCell ref="BH15:BP16"/>
    <mergeCell ref="BQ15:CH16"/>
    <mergeCell ref="AU12:BE14"/>
    <mergeCell ref="BF12:BG14"/>
    <mergeCell ref="BH24:CH24"/>
    <mergeCell ref="BF23:BG26"/>
    <mergeCell ref="BH23:BK23"/>
    <mergeCell ref="T5:AP5"/>
    <mergeCell ref="BF5:BG8"/>
    <mergeCell ref="BH5:BK5"/>
    <mergeCell ref="BH7:CH8"/>
    <mergeCell ref="N1:O4"/>
    <mergeCell ref="P1:Q1"/>
    <mergeCell ref="R1:AP1"/>
    <mergeCell ref="AS1:BE8"/>
    <mergeCell ref="BF1:BG4"/>
    <mergeCell ref="P6:AP6"/>
    <mergeCell ref="BH6:CH6"/>
    <mergeCell ref="P7:AP8"/>
    <mergeCell ref="A1:M8"/>
    <mergeCell ref="BH9:CH11"/>
    <mergeCell ref="C10:M11"/>
    <mergeCell ref="AU10:BE11"/>
    <mergeCell ref="BH1:BI1"/>
    <mergeCell ref="BJ1:CH1"/>
    <mergeCell ref="P2:AP4"/>
    <mergeCell ref="BH2:CH4"/>
    <mergeCell ref="A9:B11"/>
    <mergeCell ref="C9:M9"/>
    <mergeCell ref="N9:O11"/>
    <mergeCell ref="P9:AP11"/>
    <mergeCell ref="AS9:AT11"/>
    <mergeCell ref="BL5:CH5"/>
    <mergeCell ref="N5:O8"/>
    <mergeCell ref="P5:S5"/>
    <mergeCell ref="A27:B29"/>
    <mergeCell ref="C27:M27"/>
    <mergeCell ref="N27:O29"/>
    <mergeCell ref="P27:AP29"/>
    <mergeCell ref="AS27:AT29"/>
    <mergeCell ref="A12:B14"/>
    <mergeCell ref="C12:M14"/>
    <mergeCell ref="N12:O14"/>
    <mergeCell ref="P12:AP12"/>
    <mergeCell ref="AS12:AT14"/>
    <mergeCell ref="P13:AP14"/>
    <mergeCell ref="N19:O22"/>
    <mergeCell ref="P19:Q19"/>
    <mergeCell ref="R19:AP19"/>
    <mergeCell ref="A19:M26"/>
    <mergeCell ref="P15:X16"/>
    <mergeCell ref="Y15:AP16"/>
    <mergeCell ref="P25:AP26"/>
    <mergeCell ref="P24:AP24"/>
    <mergeCell ref="N23:O26"/>
    <mergeCell ref="P23:S23"/>
    <mergeCell ref="T23:AP23"/>
    <mergeCell ref="BH25:CH26"/>
    <mergeCell ref="BH19:BI19"/>
    <mergeCell ref="BJ19:CH19"/>
    <mergeCell ref="P20:AP22"/>
    <mergeCell ref="BH20:CH22"/>
    <mergeCell ref="BL23:CH23"/>
    <mergeCell ref="BF15:BG16"/>
    <mergeCell ref="A33:B34"/>
    <mergeCell ref="C33:M34"/>
    <mergeCell ref="AS33:AT34"/>
    <mergeCell ref="AU33:BE34"/>
    <mergeCell ref="N33:O34"/>
    <mergeCell ref="BF33:BG34"/>
    <mergeCell ref="AU30:BE32"/>
    <mergeCell ref="BF30:BG32"/>
    <mergeCell ref="C28:M29"/>
    <mergeCell ref="AU28:BE29"/>
    <mergeCell ref="A15:B16"/>
    <mergeCell ref="C15:M16"/>
    <mergeCell ref="AS15:AT16"/>
    <mergeCell ref="AU15:BE16"/>
    <mergeCell ref="N15:O16"/>
    <mergeCell ref="P33:X34"/>
    <mergeCell ref="Y33:AP34"/>
    <mergeCell ref="BH33:BP34"/>
    <mergeCell ref="BQ33:CH34"/>
    <mergeCell ref="A30:B32"/>
    <mergeCell ref="C30:M32"/>
    <mergeCell ref="N30:O32"/>
    <mergeCell ref="P30:AP30"/>
    <mergeCell ref="AS30:AT32"/>
    <mergeCell ref="BH30:CH30"/>
    <mergeCell ref="P31:AP32"/>
    <mergeCell ref="BH31:CH32"/>
  </mergeCells>
  <phoneticPr fontId="18"/>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4874"/>
    <pageSetUpPr fitToPage="1"/>
  </sheetPr>
  <dimension ref="A1:AE119"/>
  <sheetViews>
    <sheetView showGridLines="0" showRowColHeaders="0" zoomScaleNormal="100" workbookViewId="0">
      <selection activeCell="B2" sqref="B2:U2"/>
    </sheetView>
  </sheetViews>
  <sheetFormatPr defaultColWidth="9" defaultRowHeight="15.75" x14ac:dyDescent="0.15"/>
  <cols>
    <col min="1" max="1" width="2.125" style="169" customWidth="1"/>
    <col min="2" max="2" width="8.375" style="169" customWidth="1"/>
    <col min="3" max="3" width="10.625" style="169" customWidth="1"/>
    <col min="4" max="34" width="7.625" style="169" customWidth="1"/>
    <col min="35" max="35" width="6.625" style="169" customWidth="1"/>
    <col min="36" max="16384" width="9" style="169"/>
  </cols>
  <sheetData>
    <row r="1" spans="1:31" ht="12.75" customHeight="1" x14ac:dyDescent="0.15">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row>
    <row r="2" spans="1:31" s="128" customFormat="1" ht="54.75" customHeight="1" x14ac:dyDescent="0.9">
      <c r="A2" s="173"/>
      <c r="B2" s="241" t="s">
        <v>303</v>
      </c>
      <c r="C2" s="242"/>
      <c r="D2" s="242"/>
      <c r="E2" s="242"/>
      <c r="F2" s="242"/>
      <c r="G2" s="242"/>
      <c r="H2" s="242"/>
      <c r="I2" s="242"/>
      <c r="J2" s="242"/>
      <c r="K2" s="242"/>
      <c r="L2" s="242"/>
      <c r="M2" s="242"/>
      <c r="N2" s="242"/>
      <c r="O2" s="242"/>
      <c r="P2" s="242"/>
      <c r="Q2" s="242"/>
      <c r="R2" s="242"/>
      <c r="S2" s="242"/>
      <c r="T2" s="242"/>
      <c r="U2" s="243"/>
      <c r="V2" s="174"/>
      <c r="W2" s="174"/>
      <c r="X2" s="174"/>
      <c r="Y2" s="174"/>
      <c r="Z2" s="174"/>
      <c r="AA2" s="174"/>
      <c r="AB2" s="174"/>
      <c r="AC2" s="174"/>
      <c r="AD2" s="174"/>
      <c r="AE2" s="174"/>
    </row>
    <row r="3" spans="1:31" s="170" customFormat="1" ht="15.75" customHeight="1" x14ac:dyDescent="0.15">
      <c r="A3" s="235"/>
      <c r="B3" s="235"/>
      <c r="C3" s="235"/>
      <c r="D3" s="235"/>
      <c r="E3" s="235"/>
      <c r="F3" s="235"/>
      <c r="G3" s="235"/>
      <c r="H3" s="235"/>
      <c r="I3" s="235"/>
      <c r="J3" s="175"/>
      <c r="K3" s="175"/>
      <c r="L3" s="175"/>
      <c r="M3" s="175"/>
      <c r="N3" s="175"/>
      <c r="O3" s="175"/>
      <c r="P3" s="175"/>
      <c r="Q3" s="175"/>
      <c r="R3" s="175"/>
      <c r="S3" s="175"/>
      <c r="T3" s="175"/>
      <c r="U3" s="175"/>
      <c r="V3" s="175"/>
      <c r="W3" s="175"/>
      <c r="X3" s="175"/>
      <c r="Y3" s="175"/>
      <c r="Z3" s="175"/>
      <c r="AA3" s="175"/>
      <c r="AB3" s="175"/>
      <c r="AC3" s="175"/>
      <c r="AD3" s="175"/>
      <c r="AE3" s="175"/>
    </row>
    <row r="4" spans="1:31" ht="20.100000000000001" customHeight="1" x14ac:dyDescent="0.15">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row>
    <row r="5" spans="1:31" ht="30" customHeight="1" x14ac:dyDescent="0.15">
      <c r="A5" s="173"/>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row>
    <row r="6" spans="1:31" ht="93" customHeight="1" x14ac:dyDescent="0.15">
      <c r="A6" s="173"/>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row>
    <row r="7" spans="1:31" ht="21.6" customHeight="1" x14ac:dyDescent="0.15">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row>
    <row r="8" spans="1:31" s="189" customFormat="1" ht="25.5" customHeight="1" x14ac:dyDescent="0.3">
      <c r="A8" s="187" t="s">
        <v>326</v>
      </c>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row>
    <row r="9" spans="1:31" s="191" customFormat="1" ht="6" customHeight="1" x14ac:dyDescent="0.15">
      <c r="A9" s="190"/>
      <c r="B9" s="190"/>
      <c r="C9" s="190"/>
      <c r="D9" s="190"/>
      <c r="E9" s="190"/>
      <c r="F9" s="190"/>
      <c r="G9" s="190"/>
      <c r="H9" s="190"/>
      <c r="I9" s="190"/>
      <c r="J9" s="190"/>
      <c r="K9" s="190"/>
      <c r="L9" s="190"/>
      <c r="M9" s="190"/>
      <c r="N9" s="190"/>
      <c r="O9" s="190"/>
      <c r="P9" s="190"/>
      <c r="Q9" s="190"/>
      <c r="R9" s="190"/>
      <c r="S9" s="190"/>
      <c r="T9" s="190"/>
      <c r="U9" s="190"/>
      <c r="V9" s="190"/>
      <c r="W9" s="190"/>
      <c r="X9" s="190"/>
      <c r="Y9" s="190"/>
      <c r="Z9" s="190"/>
      <c r="AA9" s="190"/>
      <c r="AB9" s="190"/>
      <c r="AC9" s="190"/>
      <c r="AD9" s="190"/>
      <c r="AE9" s="190"/>
    </row>
    <row r="10" spans="1:31" s="172" customFormat="1" ht="18" customHeight="1" x14ac:dyDescent="0.15">
      <c r="A10" s="180"/>
      <c r="B10" s="192" t="s">
        <v>268</v>
      </c>
      <c r="C10" s="193"/>
      <c r="D10" s="193"/>
      <c r="E10" s="180"/>
      <c r="F10" s="194" t="s">
        <v>324</v>
      </c>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row>
    <row r="11" spans="1:31" s="172" customFormat="1" ht="18" customHeight="1" x14ac:dyDescent="0.15">
      <c r="A11" s="180"/>
      <c r="B11" s="192"/>
      <c r="C11" s="180"/>
      <c r="D11" s="180"/>
      <c r="E11" s="180"/>
      <c r="F11" s="194" t="s">
        <v>323</v>
      </c>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row>
    <row r="12" spans="1:31" s="172" customFormat="1" ht="18" customHeight="1" x14ac:dyDescent="0.15">
      <c r="A12" s="180"/>
      <c r="B12" s="192"/>
      <c r="C12" s="180"/>
      <c r="D12" s="180"/>
      <c r="E12" s="180"/>
      <c r="F12" s="194"/>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row>
    <row r="13" spans="1:31" s="172" customFormat="1" ht="18" customHeight="1" x14ac:dyDescent="0.15">
      <c r="A13" s="180"/>
      <c r="B13" s="192" t="s">
        <v>269</v>
      </c>
      <c r="C13" s="180"/>
      <c r="D13" s="180"/>
      <c r="E13" s="180"/>
      <c r="F13" s="194" t="s">
        <v>300</v>
      </c>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row>
    <row r="14" spans="1:31" s="172" customFormat="1" ht="18" customHeight="1" x14ac:dyDescent="0.15">
      <c r="A14" s="180"/>
      <c r="B14" s="195"/>
      <c r="C14" s="180"/>
      <c r="D14" s="180"/>
      <c r="E14" s="180"/>
      <c r="F14" s="194" t="s">
        <v>299</v>
      </c>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row>
    <row r="15" spans="1:31" s="172" customFormat="1" ht="7.5" customHeight="1" x14ac:dyDescent="0.15">
      <c r="A15" s="180"/>
      <c r="B15" s="195"/>
      <c r="C15" s="180"/>
      <c r="D15" s="180" t="s">
        <v>39</v>
      </c>
      <c r="E15" s="180"/>
      <c r="F15" s="194"/>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row>
    <row r="16" spans="1:31" s="172" customFormat="1" ht="18" customHeight="1" x14ac:dyDescent="0.15">
      <c r="A16" s="180"/>
      <c r="B16" s="192" t="s">
        <v>270</v>
      </c>
      <c r="C16" s="193"/>
      <c r="D16" s="193"/>
      <c r="E16" s="180"/>
      <c r="F16" s="194" t="s">
        <v>257</v>
      </c>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row>
    <row r="17" spans="1:31" s="172" customFormat="1" ht="18" customHeight="1" x14ac:dyDescent="0.15">
      <c r="A17" s="180"/>
      <c r="B17" s="195"/>
      <c r="C17" s="180"/>
      <c r="D17" s="180"/>
      <c r="E17" s="180"/>
      <c r="F17" s="194" t="s">
        <v>258</v>
      </c>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row>
    <row r="18" spans="1:31" s="171" customFormat="1" ht="12" customHeight="1" x14ac:dyDescent="0.15">
      <c r="A18" s="176"/>
      <c r="B18" s="179"/>
      <c r="C18" s="176"/>
      <c r="D18" s="176"/>
      <c r="E18" s="176"/>
      <c r="F18" s="177"/>
      <c r="G18" s="178"/>
      <c r="H18" s="178"/>
      <c r="I18" s="178"/>
      <c r="J18" s="178"/>
      <c r="K18" s="178"/>
      <c r="L18" s="178"/>
      <c r="M18" s="178"/>
      <c r="N18" s="176"/>
      <c r="O18" s="176"/>
      <c r="P18" s="176"/>
      <c r="Q18" s="176"/>
      <c r="R18" s="176"/>
      <c r="S18" s="176"/>
      <c r="T18" s="176"/>
      <c r="U18" s="176"/>
      <c r="V18" s="176"/>
      <c r="W18" s="176"/>
      <c r="X18" s="176"/>
      <c r="Y18" s="176"/>
      <c r="Z18" s="176"/>
      <c r="AA18" s="176"/>
      <c r="AB18" s="176"/>
      <c r="AC18" s="176"/>
      <c r="AD18" s="176"/>
      <c r="AE18" s="176"/>
    </row>
    <row r="19" spans="1:31" s="171" customFormat="1" ht="35.25" customHeight="1" x14ac:dyDescent="0.15">
      <c r="A19" s="180"/>
      <c r="B19" s="181" t="s">
        <v>259</v>
      </c>
      <c r="C19" s="182" t="s">
        <v>289</v>
      </c>
      <c r="D19" s="183"/>
      <c r="E19" s="183"/>
      <c r="F19" s="183"/>
      <c r="G19" s="183"/>
      <c r="H19" s="183"/>
      <c r="I19" s="183"/>
      <c r="J19" s="183"/>
      <c r="K19" s="183"/>
      <c r="L19" s="183"/>
      <c r="M19" s="183"/>
      <c r="N19" s="183"/>
      <c r="O19" s="183"/>
      <c r="P19" s="183"/>
      <c r="Q19" s="183"/>
      <c r="R19" s="183"/>
      <c r="S19" s="183"/>
      <c r="T19" s="204"/>
      <c r="U19" s="176"/>
      <c r="V19" s="176"/>
      <c r="W19" s="176"/>
      <c r="X19" s="176"/>
      <c r="Y19" s="176"/>
      <c r="Z19" s="176"/>
      <c r="AA19" s="176"/>
      <c r="AB19" s="176"/>
      <c r="AC19" s="176"/>
      <c r="AD19" s="176"/>
      <c r="AE19" s="176"/>
    </row>
    <row r="20" spans="1:31" s="171" customFormat="1" ht="35.25" customHeight="1" x14ac:dyDescent="0.15">
      <c r="A20" s="180"/>
      <c r="B20" s="184"/>
      <c r="C20" s="237" t="s">
        <v>327</v>
      </c>
      <c r="D20" s="238"/>
      <c r="E20" s="238"/>
      <c r="F20" s="238"/>
      <c r="G20" s="238"/>
      <c r="H20" s="238"/>
      <c r="I20" s="238"/>
      <c r="J20" s="238"/>
      <c r="K20" s="238"/>
      <c r="L20" s="238"/>
      <c r="M20" s="238"/>
      <c r="N20" s="238"/>
      <c r="O20" s="238"/>
      <c r="P20" s="238"/>
      <c r="Q20" s="238"/>
      <c r="R20" s="238"/>
      <c r="S20" s="239"/>
      <c r="T20" s="240"/>
      <c r="U20" s="176"/>
      <c r="V20" s="176"/>
      <c r="W20" s="176"/>
      <c r="X20" s="176"/>
      <c r="Y20" s="176"/>
      <c r="Z20" s="176"/>
      <c r="AA20" s="176"/>
      <c r="AB20" s="176"/>
      <c r="AC20" s="176"/>
      <c r="AD20" s="176"/>
      <c r="AE20" s="176"/>
    </row>
    <row r="21" spans="1:31" s="171" customFormat="1" ht="48" customHeight="1" x14ac:dyDescent="0.15">
      <c r="A21" s="180"/>
      <c r="B21" s="185"/>
      <c r="C21" s="236" t="s">
        <v>260</v>
      </c>
      <c r="D21" s="236"/>
      <c r="E21" s="236"/>
      <c r="F21" s="236"/>
      <c r="G21" s="236"/>
      <c r="H21" s="236"/>
      <c r="I21" s="236"/>
      <c r="J21" s="236"/>
      <c r="K21" s="244"/>
      <c r="L21" s="244"/>
      <c r="M21" s="244"/>
      <c r="N21" s="244"/>
      <c r="O21" s="244"/>
      <c r="P21" s="244"/>
      <c r="Q21" s="244"/>
      <c r="R21" s="244"/>
      <c r="S21" s="244"/>
      <c r="T21" s="245"/>
      <c r="U21" s="176"/>
      <c r="V21" s="176"/>
      <c r="W21" s="176"/>
      <c r="X21" s="176"/>
      <c r="Y21" s="176"/>
      <c r="Z21" s="176"/>
      <c r="AA21" s="176"/>
      <c r="AB21" s="176"/>
      <c r="AC21" s="176"/>
      <c r="AD21" s="176"/>
      <c r="AE21" s="176"/>
    </row>
    <row r="22" spans="1:31" s="171" customFormat="1" ht="6.75" customHeight="1" x14ac:dyDescent="0.15">
      <c r="A22" s="176"/>
      <c r="B22" s="186"/>
      <c r="C22" s="177"/>
      <c r="D22" s="178"/>
      <c r="E22" s="178"/>
      <c r="F22" s="178"/>
      <c r="G22" s="178"/>
      <c r="H22" s="178"/>
      <c r="I22" s="178"/>
      <c r="J22" s="178"/>
      <c r="K22" s="176"/>
      <c r="L22" s="176"/>
      <c r="M22" s="176"/>
      <c r="N22" s="176"/>
      <c r="O22" s="176"/>
      <c r="P22" s="176"/>
      <c r="Q22" s="176"/>
      <c r="R22" s="176"/>
      <c r="S22" s="176"/>
      <c r="T22" s="176"/>
      <c r="U22" s="176"/>
      <c r="V22" s="176"/>
      <c r="W22" s="176"/>
      <c r="X22" s="176"/>
      <c r="Y22" s="176"/>
      <c r="Z22" s="176"/>
      <c r="AA22" s="176"/>
      <c r="AB22" s="176"/>
      <c r="AC22" s="176"/>
      <c r="AD22" s="176"/>
      <c r="AE22" s="176"/>
    </row>
    <row r="23" spans="1:31" s="172" customFormat="1" ht="18" customHeight="1" x14ac:dyDescent="0.15">
      <c r="A23" s="180"/>
      <c r="B23" s="192" t="s">
        <v>271</v>
      </c>
      <c r="C23" s="196"/>
      <c r="D23" s="196"/>
      <c r="E23" s="180"/>
      <c r="F23" s="194" t="s">
        <v>301</v>
      </c>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row>
    <row r="24" spans="1:31" s="200" customFormat="1" ht="18" customHeight="1" x14ac:dyDescent="0.15">
      <c r="A24" s="197"/>
      <c r="B24" s="198"/>
      <c r="C24" s="197"/>
      <c r="D24" s="197"/>
      <c r="E24" s="197"/>
      <c r="F24" s="199" t="s">
        <v>302</v>
      </c>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row>
    <row r="25" spans="1:31" s="172" customFormat="1" ht="6" customHeight="1" x14ac:dyDescent="0.15">
      <c r="A25" s="180"/>
      <c r="B25" s="195"/>
      <c r="C25" s="180"/>
      <c r="D25" s="180"/>
      <c r="E25" s="180"/>
      <c r="F25" s="201"/>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row>
    <row r="26" spans="1:31" s="172" customFormat="1" ht="18" customHeight="1" x14ac:dyDescent="0.15">
      <c r="A26" s="180"/>
      <c r="B26" s="192" t="s">
        <v>272</v>
      </c>
      <c r="C26" s="180"/>
      <c r="D26" s="180"/>
      <c r="E26" s="180"/>
      <c r="F26" s="194" t="s">
        <v>261</v>
      </c>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row>
    <row r="27" spans="1:31" s="191" customFormat="1" ht="9.75" customHeight="1" x14ac:dyDescent="0.15">
      <c r="A27" s="19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row>
    <row r="28" spans="1:31" s="191" customFormat="1" x14ac:dyDescent="0.15">
      <c r="A28" s="19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row>
    <row r="29" spans="1:31" s="191" customFormat="1" x14ac:dyDescent="0.15">
      <c r="A29" s="190"/>
      <c r="B29" s="190" t="s">
        <v>296</v>
      </c>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row>
    <row r="30" spans="1:31" x14ac:dyDescent="0.15">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row>
    <row r="31" spans="1:31" x14ac:dyDescent="0.15">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row>
    <row r="32" spans="1:31" x14ac:dyDescent="0.15">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row>
    <row r="33" spans="1:31" x14ac:dyDescent="0.15">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row>
    <row r="34" spans="1:31" x14ac:dyDescent="0.15">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row>
    <row r="35" spans="1:31" x14ac:dyDescent="0.15">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row>
    <row r="36" spans="1:31" x14ac:dyDescent="0.15">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row>
    <row r="37" spans="1:31" x14ac:dyDescent="0.15">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row>
    <row r="38" spans="1:31" x14ac:dyDescent="0.15">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row>
    <row r="39" spans="1:31" x14ac:dyDescent="0.15">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row>
    <row r="40" spans="1:31" x14ac:dyDescent="0.15">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row>
    <row r="41" spans="1:31" x14ac:dyDescent="0.15">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row>
    <row r="42" spans="1:31" x14ac:dyDescent="0.15">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row>
    <row r="43" spans="1:31" x14ac:dyDescent="0.15">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row>
    <row r="44" spans="1:31" x14ac:dyDescent="0.15">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row>
    <row r="45" spans="1:31" x14ac:dyDescent="0.15">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row>
    <row r="46" spans="1:31" x14ac:dyDescent="0.15">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row>
    <row r="47" spans="1:31" x14ac:dyDescent="0.15">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row>
    <row r="48" spans="1:31" x14ac:dyDescent="0.15">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row>
    <row r="49" spans="1:31" x14ac:dyDescent="0.15">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row>
    <row r="50" spans="1:31" x14ac:dyDescent="0.15">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row>
    <row r="51" spans="1:31" x14ac:dyDescent="0.15">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row>
    <row r="52" spans="1:31" x14ac:dyDescent="0.15">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row>
    <row r="53" spans="1:31" x14ac:dyDescent="0.15">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row>
    <row r="54" spans="1:31" x14ac:dyDescent="0.15">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row>
    <row r="55" spans="1:31" x14ac:dyDescent="0.15">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row>
    <row r="56" spans="1:31" x14ac:dyDescent="0.15">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row>
    <row r="57" spans="1:31" x14ac:dyDescent="0.15">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row>
    <row r="58" spans="1:31" x14ac:dyDescent="0.15">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row>
    <row r="59" spans="1:31" x14ac:dyDescent="0.15">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row>
    <row r="60" spans="1:31" x14ac:dyDescent="0.15">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row>
    <row r="61" spans="1:31" x14ac:dyDescent="0.15">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row>
    <row r="62" spans="1:31" x14ac:dyDescent="0.15">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row>
    <row r="63" spans="1:31" x14ac:dyDescent="0.15">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row>
    <row r="64" spans="1:31" x14ac:dyDescent="0.15">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row>
    <row r="65" spans="1:31" x14ac:dyDescent="0.15">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row>
    <row r="66" spans="1:31" x14ac:dyDescent="0.15">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row>
    <row r="67" spans="1:31" x14ac:dyDescent="0.15">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row>
    <row r="68" spans="1:31" x14ac:dyDescent="0.15">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row>
    <row r="69" spans="1:31" x14ac:dyDescent="0.15">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row>
    <row r="70" spans="1:31" x14ac:dyDescent="0.15">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row>
    <row r="71" spans="1:31" x14ac:dyDescent="0.15">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row>
    <row r="72" spans="1:31" x14ac:dyDescent="0.15">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row>
    <row r="73" spans="1:31" x14ac:dyDescent="0.15">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row>
    <row r="74" spans="1:31" x14ac:dyDescent="0.15">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row>
    <row r="75" spans="1:31" x14ac:dyDescent="0.15">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row>
    <row r="76" spans="1:31" x14ac:dyDescent="0.15">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row>
    <row r="77" spans="1:31" x14ac:dyDescent="0.15">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row>
    <row r="78" spans="1:31" x14ac:dyDescent="0.15">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row>
    <row r="79" spans="1:31" x14ac:dyDescent="0.15">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row>
    <row r="80" spans="1:31" x14ac:dyDescent="0.15">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row>
    <row r="81" spans="1:31" x14ac:dyDescent="0.15">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row>
    <row r="82" spans="1:31" x14ac:dyDescent="0.15">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row>
    <row r="83" spans="1:31" x14ac:dyDescent="0.15">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row>
    <row r="84" spans="1:31" x14ac:dyDescent="0.15">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row>
    <row r="85" spans="1:31" x14ac:dyDescent="0.15">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row>
    <row r="86" spans="1:31" x14ac:dyDescent="0.15">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row>
    <row r="87" spans="1:31" x14ac:dyDescent="0.15">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row>
    <row r="88" spans="1:31" x14ac:dyDescent="0.15">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row>
    <row r="89" spans="1:31" x14ac:dyDescent="0.15">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row>
    <row r="90" spans="1:31" x14ac:dyDescent="0.15">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row>
    <row r="91" spans="1:31" x14ac:dyDescent="0.15">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row>
    <row r="92" spans="1:31" x14ac:dyDescent="0.15">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row>
    <row r="93" spans="1:31" x14ac:dyDescent="0.15">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row>
    <row r="94" spans="1:31" x14ac:dyDescent="0.15">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row>
    <row r="95" spans="1:31" x14ac:dyDescent="0.15">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row>
    <row r="96" spans="1:31" x14ac:dyDescent="0.15">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row>
    <row r="97" spans="1:31" x14ac:dyDescent="0.15">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row>
    <row r="98" spans="1:31" x14ac:dyDescent="0.15">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row>
    <row r="99" spans="1:31" x14ac:dyDescent="0.15">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row>
    <row r="100" spans="1:31" x14ac:dyDescent="0.15">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row>
    <row r="101" spans="1:31" x14ac:dyDescent="0.15">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row>
    <row r="102" spans="1:31" x14ac:dyDescent="0.15">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row>
    <row r="103" spans="1:31" x14ac:dyDescent="0.15">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row>
    <row r="104" spans="1:31" x14ac:dyDescent="0.15">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row>
    <row r="105" spans="1:31" x14ac:dyDescent="0.15">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row>
    <row r="106" spans="1:31" x14ac:dyDescent="0.15">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row>
    <row r="107" spans="1:31" x14ac:dyDescent="0.15">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row>
    <row r="108" spans="1:31" x14ac:dyDescent="0.15">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row>
    <row r="109" spans="1:31" x14ac:dyDescent="0.15">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row>
    <row r="110" spans="1:31" x14ac:dyDescent="0.15">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row>
    <row r="111" spans="1:31" x14ac:dyDescent="0.15">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row>
    <row r="112" spans="1:31" x14ac:dyDescent="0.15">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row>
    <row r="113" spans="1:31" x14ac:dyDescent="0.15">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row>
    <row r="114" spans="1:31" x14ac:dyDescent="0.15">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row>
    <row r="115" spans="1:31" x14ac:dyDescent="0.15">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row>
    <row r="116" spans="1:31" x14ac:dyDescent="0.15">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row>
    <row r="117" spans="1:31" x14ac:dyDescent="0.15">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row>
    <row r="118" spans="1:31" x14ac:dyDescent="0.15">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row>
    <row r="119" spans="1:31" x14ac:dyDescent="0.15">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row>
  </sheetData>
  <sheetProtection sheet="1" objects="1" scenarios="1" selectLockedCells="1"/>
  <mergeCells count="5">
    <mergeCell ref="A3:I3"/>
    <mergeCell ref="C21:J21"/>
    <mergeCell ref="C20:T20"/>
    <mergeCell ref="B2:U2"/>
    <mergeCell ref="K21:T21"/>
  </mergeCells>
  <phoneticPr fontId="18"/>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workbookViewId="0">
      <selection activeCell="C2" sqref="C2:E2"/>
    </sheetView>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254" t="s">
        <v>309</v>
      </c>
      <c r="D2" s="255"/>
      <c r="E2" s="256"/>
      <c r="M2" s="254" t="s">
        <v>308</v>
      </c>
      <c r="N2" s="255"/>
      <c r="O2" s="255"/>
      <c r="P2" s="255"/>
      <c r="Q2" s="255"/>
      <c r="R2" s="255"/>
      <c r="S2" s="255"/>
      <c r="T2" s="255"/>
      <c r="U2" s="255"/>
      <c r="V2" s="256"/>
    </row>
    <row r="5" spans="2:24" ht="13.15" customHeight="1" x14ac:dyDescent="0.15">
      <c r="B5" s="257" t="s">
        <v>304</v>
      </c>
      <c r="C5" s="258"/>
      <c r="D5" s="258"/>
      <c r="E5" s="258"/>
      <c r="F5" s="259"/>
      <c r="L5" s="246" t="s">
        <v>307</v>
      </c>
      <c r="M5" s="263"/>
      <c r="N5" s="263"/>
      <c r="O5" s="263"/>
      <c r="P5" s="263"/>
      <c r="Q5" s="263"/>
      <c r="R5" s="263"/>
      <c r="S5" s="263"/>
      <c r="T5" s="263"/>
      <c r="U5" s="263"/>
      <c r="V5" s="263"/>
      <c r="W5" s="263"/>
      <c r="X5" s="264"/>
    </row>
    <row r="6" spans="2:24" ht="13.15" customHeight="1" x14ac:dyDescent="0.15">
      <c r="B6" s="260"/>
      <c r="C6" s="261"/>
      <c r="D6" s="261"/>
      <c r="E6" s="261"/>
      <c r="F6" s="262"/>
      <c r="L6" s="265"/>
      <c r="M6" s="266"/>
      <c r="N6" s="266"/>
      <c r="O6" s="266"/>
      <c r="P6" s="266"/>
      <c r="Q6" s="266"/>
      <c r="R6" s="266"/>
      <c r="S6" s="266"/>
      <c r="T6" s="266"/>
      <c r="U6" s="266"/>
      <c r="V6" s="266"/>
      <c r="W6" s="266"/>
      <c r="X6" s="267"/>
    </row>
    <row r="24" spans="12:25" x14ac:dyDescent="0.15">
      <c r="T24" s="246" t="s">
        <v>316</v>
      </c>
      <c r="U24" s="263"/>
      <c r="V24" s="263"/>
      <c r="W24" s="263"/>
      <c r="X24" s="263"/>
      <c r="Y24" s="264"/>
    </row>
    <row r="25" spans="12:25" x14ac:dyDescent="0.15">
      <c r="T25" s="265"/>
      <c r="U25" s="266"/>
      <c r="V25" s="266"/>
      <c r="W25" s="266"/>
      <c r="X25" s="266"/>
      <c r="Y25" s="267"/>
    </row>
    <row r="26" spans="12:25" ht="13.15" customHeight="1" x14ac:dyDescent="0.15">
      <c r="T26" s="202"/>
      <c r="U26" s="202"/>
      <c r="V26" s="202"/>
      <c r="W26" s="202"/>
      <c r="X26" s="202"/>
      <c r="Y26" s="202"/>
    </row>
    <row r="27" spans="12:25" ht="13.15" customHeight="1" x14ac:dyDescent="0.15">
      <c r="T27" s="246" t="s">
        <v>306</v>
      </c>
      <c r="U27" s="263"/>
      <c r="V27" s="263"/>
      <c r="W27" s="263"/>
      <c r="X27" s="263"/>
      <c r="Y27" s="264"/>
    </row>
    <row r="28" spans="12:25" ht="13.15" customHeight="1" x14ac:dyDescent="0.15">
      <c r="T28" s="265"/>
      <c r="U28" s="266"/>
      <c r="V28" s="266"/>
      <c r="W28" s="266"/>
      <c r="X28" s="266"/>
      <c r="Y28" s="267"/>
    </row>
    <row r="29" spans="12:25" x14ac:dyDescent="0.15">
      <c r="T29" s="252" t="s">
        <v>311</v>
      </c>
      <c r="U29" s="253"/>
      <c r="V29" s="253"/>
      <c r="W29" s="253"/>
      <c r="X29" s="253"/>
      <c r="Y29" s="253"/>
    </row>
    <row r="31" spans="12:25" ht="13.15" customHeight="1" x14ac:dyDescent="0.15">
      <c r="L31" s="246" t="s">
        <v>305</v>
      </c>
      <c r="M31" s="247"/>
      <c r="N31" s="247"/>
      <c r="O31" s="247"/>
      <c r="P31" s="247"/>
      <c r="Q31" s="248"/>
    </row>
    <row r="32" spans="12:25" ht="13.15" customHeight="1" x14ac:dyDescent="0.15">
      <c r="L32" s="249"/>
      <c r="M32" s="250"/>
      <c r="N32" s="250"/>
      <c r="O32" s="250"/>
      <c r="P32" s="250"/>
      <c r="Q32" s="251"/>
    </row>
    <row r="34" ht="13.15" customHeight="1" x14ac:dyDescent="0.15"/>
    <row r="35" ht="13.15" customHeight="1" x14ac:dyDescent="0.15"/>
  </sheetData>
  <sheetProtection sheet="1" objects="1" scenarios="1" selectLockedCells="1"/>
  <mergeCells count="8">
    <mergeCell ref="L31:Q32"/>
    <mergeCell ref="T29:Y29"/>
    <mergeCell ref="C2:E2"/>
    <mergeCell ref="M2:V2"/>
    <mergeCell ref="B5:F6"/>
    <mergeCell ref="T24:Y25"/>
    <mergeCell ref="T27:Y28"/>
    <mergeCell ref="L5:X6"/>
  </mergeCells>
  <phoneticPr fontId="18"/>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DD763"/>
  <sheetViews>
    <sheetView showGridLines="0" showRowColHeaders="0" zoomScaleNormal="100" workbookViewId="0">
      <selection activeCell="D21" sqref="D21:U21"/>
    </sheetView>
  </sheetViews>
  <sheetFormatPr defaultColWidth="8.875" defaultRowHeight="13.5" x14ac:dyDescent="0.15"/>
  <cols>
    <col min="1" max="1" width="1.75" customWidth="1"/>
    <col min="2" max="2" width="35.75" style="33" customWidth="1"/>
    <col min="3" max="3" width="11.625" style="33" customWidth="1"/>
    <col min="4" max="14" width="4.75" customWidth="1"/>
    <col min="15" max="40" width="3.75" customWidth="1"/>
    <col min="41" max="42" width="3.875" customWidth="1"/>
    <col min="43" max="45" width="36.75" customWidth="1"/>
    <col min="46" max="46" width="36.75" style="59" customWidth="1"/>
    <col min="47" max="47" width="2.75" style="59" customWidth="1"/>
    <col min="48" max="48" width="5.5" style="59" customWidth="1"/>
    <col min="49" max="49" width="2.75" style="59" customWidth="1"/>
    <col min="50" max="50" width="8.875" style="59" customWidth="1"/>
    <col min="51" max="51" width="2.625" style="59" customWidth="1"/>
    <col min="52" max="52" width="8.875" style="207" customWidth="1"/>
    <col min="53" max="53" width="29.875" style="207" customWidth="1"/>
    <col min="54" max="54" width="8.875" style="59" customWidth="1"/>
    <col min="55" max="55" width="48.5" style="59" customWidth="1"/>
    <col min="56" max="56" width="29.25" style="59" customWidth="1"/>
    <col min="57" max="78" width="8.875" style="59" customWidth="1"/>
    <col min="79" max="108" width="8.875" style="59"/>
  </cols>
  <sheetData>
    <row r="1" spans="1:54" ht="61.15" customHeight="1" x14ac:dyDescent="0.15">
      <c r="A1" s="59"/>
      <c r="B1" s="371" t="s">
        <v>267</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59"/>
      <c r="AQ1" s="59"/>
      <c r="AR1" s="59"/>
      <c r="AS1" s="59"/>
    </row>
    <row r="2" spans="1:54" ht="12" customHeight="1" x14ac:dyDescent="0.15">
      <c r="A2" s="59"/>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59"/>
      <c r="AQ2" s="59"/>
      <c r="AR2" s="59"/>
      <c r="AS2" s="59"/>
    </row>
    <row r="3" spans="1:54" ht="30" customHeight="1" x14ac:dyDescent="0.15">
      <c r="A3" s="59"/>
      <c r="B3" s="372" t="s">
        <v>255</v>
      </c>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59"/>
      <c r="AQ3" s="59"/>
      <c r="AR3" s="59"/>
      <c r="AS3" s="59"/>
    </row>
    <row r="4" spans="1:54" ht="30" customHeight="1" x14ac:dyDescent="0.15">
      <c r="A4" s="59"/>
      <c r="B4" s="372" t="s">
        <v>183</v>
      </c>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59"/>
      <c r="AQ4" s="59"/>
      <c r="AR4" s="59"/>
      <c r="AS4" s="59"/>
    </row>
    <row r="5" spans="1:54" ht="30" customHeight="1" x14ac:dyDescent="0.15">
      <c r="A5" s="59"/>
      <c r="B5" s="372" t="s">
        <v>185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59"/>
      <c r="AQ5" s="59"/>
      <c r="AR5" s="59"/>
      <c r="AS5" s="59"/>
    </row>
    <row r="6" spans="1:54" ht="30" customHeight="1" x14ac:dyDescent="0.15">
      <c r="A6" s="59"/>
      <c r="B6" s="372" t="s">
        <v>312</v>
      </c>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59"/>
      <c r="AQ6" s="59"/>
      <c r="AR6" s="59"/>
      <c r="AS6" s="59"/>
    </row>
    <row r="7" spans="1:54" ht="30" customHeight="1" x14ac:dyDescent="0.15">
      <c r="A7" s="59"/>
      <c r="B7" s="372" t="s">
        <v>313</v>
      </c>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59"/>
      <c r="AQ7" s="59"/>
      <c r="AR7" s="59"/>
      <c r="AS7" s="59"/>
    </row>
    <row r="8" spans="1:54" ht="30" customHeight="1" x14ac:dyDescent="0.15">
      <c r="A8" s="59"/>
      <c r="B8" s="372" t="s">
        <v>120</v>
      </c>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c r="AP8" s="59"/>
      <c r="AQ8" s="59"/>
      <c r="AR8" s="59"/>
      <c r="AS8" s="59"/>
    </row>
    <row r="9" spans="1:54" ht="30" customHeight="1" x14ac:dyDescent="0.15">
      <c r="A9" s="59"/>
      <c r="B9" s="372" t="s">
        <v>117</v>
      </c>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59"/>
      <c r="AQ9" s="59"/>
      <c r="AR9" s="59"/>
      <c r="AS9" s="59"/>
    </row>
    <row r="10" spans="1:54" ht="10.15" customHeight="1" x14ac:dyDescent="0.15">
      <c r="A10" s="59"/>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59"/>
      <c r="AQ10" s="59"/>
      <c r="AR10" s="59"/>
      <c r="AS10" s="59"/>
    </row>
    <row r="11" spans="1:54" ht="31.15" customHeight="1" x14ac:dyDescent="0.15">
      <c r="A11" s="59"/>
      <c r="B11" s="282" t="s">
        <v>181</v>
      </c>
      <c r="C11" s="280"/>
      <c r="D11" s="280"/>
      <c r="E11" s="376" t="s">
        <v>184</v>
      </c>
      <c r="F11" s="377"/>
      <c r="G11" s="377"/>
      <c r="H11" s="377"/>
      <c r="I11" s="377"/>
      <c r="J11" s="377"/>
      <c r="K11" s="377"/>
      <c r="L11" s="377"/>
      <c r="M11" s="377"/>
      <c r="N11" s="377"/>
      <c r="O11" s="377"/>
      <c r="P11" s="377"/>
      <c r="Q11" s="377"/>
      <c r="R11" s="377"/>
      <c r="S11" s="377"/>
      <c r="T11" s="377"/>
      <c r="U11" s="377"/>
      <c r="V11" s="377"/>
      <c r="W11" s="377"/>
      <c r="X11" s="377"/>
      <c r="Y11" s="378"/>
      <c r="Z11" s="378"/>
      <c r="AA11" s="378"/>
      <c r="AB11" s="378"/>
      <c r="AC11" s="379"/>
      <c r="AD11" s="33"/>
      <c r="AE11" s="54"/>
      <c r="AF11" s="54"/>
      <c r="AG11" s="54"/>
      <c r="AH11" s="54"/>
      <c r="AI11" s="54"/>
      <c r="AJ11" s="54"/>
      <c r="AK11" s="54"/>
      <c r="AL11" s="55"/>
      <c r="AM11" s="55"/>
      <c r="AN11" s="55"/>
      <c r="AO11" s="55"/>
      <c r="AP11" s="59"/>
      <c r="AQ11" s="59"/>
      <c r="AR11" s="59"/>
      <c r="AS11" s="59"/>
    </row>
    <row r="12" spans="1:54" ht="31.15" customHeight="1" x14ac:dyDescent="0.15">
      <c r="A12" s="59"/>
      <c r="B12" s="282"/>
      <c r="C12" s="281"/>
      <c r="D12" s="281"/>
      <c r="E12" s="376" t="s">
        <v>176</v>
      </c>
      <c r="F12" s="377"/>
      <c r="G12" s="377"/>
      <c r="H12" s="377"/>
      <c r="I12" s="377"/>
      <c r="J12" s="377"/>
      <c r="K12" s="377"/>
      <c r="L12" s="377"/>
      <c r="M12" s="377"/>
      <c r="N12" s="377"/>
      <c r="O12" s="377"/>
      <c r="P12" s="377"/>
      <c r="Q12" s="377"/>
      <c r="R12" s="377"/>
      <c r="S12" s="377"/>
      <c r="T12" s="377"/>
      <c r="U12" s="377"/>
      <c r="V12" s="378"/>
      <c r="W12" s="378"/>
      <c r="X12" s="378"/>
      <c r="Y12" s="378"/>
      <c r="Z12" s="378"/>
      <c r="AA12" s="378"/>
      <c r="AB12" s="378"/>
      <c r="AC12" s="379"/>
      <c r="AD12" s="33"/>
      <c r="AE12" s="54"/>
      <c r="AF12" s="54"/>
      <c r="AG12" s="54"/>
      <c r="AH12" s="54"/>
      <c r="AI12" s="54"/>
      <c r="AJ12" s="54"/>
      <c r="AK12" s="54"/>
      <c r="AL12" s="55"/>
      <c r="AM12" s="55"/>
      <c r="AN12" s="55"/>
      <c r="AO12" s="55"/>
      <c r="AP12" s="59"/>
      <c r="AQ12" s="59"/>
      <c r="AR12" s="59"/>
      <c r="AS12" s="59"/>
    </row>
    <row r="13" spans="1:54" ht="30" customHeight="1" x14ac:dyDescent="0.15">
      <c r="A13" s="59"/>
      <c r="B13" s="57"/>
      <c r="C13" s="374" t="s">
        <v>182</v>
      </c>
      <c r="D13" s="374"/>
      <c r="E13" s="375"/>
      <c r="F13" s="375"/>
      <c r="G13" s="375"/>
      <c r="H13" s="375"/>
      <c r="I13" s="375"/>
      <c r="J13" s="375"/>
      <c r="K13" s="375"/>
      <c r="L13" s="375"/>
      <c r="M13" s="375"/>
      <c r="N13" s="375"/>
      <c r="O13" s="375"/>
      <c r="P13" s="375"/>
      <c r="Q13" s="375"/>
      <c r="R13" s="375"/>
      <c r="S13" s="375"/>
      <c r="T13" s="375"/>
      <c r="U13" s="375"/>
      <c r="V13" s="375"/>
      <c r="W13" s="375"/>
      <c r="X13" s="375"/>
      <c r="Y13" s="57"/>
      <c r="Z13" s="57"/>
      <c r="AA13" s="57"/>
      <c r="AB13" s="57"/>
      <c r="AC13" s="57"/>
      <c r="AD13" s="57"/>
      <c r="AE13" s="57"/>
      <c r="AF13" s="57"/>
      <c r="AG13" s="57"/>
      <c r="AH13" s="57"/>
      <c r="AI13" s="57"/>
      <c r="AJ13" s="57"/>
      <c r="AK13" s="57"/>
      <c r="AL13" s="57"/>
      <c r="AM13" s="57"/>
      <c r="AN13" s="57"/>
      <c r="AO13" s="57"/>
      <c r="AP13" s="59"/>
      <c r="AQ13" s="59"/>
      <c r="AR13" s="59"/>
      <c r="AS13" s="59"/>
      <c r="AZ13" s="59"/>
      <c r="BB13" s="207"/>
    </row>
    <row r="14" spans="1:54" ht="33.6" customHeight="1" x14ac:dyDescent="0.15">
      <c r="A14" s="59"/>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59"/>
      <c r="AQ14" s="59"/>
      <c r="AR14" s="59"/>
      <c r="AS14" s="59"/>
    </row>
    <row r="15" spans="1:54" ht="45.6" customHeight="1" x14ac:dyDescent="0.15">
      <c r="A15" s="59"/>
      <c r="B15" s="373" t="s">
        <v>314</v>
      </c>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59"/>
      <c r="AQ15" s="59"/>
      <c r="AR15" s="59"/>
      <c r="AS15" s="59"/>
    </row>
    <row r="16" spans="1:54" ht="45.6" customHeight="1" x14ac:dyDescent="0.15">
      <c r="A16" s="59"/>
      <c r="B16" s="217"/>
      <c r="C16" s="314" t="s">
        <v>260</v>
      </c>
      <c r="D16" s="315"/>
      <c r="E16" s="315"/>
      <c r="F16" s="315"/>
      <c r="G16" s="315"/>
      <c r="H16" s="315"/>
      <c r="I16" s="315"/>
      <c r="J16" s="315"/>
      <c r="K16" s="316"/>
      <c r="L16" s="316"/>
      <c r="M16" s="316"/>
      <c r="N16" s="316"/>
      <c r="O16" s="316"/>
      <c r="P16" s="316"/>
      <c r="Q16" s="316"/>
      <c r="R16" s="316"/>
      <c r="S16" s="317"/>
      <c r="T16" s="317"/>
      <c r="U16" s="317"/>
      <c r="V16" s="317"/>
      <c r="W16" s="317"/>
      <c r="X16" s="317"/>
      <c r="Y16" s="317"/>
      <c r="Z16" s="317"/>
      <c r="AA16" s="317"/>
      <c r="AB16" s="317"/>
      <c r="AC16" s="318"/>
      <c r="AD16" s="217"/>
      <c r="AE16" s="217"/>
      <c r="AF16" s="217"/>
      <c r="AG16" s="217"/>
      <c r="AH16" s="217"/>
      <c r="AI16" s="217"/>
      <c r="AJ16" s="217"/>
      <c r="AK16" s="217"/>
      <c r="AL16" s="217"/>
      <c r="AM16" s="217"/>
      <c r="AN16" s="217"/>
      <c r="AO16" s="217"/>
      <c r="AP16" s="59"/>
      <c r="AQ16" s="59"/>
      <c r="AR16" s="59"/>
      <c r="AS16" s="59"/>
    </row>
    <row r="17" spans="1:48" ht="45.6" customHeight="1" x14ac:dyDescent="0.15">
      <c r="A17" s="59"/>
      <c r="B17" s="369" t="s">
        <v>294</v>
      </c>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59"/>
      <c r="AQ17" s="59"/>
      <c r="AR17" s="59"/>
      <c r="AS17" s="59"/>
    </row>
    <row r="18" spans="1:48" ht="10.15" customHeight="1" x14ac:dyDescent="0.15">
      <c r="A18" s="59"/>
      <c r="B18" s="60"/>
      <c r="C18" s="60"/>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row>
    <row r="19" spans="1:48" ht="42.6" customHeight="1" x14ac:dyDescent="0.15">
      <c r="A19" s="59"/>
      <c r="B19" s="268" t="s">
        <v>325</v>
      </c>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59"/>
      <c r="AQ19" s="59"/>
      <c r="AR19" s="59"/>
      <c r="AS19" s="59"/>
      <c r="AV19" s="59" t="s">
        <v>109</v>
      </c>
    </row>
    <row r="20" spans="1:48" ht="24.6" customHeight="1" thickBot="1" x14ac:dyDescent="0.2">
      <c r="A20" s="59"/>
      <c r="B20" s="60"/>
      <c r="C20" s="60"/>
      <c r="D20" s="203" t="s">
        <v>315</v>
      </c>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V20" s="59" t="s">
        <v>109</v>
      </c>
    </row>
    <row r="21" spans="1:48" ht="39.950000000000003" customHeight="1" thickBot="1" x14ac:dyDescent="0.2">
      <c r="A21" s="59"/>
      <c r="B21" s="71" t="s">
        <v>85</v>
      </c>
      <c r="C21" s="77" t="s">
        <v>87</v>
      </c>
      <c r="D21" s="298"/>
      <c r="E21" s="299"/>
      <c r="F21" s="299"/>
      <c r="G21" s="299"/>
      <c r="H21" s="299"/>
      <c r="I21" s="299"/>
      <c r="J21" s="299"/>
      <c r="K21" s="299"/>
      <c r="L21" s="299"/>
      <c r="M21" s="299"/>
      <c r="N21" s="299"/>
      <c r="O21" s="299"/>
      <c r="P21" s="299"/>
      <c r="Q21" s="299"/>
      <c r="R21" s="299"/>
      <c r="S21" s="299"/>
      <c r="T21" s="299"/>
      <c r="U21" s="300"/>
      <c r="V21" s="59"/>
      <c r="W21" s="59"/>
      <c r="X21" s="59"/>
      <c r="Y21" s="59"/>
      <c r="Z21" s="292" t="s">
        <v>112</v>
      </c>
      <c r="AA21" s="293"/>
      <c r="AB21" s="293"/>
      <c r="AC21" s="293"/>
      <c r="AD21" s="293"/>
      <c r="AE21" s="293"/>
      <c r="AF21" s="293"/>
      <c r="AG21" s="293"/>
      <c r="AH21" s="293"/>
      <c r="AI21" s="293"/>
      <c r="AJ21" s="293"/>
      <c r="AK21" s="293"/>
      <c r="AL21" s="293"/>
      <c r="AM21" s="293"/>
      <c r="AN21" s="293"/>
      <c r="AO21" s="294"/>
      <c r="AP21" s="59"/>
      <c r="AQ21" s="59"/>
      <c r="AR21" s="59"/>
      <c r="AS21" s="59"/>
    </row>
    <row r="22" spans="1:48" ht="30" customHeight="1" x14ac:dyDescent="0.15">
      <c r="A22" s="59"/>
      <c r="B22" s="289" t="s">
        <v>113</v>
      </c>
      <c r="C22" s="313" t="s">
        <v>88</v>
      </c>
      <c r="D22" s="271"/>
      <c r="E22" s="272"/>
      <c r="F22" s="272"/>
      <c r="G22" s="272"/>
      <c r="H22" s="272"/>
      <c r="I22" s="272"/>
      <c r="J22" s="272"/>
      <c r="K22" s="272"/>
      <c r="L22" s="272"/>
      <c r="M22" s="272"/>
      <c r="N22" s="272"/>
      <c r="O22" s="272"/>
      <c r="P22" s="272"/>
      <c r="Q22" s="272"/>
      <c r="R22" s="272"/>
      <c r="S22" s="272"/>
      <c r="T22" s="272"/>
      <c r="U22" s="273"/>
      <c r="V22" s="59"/>
      <c r="W22" s="59"/>
      <c r="X22" s="59"/>
      <c r="Y22" s="59"/>
      <c r="Z22" s="295"/>
      <c r="AA22" s="296"/>
      <c r="AB22" s="296"/>
      <c r="AC22" s="296"/>
      <c r="AD22" s="296"/>
      <c r="AE22" s="296"/>
      <c r="AF22" s="296"/>
      <c r="AG22" s="296"/>
      <c r="AH22" s="296"/>
      <c r="AI22" s="296"/>
      <c r="AJ22" s="296"/>
      <c r="AK22" s="296"/>
      <c r="AL22" s="296"/>
      <c r="AM22" s="296"/>
      <c r="AN22" s="296"/>
      <c r="AO22" s="297"/>
      <c r="AP22" s="59"/>
      <c r="AQ22" s="59"/>
      <c r="AR22" s="59"/>
      <c r="AS22" s="59"/>
    </row>
    <row r="23" spans="1:48" ht="80.099999999999994" customHeight="1" thickBot="1" x14ac:dyDescent="0.2">
      <c r="A23" s="59"/>
      <c r="B23" s="290"/>
      <c r="C23" s="313"/>
      <c r="D23" s="310"/>
      <c r="E23" s="311"/>
      <c r="F23" s="311"/>
      <c r="G23" s="311"/>
      <c r="H23" s="311"/>
      <c r="I23" s="311"/>
      <c r="J23" s="311"/>
      <c r="K23" s="311"/>
      <c r="L23" s="311"/>
      <c r="M23" s="311"/>
      <c r="N23" s="311"/>
      <c r="O23" s="311"/>
      <c r="P23" s="311"/>
      <c r="Q23" s="311"/>
      <c r="R23" s="311"/>
      <c r="S23" s="311"/>
      <c r="T23" s="311"/>
      <c r="U23" s="312"/>
      <c r="V23" s="61"/>
      <c r="W23" s="61"/>
      <c r="X23" s="61"/>
      <c r="Y23" s="61"/>
      <c r="Z23" s="274" t="s">
        <v>116</v>
      </c>
      <c r="AA23" s="275"/>
      <c r="AB23" s="275"/>
      <c r="AC23" s="275"/>
      <c r="AD23" s="275"/>
      <c r="AE23" s="275"/>
      <c r="AF23" s="275"/>
      <c r="AG23" s="275"/>
      <c r="AH23" s="275"/>
      <c r="AI23" s="275"/>
      <c r="AJ23" s="275"/>
      <c r="AK23" s="275"/>
      <c r="AL23" s="275"/>
      <c r="AM23" s="275"/>
      <c r="AN23" s="275"/>
      <c r="AO23" s="276"/>
      <c r="AP23" s="59"/>
      <c r="AQ23" s="59"/>
      <c r="AR23" s="59"/>
      <c r="AS23" s="59"/>
    </row>
    <row r="24" spans="1:48" ht="60" customHeight="1" thickBot="1" x14ac:dyDescent="0.2">
      <c r="A24" s="59"/>
      <c r="B24" s="290"/>
      <c r="C24" s="287" t="s">
        <v>339</v>
      </c>
      <c r="D24" s="339"/>
      <c r="E24" s="340"/>
      <c r="F24" s="340"/>
      <c r="G24" s="340"/>
      <c r="H24" s="340"/>
      <c r="I24" s="340"/>
      <c r="J24" s="340"/>
      <c r="K24" s="341"/>
      <c r="L24" s="342" t="s">
        <v>338</v>
      </c>
      <c r="M24" s="343"/>
      <c r="N24" s="343"/>
      <c r="O24" s="343"/>
      <c r="P24" s="343"/>
      <c r="Q24" s="343"/>
      <c r="R24" s="343"/>
      <c r="S24" s="343"/>
      <c r="T24" s="343"/>
      <c r="U24" s="344"/>
      <c r="V24" s="61"/>
      <c r="W24" s="61"/>
      <c r="X24" s="61"/>
      <c r="Y24" s="61"/>
      <c r="Z24" s="274"/>
      <c r="AA24" s="275"/>
      <c r="AB24" s="275"/>
      <c r="AC24" s="275"/>
      <c r="AD24" s="275"/>
      <c r="AE24" s="275"/>
      <c r="AF24" s="275"/>
      <c r="AG24" s="275"/>
      <c r="AH24" s="275"/>
      <c r="AI24" s="275"/>
      <c r="AJ24" s="275"/>
      <c r="AK24" s="275"/>
      <c r="AL24" s="275"/>
      <c r="AM24" s="275"/>
      <c r="AN24" s="275"/>
      <c r="AO24" s="276"/>
      <c r="AP24" s="59"/>
      <c r="AQ24" s="59"/>
      <c r="AR24" s="59"/>
      <c r="AS24" s="59"/>
    </row>
    <row r="25" spans="1:48" ht="60" customHeight="1" thickBot="1" x14ac:dyDescent="0.2">
      <c r="A25" s="59"/>
      <c r="B25" s="291"/>
      <c r="C25" s="288"/>
      <c r="D25" s="283" t="str">
        <f>IF(OR(BH38=TRUE,BH38=TRUE),IF(COUNTIF($D$27,"**札幌市**"),"地区は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284"/>
      <c r="F25" s="284"/>
      <c r="G25" s="284"/>
      <c r="H25" s="284"/>
      <c r="I25" s="284"/>
      <c r="J25" s="284"/>
      <c r="K25" s="284"/>
      <c r="L25" s="285"/>
      <c r="M25" s="285"/>
      <c r="N25" s="285"/>
      <c r="O25" s="285"/>
      <c r="P25" s="285"/>
      <c r="Q25" s="285"/>
      <c r="R25" s="285"/>
      <c r="S25" s="285"/>
      <c r="T25" s="285"/>
      <c r="U25" s="286"/>
      <c r="V25" s="61"/>
      <c r="W25" s="61"/>
      <c r="X25" s="61"/>
      <c r="Y25" s="61"/>
      <c r="Z25" s="274"/>
      <c r="AA25" s="275"/>
      <c r="AB25" s="275"/>
      <c r="AC25" s="275"/>
      <c r="AD25" s="275"/>
      <c r="AE25" s="275"/>
      <c r="AF25" s="275"/>
      <c r="AG25" s="275"/>
      <c r="AH25" s="275"/>
      <c r="AI25" s="275"/>
      <c r="AJ25" s="275"/>
      <c r="AK25" s="275"/>
      <c r="AL25" s="275"/>
      <c r="AM25" s="275"/>
      <c r="AN25" s="275"/>
      <c r="AO25" s="276"/>
      <c r="AP25" s="59"/>
      <c r="AQ25" s="59"/>
      <c r="AR25" s="59"/>
      <c r="AS25" s="59"/>
    </row>
    <row r="26" spans="1:48" ht="39.950000000000003" customHeight="1" thickBot="1" x14ac:dyDescent="0.2">
      <c r="A26" s="59"/>
      <c r="B26" s="87" t="s">
        <v>110</v>
      </c>
      <c r="C26" s="75" t="s">
        <v>89</v>
      </c>
      <c r="D26" s="73" t="s">
        <v>84</v>
      </c>
      <c r="E26" s="348"/>
      <c r="F26" s="349"/>
      <c r="G26" s="349"/>
      <c r="H26" s="349"/>
      <c r="I26" s="349"/>
      <c r="J26" s="349"/>
      <c r="K26" s="350"/>
      <c r="L26" s="301" t="s">
        <v>297</v>
      </c>
      <c r="M26" s="302"/>
      <c r="N26" s="302"/>
      <c r="O26" s="302"/>
      <c r="P26" s="302"/>
      <c r="Q26" s="302"/>
      <c r="R26" s="302"/>
      <c r="S26" s="302"/>
      <c r="T26" s="302"/>
      <c r="U26" s="303"/>
      <c r="V26" s="62"/>
      <c r="W26" s="62"/>
      <c r="X26" s="62"/>
      <c r="Y26" s="62"/>
      <c r="Z26" s="277"/>
      <c r="AA26" s="278"/>
      <c r="AB26" s="278"/>
      <c r="AC26" s="278"/>
      <c r="AD26" s="278"/>
      <c r="AE26" s="278"/>
      <c r="AF26" s="278"/>
      <c r="AG26" s="278"/>
      <c r="AH26" s="278"/>
      <c r="AI26" s="278"/>
      <c r="AJ26" s="278"/>
      <c r="AK26" s="278"/>
      <c r="AL26" s="278"/>
      <c r="AM26" s="278"/>
      <c r="AN26" s="278"/>
      <c r="AO26" s="279"/>
      <c r="AP26" s="59"/>
      <c r="AQ26" s="59"/>
      <c r="AR26" s="59"/>
      <c r="AS26" s="59"/>
    </row>
    <row r="27" spans="1:48" ht="39.950000000000003" customHeight="1" x14ac:dyDescent="0.15">
      <c r="A27" s="59"/>
      <c r="B27" s="220" t="s">
        <v>340</v>
      </c>
      <c r="C27" s="345" t="s">
        <v>90</v>
      </c>
      <c r="D27" s="325"/>
      <c r="E27" s="326"/>
      <c r="F27" s="326"/>
      <c r="G27" s="326"/>
      <c r="H27" s="326"/>
      <c r="I27" s="326"/>
      <c r="J27" s="326"/>
      <c r="K27" s="326"/>
      <c r="L27" s="326"/>
      <c r="M27" s="326"/>
      <c r="N27" s="326"/>
      <c r="O27" s="326"/>
      <c r="P27" s="326"/>
      <c r="Q27" s="326"/>
      <c r="R27" s="326"/>
      <c r="S27" s="326"/>
      <c r="T27" s="326"/>
      <c r="U27" s="327"/>
      <c r="V27" s="61"/>
      <c r="W27" s="61"/>
      <c r="X27" s="62"/>
      <c r="Y27" s="61"/>
      <c r="Z27" s="353" t="s">
        <v>121</v>
      </c>
      <c r="AA27" s="354"/>
      <c r="AB27" s="354"/>
      <c r="AC27" s="354"/>
      <c r="AD27" s="354"/>
      <c r="AE27" s="354"/>
      <c r="AF27" s="354"/>
      <c r="AG27" s="354"/>
      <c r="AH27" s="354"/>
      <c r="AI27" s="354"/>
      <c r="AJ27" s="354"/>
      <c r="AK27" s="354"/>
      <c r="AL27" s="354"/>
      <c r="AM27" s="354"/>
      <c r="AN27" s="354"/>
      <c r="AO27" s="355"/>
      <c r="AP27" s="59"/>
      <c r="AQ27" s="59"/>
      <c r="AR27" s="59"/>
      <c r="AS27" s="59"/>
    </row>
    <row r="28" spans="1:48" ht="39.950000000000003" customHeight="1" x14ac:dyDescent="0.15">
      <c r="A28" s="59"/>
      <c r="B28" s="220" t="s">
        <v>341</v>
      </c>
      <c r="C28" s="313"/>
      <c r="D28" s="304"/>
      <c r="E28" s="305"/>
      <c r="F28" s="305"/>
      <c r="G28" s="305"/>
      <c r="H28" s="305"/>
      <c r="I28" s="305"/>
      <c r="J28" s="305"/>
      <c r="K28" s="305"/>
      <c r="L28" s="305"/>
      <c r="M28" s="305"/>
      <c r="N28" s="305"/>
      <c r="O28" s="305"/>
      <c r="P28" s="305"/>
      <c r="Q28" s="305"/>
      <c r="R28" s="305"/>
      <c r="S28" s="305"/>
      <c r="T28" s="305"/>
      <c r="U28" s="306"/>
      <c r="V28" s="63"/>
      <c r="W28" s="63"/>
      <c r="X28" s="63"/>
      <c r="Y28" s="63"/>
      <c r="Z28" s="356"/>
      <c r="AA28" s="357"/>
      <c r="AB28" s="357"/>
      <c r="AC28" s="357"/>
      <c r="AD28" s="357"/>
      <c r="AE28" s="357"/>
      <c r="AF28" s="357"/>
      <c r="AG28" s="357"/>
      <c r="AH28" s="357"/>
      <c r="AI28" s="357"/>
      <c r="AJ28" s="357"/>
      <c r="AK28" s="357"/>
      <c r="AL28" s="357"/>
      <c r="AM28" s="357"/>
      <c r="AN28" s="357"/>
      <c r="AO28" s="358"/>
      <c r="AP28" s="59"/>
      <c r="AQ28" s="59"/>
      <c r="AR28" s="59"/>
      <c r="AS28" s="59"/>
    </row>
    <row r="29" spans="1:48" ht="39.950000000000003" customHeight="1" thickBot="1" x14ac:dyDescent="0.25">
      <c r="A29" s="59"/>
      <c r="B29" s="74"/>
      <c r="C29" s="288"/>
      <c r="D29" s="307"/>
      <c r="E29" s="308"/>
      <c r="F29" s="308"/>
      <c r="G29" s="308"/>
      <c r="H29" s="308"/>
      <c r="I29" s="308"/>
      <c r="J29" s="308"/>
      <c r="K29" s="308"/>
      <c r="L29" s="308"/>
      <c r="M29" s="308"/>
      <c r="N29" s="308"/>
      <c r="O29" s="308"/>
      <c r="P29" s="308"/>
      <c r="Q29" s="308"/>
      <c r="R29" s="308"/>
      <c r="S29" s="308"/>
      <c r="T29" s="308"/>
      <c r="U29" s="309"/>
      <c r="V29" s="63"/>
      <c r="W29" s="63"/>
      <c r="X29" s="63"/>
      <c r="Y29" s="63"/>
      <c r="Z29" s="351" t="s">
        <v>262</v>
      </c>
      <c r="AA29" s="352"/>
      <c r="AB29" s="352"/>
      <c r="AC29" s="352"/>
      <c r="AD29" s="58"/>
      <c r="AE29" s="58"/>
      <c r="AF29" s="58"/>
      <c r="AG29" s="58"/>
      <c r="AH29" s="58"/>
      <c r="AI29" s="58"/>
      <c r="AJ29" s="58"/>
      <c r="AK29" s="58"/>
      <c r="AL29" s="58"/>
      <c r="AM29" s="58"/>
      <c r="AN29" s="58"/>
      <c r="AO29" s="85"/>
      <c r="AP29" s="59"/>
      <c r="AQ29" s="59"/>
      <c r="AR29" s="59"/>
      <c r="AS29" s="59"/>
    </row>
    <row r="30" spans="1:48" ht="39.950000000000003" customHeight="1" thickBot="1" x14ac:dyDescent="0.2">
      <c r="A30" s="59"/>
      <c r="B30" s="74" t="s">
        <v>177</v>
      </c>
      <c r="C30" s="75" t="s">
        <v>91</v>
      </c>
      <c r="D30" s="347"/>
      <c r="E30" s="269"/>
      <c r="F30" s="269"/>
      <c r="G30" s="221" t="s">
        <v>111</v>
      </c>
      <c r="H30" s="269"/>
      <c r="I30" s="269"/>
      <c r="J30" s="269"/>
      <c r="K30" s="221" t="s">
        <v>111</v>
      </c>
      <c r="L30" s="269"/>
      <c r="M30" s="269"/>
      <c r="N30" s="270"/>
      <c r="O30" s="64"/>
      <c r="P30" s="64"/>
      <c r="Q30" s="64"/>
      <c r="R30" s="64"/>
      <c r="S30" s="64"/>
      <c r="T30" s="64"/>
      <c r="U30" s="64"/>
      <c r="V30" s="60"/>
      <c r="W30" s="60"/>
      <c r="X30" s="60"/>
      <c r="Y30" s="60"/>
      <c r="Z30" s="359"/>
      <c r="AA30" s="360"/>
      <c r="AB30" s="360"/>
      <c r="AC30" s="360"/>
      <c r="AD30" s="360"/>
      <c r="AE30" s="360"/>
      <c r="AF30" s="360"/>
      <c r="AG30" s="360"/>
      <c r="AH30" s="360"/>
      <c r="AI30" s="360"/>
      <c r="AJ30" s="360"/>
      <c r="AK30" s="360"/>
      <c r="AL30" s="360"/>
      <c r="AM30" s="360"/>
      <c r="AN30" s="360"/>
      <c r="AO30" s="361"/>
      <c r="AP30" s="59"/>
      <c r="AQ30" s="59"/>
      <c r="AR30" s="59"/>
      <c r="AS30" s="59"/>
    </row>
    <row r="31" spans="1:48" ht="39.950000000000003" customHeight="1" thickBot="1" x14ac:dyDescent="0.2">
      <c r="A31" s="59"/>
      <c r="B31" s="84" t="s">
        <v>178</v>
      </c>
      <c r="C31" s="75" t="s">
        <v>179</v>
      </c>
      <c r="D31" s="336"/>
      <c r="E31" s="337"/>
      <c r="F31" s="337"/>
      <c r="G31" s="222" t="s">
        <v>111</v>
      </c>
      <c r="H31" s="337"/>
      <c r="I31" s="337"/>
      <c r="J31" s="337"/>
      <c r="K31" s="222" t="s">
        <v>111</v>
      </c>
      <c r="L31" s="337"/>
      <c r="M31" s="337"/>
      <c r="N31" s="338"/>
      <c r="O31" s="65"/>
      <c r="P31" s="65"/>
      <c r="Q31" s="65"/>
      <c r="R31" s="65"/>
      <c r="S31" s="65"/>
      <c r="T31" s="65"/>
      <c r="U31" s="65"/>
      <c r="V31" s="60"/>
      <c r="W31" s="60"/>
      <c r="X31" s="60"/>
      <c r="Y31" s="60"/>
      <c r="Z31" s="362"/>
      <c r="AA31" s="360"/>
      <c r="AB31" s="360"/>
      <c r="AC31" s="360"/>
      <c r="AD31" s="360"/>
      <c r="AE31" s="360"/>
      <c r="AF31" s="360"/>
      <c r="AG31" s="360"/>
      <c r="AH31" s="360"/>
      <c r="AI31" s="360"/>
      <c r="AJ31" s="360"/>
      <c r="AK31" s="360"/>
      <c r="AL31" s="360"/>
      <c r="AM31" s="360"/>
      <c r="AN31" s="360"/>
      <c r="AO31" s="361"/>
      <c r="AP31" s="59"/>
      <c r="AQ31" s="59"/>
      <c r="AR31" s="59"/>
      <c r="AS31" s="59"/>
    </row>
    <row r="32" spans="1:48" ht="39.950000000000003" customHeight="1" thickBot="1" x14ac:dyDescent="0.2">
      <c r="A32" s="59"/>
      <c r="B32" s="72" t="s">
        <v>180</v>
      </c>
      <c r="C32" s="76" t="s">
        <v>237</v>
      </c>
      <c r="D32" s="333"/>
      <c r="E32" s="334"/>
      <c r="F32" s="334"/>
      <c r="G32" s="334"/>
      <c r="H32" s="334"/>
      <c r="I32" s="334"/>
      <c r="J32" s="334"/>
      <c r="K32" s="334"/>
      <c r="L32" s="334"/>
      <c r="M32" s="334"/>
      <c r="N32" s="334"/>
      <c r="O32" s="334"/>
      <c r="P32" s="334"/>
      <c r="Q32" s="334"/>
      <c r="R32" s="334"/>
      <c r="S32" s="334"/>
      <c r="T32" s="334"/>
      <c r="U32" s="335"/>
      <c r="V32" s="59"/>
      <c r="W32" s="59"/>
      <c r="X32" s="59"/>
      <c r="Y32" s="59"/>
      <c r="Z32" s="363"/>
      <c r="AA32" s="364"/>
      <c r="AB32" s="364"/>
      <c r="AC32" s="364"/>
      <c r="AD32" s="364"/>
      <c r="AE32" s="364"/>
      <c r="AF32" s="364"/>
      <c r="AG32" s="364"/>
      <c r="AH32" s="364"/>
      <c r="AI32" s="364"/>
      <c r="AJ32" s="364"/>
      <c r="AK32" s="364"/>
      <c r="AL32" s="364"/>
      <c r="AM32" s="364"/>
      <c r="AN32" s="364"/>
      <c r="AO32" s="365"/>
      <c r="AP32" s="59"/>
      <c r="AQ32" s="59"/>
      <c r="AR32" s="59"/>
      <c r="AS32" s="59"/>
    </row>
    <row r="33" spans="1:61" ht="33" customHeight="1" x14ac:dyDescent="0.15">
      <c r="A33" s="59"/>
      <c r="B33" s="60"/>
      <c r="C33" s="60"/>
      <c r="D33" s="59"/>
      <c r="E33" s="59"/>
      <c r="F33" s="59"/>
      <c r="G33" s="59"/>
      <c r="H33" s="59"/>
      <c r="I33" s="59"/>
      <c r="J33" s="59"/>
      <c r="K33" s="59"/>
      <c r="L33" s="59"/>
      <c r="M33" s="59"/>
      <c r="N33" s="59"/>
      <c r="O33" s="59"/>
      <c r="P33" s="59"/>
      <c r="Q33" s="59"/>
      <c r="R33" s="59"/>
      <c r="S33" s="59"/>
      <c r="T33" s="59"/>
      <c r="U33" s="59"/>
      <c r="V33" s="59"/>
      <c r="W33" s="59"/>
      <c r="X33" s="59"/>
      <c r="Y33" s="59"/>
      <c r="Z33" s="366" t="s">
        <v>337</v>
      </c>
      <c r="AA33" s="367"/>
      <c r="AB33" s="367"/>
      <c r="AC33" s="367"/>
      <c r="AD33" s="367"/>
      <c r="AE33" s="367"/>
      <c r="AF33" s="367"/>
      <c r="AG33" s="367"/>
      <c r="AH33" s="367"/>
      <c r="AI33" s="367"/>
      <c r="AJ33" s="367"/>
      <c r="AK33" s="367"/>
      <c r="AL33" s="367"/>
      <c r="AM33" s="367"/>
      <c r="AN33" s="367"/>
      <c r="AO33" s="367"/>
      <c r="AP33" s="59"/>
      <c r="AQ33" s="59"/>
      <c r="AR33" s="59"/>
      <c r="AS33" s="59"/>
    </row>
    <row r="34" spans="1:61" ht="33" customHeight="1" x14ac:dyDescent="0.15">
      <c r="A34" s="59"/>
      <c r="B34" s="268" t="s">
        <v>175</v>
      </c>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59"/>
      <c r="AQ34" s="59"/>
      <c r="AR34" s="59"/>
      <c r="AS34" s="59"/>
      <c r="AV34" s="59" t="s">
        <v>109</v>
      </c>
    </row>
    <row r="35" spans="1:61" ht="24.6" customHeight="1" x14ac:dyDescent="0.15">
      <c r="A35" s="59"/>
      <c r="B35" s="66"/>
      <c r="C35" s="205" t="s">
        <v>315</v>
      </c>
      <c r="D35" s="67"/>
      <c r="E35" s="67"/>
      <c r="F35" s="67"/>
      <c r="G35" s="68"/>
      <c r="H35" s="67"/>
      <c r="I35" s="67"/>
      <c r="J35" s="67"/>
      <c r="K35" s="68"/>
      <c r="L35" s="67"/>
      <c r="M35" s="67"/>
      <c r="N35" s="67"/>
      <c r="O35" s="65"/>
      <c r="P35" s="65"/>
      <c r="Q35" s="65"/>
      <c r="R35" s="65"/>
      <c r="S35" s="65"/>
      <c r="T35" s="65"/>
      <c r="U35" s="65"/>
      <c r="V35" s="60"/>
      <c r="W35" s="60"/>
      <c r="X35" s="60"/>
      <c r="Y35" s="60"/>
      <c r="Z35" s="60"/>
      <c r="AA35" s="60"/>
      <c r="AB35" s="60"/>
      <c r="AC35" s="60"/>
      <c r="AD35" s="60"/>
      <c r="AE35" s="69"/>
      <c r="AF35" s="69"/>
      <c r="AG35" s="69"/>
      <c r="AH35" s="69"/>
      <c r="AI35" s="69"/>
      <c r="AJ35" s="69"/>
      <c r="AK35" s="69"/>
      <c r="AL35" s="70"/>
      <c r="AM35" s="70"/>
      <c r="AN35" s="70"/>
      <c r="AO35" s="70"/>
      <c r="AP35" s="59"/>
      <c r="AQ35" s="59"/>
      <c r="AR35" s="59"/>
      <c r="AS35" s="59"/>
      <c r="AV35" s="59" t="s">
        <v>109</v>
      </c>
    </row>
    <row r="36" spans="1:61" ht="64.150000000000006" customHeight="1" x14ac:dyDescent="0.15">
      <c r="A36" s="59"/>
      <c r="B36" s="57" t="s">
        <v>310</v>
      </c>
      <c r="C36" s="51"/>
      <c r="D36" s="52"/>
      <c r="E36" s="52"/>
      <c r="F36" s="52"/>
      <c r="G36" s="53"/>
      <c r="H36" s="52"/>
      <c r="I36" s="52"/>
      <c r="J36" s="52"/>
      <c r="K36" s="53"/>
      <c r="L36" s="52"/>
      <c r="M36" s="52"/>
      <c r="N36" s="52"/>
      <c r="O36" s="51"/>
      <c r="P36" s="51"/>
      <c r="Q36" s="51"/>
      <c r="R36" s="51"/>
      <c r="S36" s="51"/>
      <c r="T36" s="51"/>
      <c r="U36" s="51"/>
      <c r="V36" s="33"/>
      <c r="W36" s="33"/>
      <c r="X36" s="33"/>
      <c r="Y36" s="33"/>
      <c r="Z36" s="33"/>
      <c r="AA36" s="33"/>
      <c r="AB36" s="33"/>
      <c r="AC36" s="33"/>
      <c r="AD36" s="33"/>
      <c r="AE36" s="54"/>
      <c r="AF36" s="54"/>
      <c r="AG36" s="54"/>
      <c r="AH36" s="54"/>
      <c r="AI36" s="54"/>
      <c r="AJ36" s="54"/>
      <c r="AK36" s="54"/>
      <c r="AL36" s="55"/>
      <c r="AM36" s="55"/>
      <c r="AN36" s="55"/>
      <c r="AO36" s="55"/>
      <c r="AP36" s="59"/>
      <c r="AQ36" s="59"/>
      <c r="AR36" s="59"/>
      <c r="AS36" s="59"/>
    </row>
    <row r="37" spans="1:61" ht="49.15" customHeight="1" x14ac:dyDescent="0.15">
      <c r="A37" s="59"/>
      <c r="B37" s="56" t="s">
        <v>86</v>
      </c>
      <c r="C37" s="331" t="s">
        <v>321</v>
      </c>
      <c r="D37" s="332"/>
      <c r="E37" s="346" t="s">
        <v>263</v>
      </c>
      <c r="F37" s="329"/>
      <c r="G37" s="329"/>
      <c r="H37" s="329"/>
      <c r="I37" s="330"/>
      <c r="J37" s="328" t="s">
        <v>264</v>
      </c>
      <c r="K37" s="329"/>
      <c r="L37" s="329"/>
      <c r="M37" s="329"/>
      <c r="N37" s="330"/>
      <c r="O37" s="332" t="s">
        <v>265</v>
      </c>
      <c r="P37" s="332"/>
      <c r="Q37" s="332"/>
      <c r="R37" s="332"/>
      <c r="S37" s="332"/>
      <c r="T37" s="332"/>
      <c r="U37" s="332"/>
      <c r="V37" s="332"/>
      <c r="W37" s="332"/>
      <c r="X37" s="332"/>
      <c r="Y37" s="332"/>
      <c r="Z37" s="332"/>
      <c r="AA37" s="332"/>
      <c r="AB37" s="332"/>
      <c r="AC37" s="332"/>
      <c r="AD37" s="332"/>
      <c r="AE37" s="332"/>
      <c r="AF37" s="332"/>
      <c r="AG37" s="332"/>
      <c r="AH37" s="332"/>
      <c r="AI37" s="332"/>
      <c r="AJ37" s="328" t="s">
        <v>266</v>
      </c>
      <c r="AK37" s="329"/>
      <c r="AL37" s="329"/>
      <c r="AM37" s="329"/>
      <c r="AN37" s="329"/>
      <c r="AO37" s="330"/>
      <c r="AP37" s="59"/>
      <c r="AQ37" s="59"/>
      <c r="AR37" s="59"/>
      <c r="AS37" s="59"/>
    </row>
    <row r="38" spans="1:61" ht="58.15" customHeight="1" x14ac:dyDescent="0.15">
      <c r="A38" s="59"/>
      <c r="B38" s="86">
        <v>1</v>
      </c>
      <c r="C38" s="319"/>
      <c r="D38" s="319"/>
      <c r="E38" s="320"/>
      <c r="F38" s="321"/>
      <c r="G38" s="321"/>
      <c r="H38" s="321"/>
      <c r="I38" s="322"/>
      <c r="J38" s="320"/>
      <c r="K38" s="321"/>
      <c r="L38" s="321"/>
      <c r="M38" s="321"/>
      <c r="N38" s="322"/>
      <c r="O38" s="323"/>
      <c r="P38" s="323"/>
      <c r="Q38" s="323"/>
      <c r="R38" s="323"/>
      <c r="S38" s="323"/>
      <c r="T38" s="323"/>
      <c r="U38" s="323"/>
      <c r="V38" s="323"/>
      <c r="W38" s="323"/>
      <c r="X38" s="323"/>
      <c r="Y38" s="323"/>
      <c r="Z38" s="323"/>
      <c r="AA38" s="323"/>
      <c r="AB38" s="323"/>
      <c r="AC38" s="323"/>
      <c r="AD38" s="323"/>
      <c r="AE38" s="323"/>
      <c r="AF38" s="323"/>
      <c r="AG38" s="323"/>
      <c r="AH38" s="323"/>
      <c r="AI38" s="323"/>
      <c r="AJ38" s="324"/>
      <c r="AK38" s="324"/>
      <c r="AL38" s="324"/>
      <c r="AM38" s="324"/>
      <c r="AN38" s="324"/>
      <c r="AO38" s="324"/>
      <c r="AP38" s="59"/>
      <c r="AQ38" s="59"/>
      <c r="AR38" s="59"/>
      <c r="AS38" s="59"/>
      <c r="BH38" s="59">
        <f>IF(BH40=TRUE,,OR(BG40=1,BI40=1))</f>
        <v>0</v>
      </c>
    </row>
    <row r="39" spans="1:61" ht="49.9" customHeight="1" x14ac:dyDescent="0.15">
      <c r="A39" s="59"/>
      <c r="B39" s="86">
        <v>2</v>
      </c>
      <c r="C39" s="319"/>
      <c r="D39" s="319"/>
      <c r="E39" s="320"/>
      <c r="F39" s="321"/>
      <c r="G39" s="321"/>
      <c r="H39" s="321"/>
      <c r="I39" s="322"/>
      <c r="J39" s="320"/>
      <c r="K39" s="321"/>
      <c r="L39" s="321"/>
      <c r="M39" s="321"/>
      <c r="N39" s="322"/>
      <c r="O39" s="323"/>
      <c r="P39" s="323"/>
      <c r="Q39" s="323"/>
      <c r="R39" s="323"/>
      <c r="S39" s="323"/>
      <c r="T39" s="323"/>
      <c r="U39" s="323"/>
      <c r="V39" s="323"/>
      <c r="W39" s="323"/>
      <c r="X39" s="323"/>
      <c r="Y39" s="323"/>
      <c r="Z39" s="323"/>
      <c r="AA39" s="323"/>
      <c r="AB39" s="323"/>
      <c r="AC39" s="323"/>
      <c r="AD39" s="323"/>
      <c r="AE39" s="323"/>
      <c r="AF39" s="323"/>
      <c r="AG39" s="323"/>
      <c r="AH39" s="323"/>
      <c r="AI39" s="323"/>
      <c r="AJ39" s="324"/>
      <c r="AK39" s="324"/>
      <c r="AL39" s="324"/>
      <c r="AM39" s="324"/>
      <c r="AN39" s="324"/>
      <c r="AO39" s="324"/>
      <c r="AP39" s="59"/>
      <c r="AQ39" s="59"/>
      <c r="AR39" s="59"/>
      <c r="AS39" s="59"/>
      <c r="AV39" s="208"/>
      <c r="AZ39" s="210" t="s">
        <v>122</v>
      </c>
      <c r="BA39" s="210" t="s">
        <v>123</v>
      </c>
      <c r="BB39" s="211" t="str">
        <f>" "</f>
        <v xml:space="preserve"> </v>
      </c>
      <c r="BG39" s="59" t="s">
        <v>291</v>
      </c>
      <c r="BH39" s="59" t="s">
        <v>292</v>
      </c>
      <c r="BI39" s="59" t="s">
        <v>293</v>
      </c>
    </row>
    <row r="40" spans="1:61" ht="51" customHeight="1" x14ac:dyDescent="0.15">
      <c r="A40" s="59"/>
      <c r="B40" s="86">
        <v>3</v>
      </c>
      <c r="C40" s="319"/>
      <c r="D40" s="319"/>
      <c r="E40" s="320"/>
      <c r="F40" s="321"/>
      <c r="G40" s="321"/>
      <c r="H40" s="321"/>
      <c r="I40" s="322"/>
      <c r="J40" s="320"/>
      <c r="K40" s="321"/>
      <c r="L40" s="321"/>
      <c r="M40" s="321"/>
      <c r="N40" s="322"/>
      <c r="O40" s="323"/>
      <c r="P40" s="323"/>
      <c r="Q40" s="323"/>
      <c r="R40" s="323"/>
      <c r="S40" s="323"/>
      <c r="T40" s="323"/>
      <c r="U40" s="323"/>
      <c r="V40" s="323"/>
      <c r="W40" s="323"/>
      <c r="X40" s="323"/>
      <c r="Y40" s="323"/>
      <c r="Z40" s="323"/>
      <c r="AA40" s="323"/>
      <c r="AB40" s="323"/>
      <c r="AC40" s="323"/>
      <c r="AD40" s="323"/>
      <c r="AE40" s="323"/>
      <c r="AF40" s="323"/>
      <c r="AG40" s="323"/>
      <c r="AH40" s="323"/>
      <c r="AI40" s="323"/>
      <c r="AJ40" s="324"/>
      <c r="AK40" s="324"/>
      <c r="AL40" s="324"/>
      <c r="AM40" s="324"/>
      <c r="AN40" s="324"/>
      <c r="AO40" s="324"/>
      <c r="AP40" s="59"/>
      <c r="AQ40" s="59"/>
      <c r="AR40" s="59"/>
      <c r="AS40" s="59"/>
      <c r="AV40" s="208" t="s">
        <v>92</v>
      </c>
      <c r="AZ40" s="210"/>
      <c r="BA40" s="210"/>
      <c r="BB40" s="211" t="str">
        <f>""</f>
        <v/>
      </c>
      <c r="BG40" s="59">
        <f>COUNTIF(BG41:BG57,D24)</f>
        <v>0</v>
      </c>
      <c r="BH40" s="59" t="b">
        <f>BI41=D24</f>
        <v>1</v>
      </c>
      <c r="BI40" s="59">
        <f>IF(BI41="",0,1)</f>
        <v>0</v>
      </c>
    </row>
    <row r="41" spans="1:61" ht="51" customHeight="1" x14ac:dyDescent="0.15">
      <c r="A41" s="59"/>
      <c r="B41" s="86">
        <v>4</v>
      </c>
      <c r="C41" s="319"/>
      <c r="D41" s="319"/>
      <c r="E41" s="320"/>
      <c r="F41" s="321"/>
      <c r="G41" s="321"/>
      <c r="H41" s="321"/>
      <c r="I41" s="322"/>
      <c r="J41" s="320"/>
      <c r="K41" s="321"/>
      <c r="L41" s="321"/>
      <c r="M41" s="321"/>
      <c r="N41" s="322"/>
      <c r="O41" s="323"/>
      <c r="P41" s="323"/>
      <c r="Q41" s="323"/>
      <c r="R41" s="323"/>
      <c r="S41" s="323"/>
      <c r="T41" s="323"/>
      <c r="U41" s="323"/>
      <c r="V41" s="323"/>
      <c r="W41" s="323"/>
      <c r="X41" s="323"/>
      <c r="Y41" s="323"/>
      <c r="Z41" s="323"/>
      <c r="AA41" s="323"/>
      <c r="AB41" s="323"/>
      <c r="AC41" s="323"/>
      <c r="AD41" s="323"/>
      <c r="AE41" s="323"/>
      <c r="AF41" s="323"/>
      <c r="AG41" s="323"/>
      <c r="AH41" s="323"/>
      <c r="AI41" s="323"/>
      <c r="AJ41" s="324"/>
      <c r="AK41" s="324"/>
      <c r="AL41" s="324"/>
      <c r="AM41" s="324"/>
      <c r="AN41" s="324"/>
      <c r="AO41" s="324"/>
      <c r="AP41" s="59"/>
      <c r="AQ41" s="59"/>
      <c r="AR41" s="59"/>
      <c r="AS41" s="59"/>
      <c r="AV41" s="208" t="s">
        <v>93</v>
      </c>
      <c r="AZ41" s="210">
        <v>1</v>
      </c>
      <c r="BA41" s="210" t="s">
        <v>174</v>
      </c>
      <c r="BB41" s="211" t="str">
        <f>IF(BC41="北海道(札幌市以外)札幌市","２","１")</f>
        <v>１</v>
      </c>
      <c r="BC41" s="59" t="str">
        <f>BA41&amp;BD41</f>
        <v>北海道(札幌市以外)</v>
      </c>
      <c r="BD41"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41" s="59" t="str">
        <f>BA41</f>
        <v>北海道(札幌市以外)</v>
      </c>
      <c r="BI41"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42" spans="1:61" ht="51" customHeight="1" x14ac:dyDescent="0.15">
      <c r="A42" s="59"/>
      <c r="B42" s="86">
        <v>5</v>
      </c>
      <c r="C42" s="319"/>
      <c r="D42" s="319"/>
      <c r="E42" s="320"/>
      <c r="F42" s="321"/>
      <c r="G42" s="321"/>
      <c r="H42" s="321"/>
      <c r="I42" s="322"/>
      <c r="J42" s="320"/>
      <c r="K42" s="321"/>
      <c r="L42" s="321"/>
      <c r="M42" s="321"/>
      <c r="N42" s="322"/>
      <c r="O42" s="323"/>
      <c r="P42" s="323"/>
      <c r="Q42" s="323"/>
      <c r="R42" s="323"/>
      <c r="S42" s="323"/>
      <c r="T42" s="323"/>
      <c r="U42" s="323"/>
      <c r="V42" s="323"/>
      <c r="W42" s="323"/>
      <c r="X42" s="323"/>
      <c r="Y42" s="323"/>
      <c r="Z42" s="323"/>
      <c r="AA42" s="323"/>
      <c r="AB42" s="323"/>
      <c r="AC42" s="323"/>
      <c r="AD42" s="323"/>
      <c r="AE42" s="323"/>
      <c r="AF42" s="323"/>
      <c r="AG42" s="323"/>
      <c r="AH42" s="323"/>
      <c r="AI42" s="323"/>
      <c r="AJ42" s="324"/>
      <c r="AK42" s="324"/>
      <c r="AL42" s="324"/>
      <c r="AM42" s="324"/>
      <c r="AN42" s="324"/>
      <c r="AO42" s="324"/>
      <c r="AP42" s="59"/>
      <c r="AQ42" s="59"/>
      <c r="AR42" s="59"/>
      <c r="AS42" s="59"/>
      <c r="AV42" s="208" t="s">
        <v>94</v>
      </c>
      <c r="AZ42" s="210">
        <v>2</v>
      </c>
      <c r="BA42" s="210" t="s">
        <v>124</v>
      </c>
      <c r="BB42" s="211" t="str">
        <f>IF(BA42=BD42,"２","")</f>
        <v/>
      </c>
      <c r="BC42" s="59" t="str">
        <f>BA42&amp;BD42</f>
        <v>札幌市</v>
      </c>
      <c r="BD42"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42" s="59" t="str">
        <f>BA42</f>
        <v>札幌市</v>
      </c>
    </row>
    <row r="43" spans="1:61" ht="51" customHeight="1" x14ac:dyDescent="0.15">
      <c r="A43" s="59"/>
      <c r="B43" s="86">
        <v>6</v>
      </c>
      <c r="C43" s="319"/>
      <c r="D43" s="319"/>
      <c r="E43" s="320"/>
      <c r="F43" s="321"/>
      <c r="G43" s="321"/>
      <c r="H43" s="321"/>
      <c r="I43" s="322"/>
      <c r="J43" s="320"/>
      <c r="K43" s="321"/>
      <c r="L43" s="321"/>
      <c r="M43" s="321"/>
      <c r="N43" s="322"/>
      <c r="O43" s="323"/>
      <c r="P43" s="323"/>
      <c r="Q43" s="323"/>
      <c r="R43" s="323"/>
      <c r="S43" s="323"/>
      <c r="T43" s="323"/>
      <c r="U43" s="323"/>
      <c r="V43" s="323"/>
      <c r="W43" s="323"/>
      <c r="X43" s="323"/>
      <c r="Y43" s="323"/>
      <c r="Z43" s="323"/>
      <c r="AA43" s="323"/>
      <c r="AB43" s="323"/>
      <c r="AC43" s="323"/>
      <c r="AD43" s="323"/>
      <c r="AE43" s="323"/>
      <c r="AF43" s="323"/>
      <c r="AG43" s="323"/>
      <c r="AH43" s="323"/>
      <c r="AI43" s="323"/>
      <c r="AJ43" s="324"/>
      <c r="AK43" s="324"/>
      <c r="AL43" s="324"/>
      <c r="AM43" s="324"/>
      <c r="AN43" s="324"/>
      <c r="AO43" s="324"/>
      <c r="AP43" s="59"/>
      <c r="AQ43" s="59"/>
      <c r="AR43" s="59"/>
      <c r="AS43" s="59"/>
      <c r="AV43" s="208" t="s">
        <v>95</v>
      </c>
      <c r="AZ43" s="210">
        <v>3</v>
      </c>
      <c r="BA43" s="210" t="s">
        <v>125</v>
      </c>
      <c r="BB43" s="213" t="s">
        <v>188</v>
      </c>
      <c r="BG43" s="59" t="str">
        <f>BA55</f>
        <v>神奈川県(横浜市・川崎市以外)</v>
      </c>
    </row>
    <row r="44" spans="1:61" ht="51" customHeight="1" x14ac:dyDescent="0.15">
      <c r="A44" s="59"/>
      <c r="B44" s="86">
        <v>7</v>
      </c>
      <c r="C44" s="319"/>
      <c r="D44" s="319"/>
      <c r="E44" s="320"/>
      <c r="F44" s="321"/>
      <c r="G44" s="321"/>
      <c r="H44" s="321"/>
      <c r="I44" s="322"/>
      <c r="J44" s="320"/>
      <c r="K44" s="321"/>
      <c r="L44" s="321"/>
      <c r="M44" s="321"/>
      <c r="N44" s="322"/>
      <c r="O44" s="323"/>
      <c r="P44" s="323"/>
      <c r="Q44" s="323"/>
      <c r="R44" s="323"/>
      <c r="S44" s="323"/>
      <c r="T44" s="323"/>
      <c r="U44" s="323"/>
      <c r="V44" s="323"/>
      <c r="W44" s="323"/>
      <c r="X44" s="323"/>
      <c r="Y44" s="323"/>
      <c r="Z44" s="323"/>
      <c r="AA44" s="323"/>
      <c r="AB44" s="323"/>
      <c r="AC44" s="323"/>
      <c r="AD44" s="323"/>
      <c r="AE44" s="323"/>
      <c r="AF44" s="323"/>
      <c r="AG44" s="323"/>
      <c r="AH44" s="323"/>
      <c r="AI44" s="323"/>
      <c r="AJ44" s="324"/>
      <c r="AK44" s="324"/>
      <c r="AL44" s="324"/>
      <c r="AM44" s="324"/>
      <c r="AN44" s="324"/>
      <c r="AO44" s="324"/>
      <c r="AP44" s="59"/>
      <c r="AQ44" s="59"/>
      <c r="AR44" s="59"/>
      <c r="AS44" s="59"/>
      <c r="AV44" s="208" t="s">
        <v>101</v>
      </c>
      <c r="AZ44" s="210">
        <v>4</v>
      </c>
      <c r="BA44" s="210" t="s">
        <v>126</v>
      </c>
      <c r="BB44" s="213" t="s">
        <v>189</v>
      </c>
      <c r="BG44" s="59" t="str">
        <f t="shared" ref="BG44:BG45" si="0">BA56</f>
        <v>横浜市</v>
      </c>
    </row>
    <row r="45" spans="1:61" ht="51" customHeight="1" x14ac:dyDescent="0.15">
      <c r="A45" s="59"/>
      <c r="B45" s="86">
        <v>8</v>
      </c>
      <c r="C45" s="319"/>
      <c r="D45" s="319"/>
      <c r="E45" s="320"/>
      <c r="F45" s="321"/>
      <c r="G45" s="321"/>
      <c r="H45" s="321"/>
      <c r="I45" s="322"/>
      <c r="J45" s="320"/>
      <c r="K45" s="321"/>
      <c r="L45" s="321"/>
      <c r="M45" s="321"/>
      <c r="N45" s="322"/>
      <c r="O45" s="323"/>
      <c r="P45" s="323"/>
      <c r="Q45" s="323"/>
      <c r="R45" s="323"/>
      <c r="S45" s="323"/>
      <c r="T45" s="323"/>
      <c r="U45" s="323"/>
      <c r="V45" s="323"/>
      <c r="W45" s="323"/>
      <c r="X45" s="323"/>
      <c r="Y45" s="323"/>
      <c r="Z45" s="323"/>
      <c r="AA45" s="323"/>
      <c r="AB45" s="323"/>
      <c r="AC45" s="323"/>
      <c r="AD45" s="323"/>
      <c r="AE45" s="323"/>
      <c r="AF45" s="323"/>
      <c r="AG45" s="323"/>
      <c r="AH45" s="323"/>
      <c r="AI45" s="323"/>
      <c r="AJ45" s="324"/>
      <c r="AK45" s="324"/>
      <c r="AL45" s="324"/>
      <c r="AM45" s="324"/>
      <c r="AN45" s="324"/>
      <c r="AO45" s="324"/>
      <c r="AP45" s="59"/>
      <c r="AQ45" s="59"/>
      <c r="AR45" s="59"/>
      <c r="AS45" s="59"/>
      <c r="AV45" s="208" t="s">
        <v>102</v>
      </c>
      <c r="AZ45" s="210">
        <v>5</v>
      </c>
      <c r="BA45" s="210" t="s">
        <v>127</v>
      </c>
      <c r="BB45" s="213" t="s">
        <v>190</v>
      </c>
      <c r="BG45" s="59" t="str">
        <f t="shared" si="0"/>
        <v>川崎市</v>
      </c>
    </row>
    <row r="46" spans="1:61" ht="51" customHeight="1" x14ac:dyDescent="0.15">
      <c r="A46" s="59"/>
      <c r="B46" s="86">
        <v>9</v>
      </c>
      <c r="C46" s="319"/>
      <c r="D46" s="319"/>
      <c r="E46" s="320"/>
      <c r="F46" s="321"/>
      <c r="G46" s="321"/>
      <c r="H46" s="321"/>
      <c r="I46" s="322"/>
      <c r="J46" s="320"/>
      <c r="K46" s="321"/>
      <c r="L46" s="321"/>
      <c r="M46" s="321"/>
      <c r="N46" s="322"/>
      <c r="O46" s="323"/>
      <c r="P46" s="323"/>
      <c r="Q46" s="323"/>
      <c r="R46" s="323"/>
      <c r="S46" s="323"/>
      <c r="T46" s="323"/>
      <c r="U46" s="323"/>
      <c r="V46" s="323"/>
      <c r="W46" s="323"/>
      <c r="X46" s="323"/>
      <c r="Y46" s="323"/>
      <c r="Z46" s="323"/>
      <c r="AA46" s="323"/>
      <c r="AB46" s="323"/>
      <c r="AC46" s="323"/>
      <c r="AD46" s="323"/>
      <c r="AE46" s="323"/>
      <c r="AF46" s="323"/>
      <c r="AG46" s="323"/>
      <c r="AH46" s="323"/>
      <c r="AI46" s="323"/>
      <c r="AJ46" s="324"/>
      <c r="AK46" s="324"/>
      <c r="AL46" s="324"/>
      <c r="AM46" s="324"/>
      <c r="AN46" s="324"/>
      <c r="AO46" s="324"/>
      <c r="AP46" s="59"/>
      <c r="AQ46" s="59"/>
      <c r="AR46" s="59"/>
      <c r="AS46" s="59"/>
      <c r="AV46" s="208" t="s">
        <v>96</v>
      </c>
      <c r="AZ46" s="210">
        <v>6</v>
      </c>
      <c r="BA46" s="210" t="s">
        <v>128</v>
      </c>
      <c r="BB46" s="213" t="s">
        <v>191</v>
      </c>
      <c r="BG46" s="59" t="str">
        <f>BA66</f>
        <v>愛知県(名古屋市以外)</v>
      </c>
    </row>
    <row r="47" spans="1:61" ht="51" customHeight="1" x14ac:dyDescent="0.15">
      <c r="A47" s="59"/>
      <c r="B47" s="86">
        <v>10</v>
      </c>
      <c r="C47" s="319"/>
      <c r="D47" s="319"/>
      <c r="E47" s="320"/>
      <c r="F47" s="321"/>
      <c r="G47" s="321"/>
      <c r="H47" s="321"/>
      <c r="I47" s="322"/>
      <c r="J47" s="320"/>
      <c r="K47" s="321"/>
      <c r="L47" s="321"/>
      <c r="M47" s="321"/>
      <c r="N47" s="322"/>
      <c r="O47" s="323"/>
      <c r="P47" s="323"/>
      <c r="Q47" s="323"/>
      <c r="R47" s="323"/>
      <c r="S47" s="323"/>
      <c r="T47" s="323"/>
      <c r="U47" s="323"/>
      <c r="V47" s="323"/>
      <c r="W47" s="323"/>
      <c r="X47" s="323"/>
      <c r="Y47" s="323"/>
      <c r="Z47" s="323"/>
      <c r="AA47" s="323"/>
      <c r="AB47" s="323"/>
      <c r="AC47" s="323"/>
      <c r="AD47" s="323"/>
      <c r="AE47" s="323"/>
      <c r="AF47" s="323"/>
      <c r="AG47" s="323"/>
      <c r="AH47" s="323"/>
      <c r="AI47" s="323"/>
      <c r="AJ47" s="324"/>
      <c r="AK47" s="324"/>
      <c r="AL47" s="324"/>
      <c r="AM47" s="324"/>
      <c r="AN47" s="324"/>
      <c r="AO47" s="324"/>
      <c r="AP47" s="59"/>
      <c r="AQ47" s="59"/>
      <c r="AR47" s="59"/>
      <c r="AS47" s="59"/>
      <c r="AV47" s="208" t="s">
        <v>97</v>
      </c>
      <c r="AZ47" s="210">
        <v>7</v>
      </c>
      <c r="BA47" s="210" t="s">
        <v>129</v>
      </c>
      <c r="BB47" s="213" t="s">
        <v>192</v>
      </c>
      <c r="BG47" s="59" t="str">
        <f>BA67</f>
        <v>名古屋市</v>
      </c>
    </row>
    <row r="48" spans="1:61" ht="51" customHeight="1" x14ac:dyDescent="0.15">
      <c r="A48" s="59"/>
      <c r="B48" s="86">
        <v>11</v>
      </c>
      <c r="C48" s="319"/>
      <c r="D48" s="319"/>
      <c r="E48" s="320"/>
      <c r="F48" s="321"/>
      <c r="G48" s="321"/>
      <c r="H48" s="321"/>
      <c r="I48" s="322"/>
      <c r="J48" s="320"/>
      <c r="K48" s="321"/>
      <c r="L48" s="321"/>
      <c r="M48" s="321"/>
      <c r="N48" s="322"/>
      <c r="O48" s="323"/>
      <c r="P48" s="323"/>
      <c r="Q48" s="323"/>
      <c r="R48" s="323"/>
      <c r="S48" s="323"/>
      <c r="T48" s="323"/>
      <c r="U48" s="323"/>
      <c r="V48" s="323"/>
      <c r="W48" s="323"/>
      <c r="X48" s="323"/>
      <c r="Y48" s="323"/>
      <c r="Z48" s="323"/>
      <c r="AA48" s="323"/>
      <c r="AB48" s="323"/>
      <c r="AC48" s="323"/>
      <c r="AD48" s="323"/>
      <c r="AE48" s="323"/>
      <c r="AF48" s="323"/>
      <c r="AG48" s="323"/>
      <c r="AH48" s="323"/>
      <c r="AI48" s="323"/>
      <c r="AJ48" s="324"/>
      <c r="AK48" s="324"/>
      <c r="AL48" s="324"/>
      <c r="AM48" s="324"/>
      <c r="AN48" s="324"/>
      <c r="AO48" s="324"/>
      <c r="AP48" s="59"/>
      <c r="AQ48" s="59"/>
      <c r="AR48" s="59"/>
      <c r="AS48" s="59"/>
      <c r="AV48" s="208" t="s">
        <v>98</v>
      </c>
      <c r="AZ48" s="210">
        <v>8</v>
      </c>
      <c r="BA48" s="210" t="s">
        <v>130</v>
      </c>
      <c r="BB48" s="213" t="s">
        <v>193</v>
      </c>
      <c r="BG48" s="59" t="str">
        <f t="shared" ref="BG48:BG53" si="1">BA70</f>
        <v>京都府(京都市以外)</v>
      </c>
    </row>
    <row r="49" spans="1:59" ht="51" customHeight="1" x14ac:dyDescent="0.15">
      <c r="A49" s="59"/>
      <c r="B49" s="86">
        <v>12</v>
      </c>
      <c r="C49" s="319"/>
      <c r="D49" s="319"/>
      <c r="E49" s="320"/>
      <c r="F49" s="321"/>
      <c r="G49" s="321"/>
      <c r="H49" s="321"/>
      <c r="I49" s="322"/>
      <c r="J49" s="320"/>
      <c r="K49" s="321"/>
      <c r="L49" s="321"/>
      <c r="M49" s="321"/>
      <c r="N49" s="322"/>
      <c r="O49" s="323"/>
      <c r="P49" s="323"/>
      <c r="Q49" s="323"/>
      <c r="R49" s="323"/>
      <c r="S49" s="323"/>
      <c r="T49" s="323"/>
      <c r="U49" s="323"/>
      <c r="V49" s="323"/>
      <c r="W49" s="323"/>
      <c r="X49" s="323"/>
      <c r="Y49" s="323"/>
      <c r="Z49" s="323"/>
      <c r="AA49" s="323"/>
      <c r="AB49" s="323"/>
      <c r="AC49" s="323"/>
      <c r="AD49" s="323"/>
      <c r="AE49" s="323"/>
      <c r="AF49" s="323"/>
      <c r="AG49" s="323"/>
      <c r="AH49" s="323"/>
      <c r="AI49" s="323"/>
      <c r="AJ49" s="324"/>
      <c r="AK49" s="324"/>
      <c r="AL49" s="324"/>
      <c r="AM49" s="324"/>
      <c r="AN49" s="324"/>
      <c r="AO49" s="324"/>
      <c r="AP49" s="59"/>
      <c r="AQ49" s="59"/>
      <c r="AR49" s="59"/>
      <c r="AS49" s="59"/>
      <c r="AV49" s="208" t="s">
        <v>99</v>
      </c>
      <c r="AZ49" s="210">
        <v>9</v>
      </c>
      <c r="BA49" s="210" t="s">
        <v>131</v>
      </c>
      <c r="BB49" s="213" t="s">
        <v>194</v>
      </c>
      <c r="BG49" s="59" t="str">
        <f t="shared" si="1"/>
        <v>京都市</v>
      </c>
    </row>
    <row r="50" spans="1:59" ht="51" customHeight="1" x14ac:dyDescent="0.15">
      <c r="A50" s="59"/>
      <c r="B50" s="86">
        <v>13</v>
      </c>
      <c r="C50" s="319"/>
      <c r="D50" s="319"/>
      <c r="E50" s="320"/>
      <c r="F50" s="321"/>
      <c r="G50" s="321"/>
      <c r="H50" s="321"/>
      <c r="I50" s="322"/>
      <c r="J50" s="320"/>
      <c r="K50" s="321"/>
      <c r="L50" s="321"/>
      <c r="M50" s="321"/>
      <c r="N50" s="322"/>
      <c r="O50" s="323"/>
      <c r="P50" s="323"/>
      <c r="Q50" s="323"/>
      <c r="R50" s="323"/>
      <c r="S50" s="323"/>
      <c r="T50" s="323"/>
      <c r="U50" s="323"/>
      <c r="V50" s="323"/>
      <c r="W50" s="323"/>
      <c r="X50" s="323"/>
      <c r="Y50" s="323"/>
      <c r="Z50" s="323"/>
      <c r="AA50" s="323"/>
      <c r="AB50" s="323"/>
      <c r="AC50" s="323"/>
      <c r="AD50" s="323"/>
      <c r="AE50" s="323"/>
      <c r="AF50" s="323"/>
      <c r="AG50" s="323"/>
      <c r="AH50" s="323"/>
      <c r="AI50" s="323"/>
      <c r="AJ50" s="324"/>
      <c r="AK50" s="324"/>
      <c r="AL50" s="324"/>
      <c r="AM50" s="324"/>
      <c r="AN50" s="324"/>
      <c r="AO50" s="324"/>
      <c r="AP50" s="59"/>
      <c r="AQ50" s="59"/>
      <c r="AR50" s="59"/>
      <c r="AS50" s="59"/>
      <c r="AV50" s="208" t="s">
        <v>100</v>
      </c>
      <c r="AZ50" s="210">
        <v>10</v>
      </c>
      <c r="BA50" s="210" t="s">
        <v>132</v>
      </c>
      <c r="BB50" s="213" t="s">
        <v>195</v>
      </c>
      <c r="BG50" s="59" t="str">
        <f t="shared" si="1"/>
        <v>大阪府(大阪府以外)</v>
      </c>
    </row>
    <row r="51" spans="1:59" ht="51" customHeight="1" x14ac:dyDescent="0.15">
      <c r="A51" s="59"/>
      <c r="B51" s="86">
        <v>14</v>
      </c>
      <c r="C51" s="319"/>
      <c r="D51" s="319"/>
      <c r="E51" s="320"/>
      <c r="F51" s="321"/>
      <c r="G51" s="321"/>
      <c r="H51" s="321"/>
      <c r="I51" s="322"/>
      <c r="J51" s="320"/>
      <c r="K51" s="321"/>
      <c r="L51" s="321"/>
      <c r="M51" s="321"/>
      <c r="N51" s="322"/>
      <c r="O51" s="323"/>
      <c r="P51" s="323"/>
      <c r="Q51" s="323"/>
      <c r="R51" s="323"/>
      <c r="S51" s="323"/>
      <c r="T51" s="323"/>
      <c r="U51" s="323"/>
      <c r="V51" s="323"/>
      <c r="W51" s="323"/>
      <c r="X51" s="323"/>
      <c r="Y51" s="323"/>
      <c r="Z51" s="323"/>
      <c r="AA51" s="323"/>
      <c r="AB51" s="323"/>
      <c r="AC51" s="323"/>
      <c r="AD51" s="323"/>
      <c r="AE51" s="323"/>
      <c r="AF51" s="323"/>
      <c r="AG51" s="323"/>
      <c r="AH51" s="323"/>
      <c r="AI51" s="323"/>
      <c r="AJ51" s="324"/>
      <c r="AK51" s="324"/>
      <c r="AL51" s="324"/>
      <c r="AM51" s="324"/>
      <c r="AN51" s="324"/>
      <c r="AO51" s="324"/>
      <c r="AP51" s="59"/>
      <c r="AQ51" s="59"/>
      <c r="AR51" s="59"/>
      <c r="AS51" s="59"/>
      <c r="AV51" s="215"/>
      <c r="AZ51" s="210">
        <v>11</v>
      </c>
      <c r="BA51" s="210" t="s">
        <v>133</v>
      </c>
      <c r="BB51" s="213" t="s">
        <v>196</v>
      </c>
      <c r="BG51" s="59" t="str">
        <f t="shared" si="1"/>
        <v>大阪市</v>
      </c>
    </row>
    <row r="52" spans="1:59" ht="51" customHeight="1" x14ac:dyDescent="0.15">
      <c r="A52" s="59"/>
      <c r="B52" s="86">
        <v>15</v>
      </c>
      <c r="C52" s="319"/>
      <c r="D52" s="319"/>
      <c r="E52" s="320"/>
      <c r="F52" s="321"/>
      <c r="G52" s="321"/>
      <c r="H52" s="321"/>
      <c r="I52" s="322"/>
      <c r="J52" s="320"/>
      <c r="K52" s="321"/>
      <c r="L52" s="321"/>
      <c r="M52" s="321"/>
      <c r="N52" s="322"/>
      <c r="O52" s="323"/>
      <c r="P52" s="323"/>
      <c r="Q52" s="323"/>
      <c r="R52" s="323"/>
      <c r="S52" s="323"/>
      <c r="T52" s="323"/>
      <c r="U52" s="323"/>
      <c r="V52" s="323"/>
      <c r="W52" s="323"/>
      <c r="X52" s="323"/>
      <c r="Y52" s="323"/>
      <c r="Z52" s="323"/>
      <c r="AA52" s="323"/>
      <c r="AB52" s="323"/>
      <c r="AC52" s="323"/>
      <c r="AD52" s="323"/>
      <c r="AE52" s="323"/>
      <c r="AF52" s="323"/>
      <c r="AG52" s="323"/>
      <c r="AH52" s="323"/>
      <c r="AI52" s="323"/>
      <c r="AJ52" s="324"/>
      <c r="AK52" s="324"/>
      <c r="AL52" s="324"/>
      <c r="AM52" s="324"/>
      <c r="AN52" s="324"/>
      <c r="AO52" s="324"/>
      <c r="AP52" s="59"/>
      <c r="AQ52" s="59"/>
      <c r="AR52" s="59"/>
      <c r="AS52" s="59"/>
      <c r="AZ52" s="210">
        <v>12</v>
      </c>
      <c r="BA52" s="210" t="s">
        <v>134</v>
      </c>
      <c r="BB52" s="213" t="s">
        <v>197</v>
      </c>
      <c r="BG52" s="59" t="str">
        <f t="shared" si="1"/>
        <v>兵庫県(神戸市以外)</v>
      </c>
    </row>
    <row r="53" spans="1:59" ht="51" customHeight="1" x14ac:dyDescent="0.15">
      <c r="A53" s="59"/>
      <c r="B53" s="86">
        <v>16</v>
      </c>
      <c r="C53" s="319"/>
      <c r="D53" s="319"/>
      <c r="E53" s="320"/>
      <c r="F53" s="321"/>
      <c r="G53" s="321"/>
      <c r="H53" s="321"/>
      <c r="I53" s="322"/>
      <c r="J53" s="320"/>
      <c r="K53" s="321"/>
      <c r="L53" s="321"/>
      <c r="M53" s="321"/>
      <c r="N53" s="322"/>
      <c r="O53" s="323"/>
      <c r="P53" s="323"/>
      <c r="Q53" s="323"/>
      <c r="R53" s="323"/>
      <c r="S53" s="323"/>
      <c r="T53" s="323"/>
      <c r="U53" s="323"/>
      <c r="V53" s="323"/>
      <c r="W53" s="323"/>
      <c r="X53" s="323"/>
      <c r="Y53" s="323"/>
      <c r="Z53" s="323"/>
      <c r="AA53" s="323"/>
      <c r="AB53" s="323"/>
      <c r="AC53" s="323"/>
      <c r="AD53" s="323"/>
      <c r="AE53" s="323"/>
      <c r="AF53" s="323"/>
      <c r="AG53" s="323"/>
      <c r="AH53" s="323"/>
      <c r="AI53" s="323"/>
      <c r="AJ53" s="324"/>
      <c r="AK53" s="324"/>
      <c r="AL53" s="324"/>
      <c r="AM53" s="324"/>
      <c r="AN53" s="324"/>
      <c r="AO53" s="324"/>
      <c r="AP53" s="59"/>
      <c r="AQ53" s="59"/>
      <c r="AR53" s="59"/>
      <c r="AS53" s="59"/>
      <c r="AZ53" s="210">
        <v>13</v>
      </c>
      <c r="BA53" s="210" t="s">
        <v>135</v>
      </c>
      <c r="BB53" s="213" t="s">
        <v>198</v>
      </c>
      <c r="BG53" s="59" t="str">
        <f t="shared" si="1"/>
        <v>神戸市</v>
      </c>
    </row>
    <row r="54" spans="1:59" ht="51" customHeight="1" x14ac:dyDescent="0.15">
      <c r="A54" s="59"/>
      <c r="B54" s="86">
        <v>17</v>
      </c>
      <c r="C54" s="319"/>
      <c r="D54" s="319"/>
      <c r="E54" s="320"/>
      <c r="F54" s="321"/>
      <c r="G54" s="321"/>
      <c r="H54" s="321"/>
      <c r="I54" s="322"/>
      <c r="J54" s="320"/>
      <c r="K54" s="321"/>
      <c r="L54" s="321"/>
      <c r="M54" s="321"/>
      <c r="N54" s="322"/>
      <c r="O54" s="323"/>
      <c r="P54" s="323"/>
      <c r="Q54" s="323"/>
      <c r="R54" s="323"/>
      <c r="S54" s="323"/>
      <c r="T54" s="323"/>
      <c r="U54" s="323"/>
      <c r="V54" s="323"/>
      <c r="W54" s="323"/>
      <c r="X54" s="323"/>
      <c r="Y54" s="323"/>
      <c r="Z54" s="323"/>
      <c r="AA54" s="323"/>
      <c r="AB54" s="323"/>
      <c r="AC54" s="323"/>
      <c r="AD54" s="323"/>
      <c r="AE54" s="323"/>
      <c r="AF54" s="323"/>
      <c r="AG54" s="323"/>
      <c r="AH54" s="323"/>
      <c r="AI54" s="323"/>
      <c r="AJ54" s="324"/>
      <c r="AK54" s="324"/>
      <c r="AL54" s="324"/>
      <c r="AM54" s="324"/>
      <c r="AN54" s="324"/>
      <c r="AO54" s="324"/>
      <c r="AP54" s="59"/>
      <c r="AQ54" s="59"/>
      <c r="AR54" s="59"/>
      <c r="AS54" s="59"/>
      <c r="AZ54" s="210">
        <v>14</v>
      </c>
      <c r="BA54" s="210" t="s">
        <v>136</v>
      </c>
      <c r="BB54" s="213" t="s">
        <v>199</v>
      </c>
      <c r="BG54" s="59" t="str">
        <f>BA81</f>
        <v>広島県(広島市以外)</v>
      </c>
    </row>
    <row r="55" spans="1:59" ht="51" customHeight="1" x14ac:dyDescent="0.15">
      <c r="A55" s="59"/>
      <c r="B55" s="86">
        <v>18</v>
      </c>
      <c r="C55" s="319"/>
      <c r="D55" s="319"/>
      <c r="E55" s="320"/>
      <c r="F55" s="321"/>
      <c r="G55" s="321"/>
      <c r="H55" s="321"/>
      <c r="I55" s="322"/>
      <c r="J55" s="320"/>
      <c r="K55" s="321"/>
      <c r="L55" s="321"/>
      <c r="M55" s="321"/>
      <c r="N55" s="322"/>
      <c r="O55" s="323"/>
      <c r="P55" s="323"/>
      <c r="Q55" s="323"/>
      <c r="R55" s="323"/>
      <c r="S55" s="323"/>
      <c r="T55" s="323"/>
      <c r="U55" s="323"/>
      <c r="V55" s="323"/>
      <c r="W55" s="323"/>
      <c r="X55" s="323"/>
      <c r="Y55" s="323"/>
      <c r="Z55" s="323"/>
      <c r="AA55" s="323"/>
      <c r="AB55" s="323"/>
      <c r="AC55" s="323"/>
      <c r="AD55" s="323"/>
      <c r="AE55" s="323"/>
      <c r="AF55" s="323"/>
      <c r="AG55" s="323"/>
      <c r="AH55" s="323"/>
      <c r="AI55" s="323"/>
      <c r="AJ55" s="324"/>
      <c r="AK55" s="324"/>
      <c r="AL55" s="324"/>
      <c r="AM55" s="324"/>
      <c r="AN55" s="324"/>
      <c r="AO55" s="324"/>
      <c r="AP55" s="59"/>
      <c r="AQ55" s="59"/>
      <c r="AR55" s="59"/>
      <c r="AS55" s="59"/>
      <c r="AZ55" s="210">
        <v>15</v>
      </c>
      <c r="BA55" s="210" t="s">
        <v>187</v>
      </c>
      <c r="BB55" s="211" t="str">
        <f>IF(BC55="神奈川県(横浜市・川崎市以外)横浜市","１６",IF(BC55="神奈川県(横浜市・川崎市以外)川崎市","１７","１５"))</f>
        <v>１５</v>
      </c>
      <c r="BC55" s="59" t="str">
        <f>BA55&amp;BD55</f>
        <v>神奈川県(横浜市・川崎市以外)</v>
      </c>
      <c r="BD55" s="59" t="str">
        <f t="shared" ref="BD55:BD57" si="2">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G55" s="59" t="str">
        <f>BA82</f>
        <v>広島市</v>
      </c>
    </row>
    <row r="56" spans="1:59" ht="51" customHeight="1" x14ac:dyDescent="0.15">
      <c r="A56" s="59"/>
      <c r="B56" s="86">
        <v>19</v>
      </c>
      <c r="C56" s="319"/>
      <c r="D56" s="319"/>
      <c r="E56" s="320"/>
      <c r="F56" s="321"/>
      <c r="G56" s="321"/>
      <c r="H56" s="321"/>
      <c r="I56" s="322"/>
      <c r="J56" s="320"/>
      <c r="K56" s="321"/>
      <c r="L56" s="321"/>
      <c r="M56" s="321"/>
      <c r="N56" s="322"/>
      <c r="O56" s="323"/>
      <c r="P56" s="323"/>
      <c r="Q56" s="323"/>
      <c r="R56" s="323"/>
      <c r="S56" s="323"/>
      <c r="T56" s="323"/>
      <c r="U56" s="323"/>
      <c r="V56" s="323"/>
      <c r="W56" s="323"/>
      <c r="X56" s="323"/>
      <c r="Y56" s="323"/>
      <c r="Z56" s="323"/>
      <c r="AA56" s="323"/>
      <c r="AB56" s="323"/>
      <c r="AC56" s="323"/>
      <c r="AD56" s="323"/>
      <c r="AE56" s="323"/>
      <c r="AF56" s="323"/>
      <c r="AG56" s="323"/>
      <c r="AH56" s="323"/>
      <c r="AI56" s="323"/>
      <c r="AJ56" s="324"/>
      <c r="AK56" s="324"/>
      <c r="AL56" s="324"/>
      <c r="AM56" s="324"/>
      <c r="AN56" s="324"/>
      <c r="AO56" s="324"/>
      <c r="AP56" s="59"/>
      <c r="AQ56" s="59"/>
      <c r="AR56" s="59"/>
      <c r="AS56" s="59"/>
      <c r="AZ56" s="210">
        <v>16</v>
      </c>
      <c r="BA56" s="210" t="s">
        <v>137</v>
      </c>
      <c r="BB56" s="211" t="str">
        <f>IF(BA56=BD56,"１６","")</f>
        <v/>
      </c>
      <c r="BC56" s="59" t="str">
        <f t="shared" ref="BC56:BC57" si="3">BA56&amp;BD56</f>
        <v>横浜市</v>
      </c>
      <c r="BD56" s="59" t="str">
        <f t="shared" si="2"/>
        <v/>
      </c>
      <c r="BG56" s="59" t="str">
        <f>BA88</f>
        <v>福岡県(北九州市以外)</v>
      </c>
    </row>
    <row r="57" spans="1:59" ht="51" customHeight="1" x14ac:dyDescent="0.15">
      <c r="A57" s="59"/>
      <c r="B57" s="86">
        <v>20</v>
      </c>
      <c r="C57" s="319"/>
      <c r="D57" s="319"/>
      <c r="E57" s="320"/>
      <c r="F57" s="321"/>
      <c r="G57" s="321"/>
      <c r="H57" s="321"/>
      <c r="I57" s="322"/>
      <c r="J57" s="320"/>
      <c r="K57" s="321"/>
      <c r="L57" s="321"/>
      <c r="M57" s="321"/>
      <c r="N57" s="322"/>
      <c r="O57" s="323"/>
      <c r="P57" s="323"/>
      <c r="Q57" s="323"/>
      <c r="R57" s="323"/>
      <c r="S57" s="323"/>
      <c r="T57" s="323"/>
      <c r="U57" s="323"/>
      <c r="V57" s="323"/>
      <c r="W57" s="323"/>
      <c r="X57" s="323"/>
      <c r="Y57" s="323"/>
      <c r="Z57" s="323"/>
      <c r="AA57" s="323"/>
      <c r="AB57" s="323"/>
      <c r="AC57" s="323"/>
      <c r="AD57" s="323"/>
      <c r="AE57" s="323"/>
      <c r="AF57" s="323"/>
      <c r="AG57" s="323"/>
      <c r="AH57" s="323"/>
      <c r="AI57" s="323"/>
      <c r="AJ57" s="324"/>
      <c r="AK57" s="324"/>
      <c r="AL57" s="324"/>
      <c r="AM57" s="324"/>
      <c r="AN57" s="324"/>
      <c r="AO57" s="324"/>
      <c r="AP57" s="59"/>
      <c r="AQ57" s="59"/>
      <c r="AR57" s="59"/>
      <c r="AS57" s="59"/>
      <c r="AZ57" s="210">
        <v>17</v>
      </c>
      <c r="BA57" s="210" t="s">
        <v>138</v>
      </c>
      <c r="BB57" s="211" t="str">
        <f>IF(BA57=BD57,"１７","")</f>
        <v/>
      </c>
      <c r="BC57" s="59" t="str">
        <f t="shared" si="3"/>
        <v>川崎市</v>
      </c>
      <c r="BD57" s="59" t="str">
        <f t="shared" si="2"/>
        <v/>
      </c>
      <c r="BG57" s="59" t="str">
        <f>BA89</f>
        <v>北九州市</v>
      </c>
    </row>
    <row r="58" spans="1:59" ht="51" customHeight="1" x14ac:dyDescent="0.15">
      <c r="A58" s="59"/>
      <c r="B58" s="86">
        <v>21</v>
      </c>
      <c r="C58" s="319"/>
      <c r="D58" s="319"/>
      <c r="E58" s="320"/>
      <c r="F58" s="321"/>
      <c r="G58" s="321"/>
      <c r="H58" s="321"/>
      <c r="I58" s="322"/>
      <c r="J58" s="320"/>
      <c r="K58" s="321"/>
      <c r="L58" s="321"/>
      <c r="M58" s="321"/>
      <c r="N58" s="322"/>
      <c r="O58" s="323"/>
      <c r="P58" s="323"/>
      <c r="Q58" s="323"/>
      <c r="R58" s="323"/>
      <c r="S58" s="323"/>
      <c r="T58" s="323"/>
      <c r="U58" s="323"/>
      <c r="V58" s="323"/>
      <c r="W58" s="323"/>
      <c r="X58" s="323"/>
      <c r="Y58" s="323"/>
      <c r="Z58" s="323"/>
      <c r="AA58" s="323"/>
      <c r="AB58" s="323"/>
      <c r="AC58" s="323"/>
      <c r="AD58" s="323"/>
      <c r="AE58" s="323"/>
      <c r="AF58" s="323"/>
      <c r="AG58" s="323"/>
      <c r="AH58" s="323"/>
      <c r="AI58" s="323"/>
      <c r="AJ58" s="324"/>
      <c r="AK58" s="324"/>
      <c r="AL58" s="324"/>
      <c r="AM58" s="324"/>
      <c r="AN58" s="324"/>
      <c r="AO58" s="324"/>
      <c r="AP58" s="59"/>
      <c r="AQ58" s="59"/>
      <c r="AR58" s="59"/>
      <c r="AS58" s="59"/>
      <c r="AZ58" s="210">
        <v>18</v>
      </c>
      <c r="BA58" s="210" t="s">
        <v>139</v>
      </c>
      <c r="BB58" s="213" t="s">
        <v>200</v>
      </c>
    </row>
    <row r="59" spans="1:59" ht="51" customHeight="1" x14ac:dyDescent="0.15">
      <c r="A59" s="59"/>
      <c r="B59" s="86">
        <v>22</v>
      </c>
      <c r="C59" s="319"/>
      <c r="D59" s="319"/>
      <c r="E59" s="320"/>
      <c r="F59" s="321"/>
      <c r="G59" s="321"/>
      <c r="H59" s="321"/>
      <c r="I59" s="322"/>
      <c r="J59" s="320"/>
      <c r="K59" s="321"/>
      <c r="L59" s="321"/>
      <c r="M59" s="321"/>
      <c r="N59" s="322"/>
      <c r="O59" s="323"/>
      <c r="P59" s="323"/>
      <c r="Q59" s="323"/>
      <c r="R59" s="323"/>
      <c r="S59" s="323"/>
      <c r="T59" s="323"/>
      <c r="U59" s="323"/>
      <c r="V59" s="323"/>
      <c r="W59" s="323"/>
      <c r="X59" s="323"/>
      <c r="Y59" s="323"/>
      <c r="Z59" s="323"/>
      <c r="AA59" s="323"/>
      <c r="AB59" s="323"/>
      <c r="AC59" s="323"/>
      <c r="AD59" s="323"/>
      <c r="AE59" s="323"/>
      <c r="AF59" s="323"/>
      <c r="AG59" s="323"/>
      <c r="AH59" s="323"/>
      <c r="AI59" s="323"/>
      <c r="AJ59" s="324"/>
      <c r="AK59" s="324"/>
      <c r="AL59" s="324"/>
      <c r="AM59" s="324"/>
      <c r="AN59" s="324"/>
      <c r="AO59" s="324"/>
      <c r="AP59" s="59"/>
      <c r="AQ59" s="59"/>
      <c r="AR59" s="59"/>
      <c r="AS59" s="59"/>
      <c r="AZ59" s="210">
        <v>19</v>
      </c>
      <c r="BA59" s="210" t="s">
        <v>140</v>
      </c>
      <c r="BB59" s="213" t="s">
        <v>201</v>
      </c>
    </row>
    <row r="60" spans="1:59" ht="51" customHeight="1" x14ac:dyDescent="0.15">
      <c r="A60" s="59"/>
      <c r="B60" s="86">
        <v>23</v>
      </c>
      <c r="C60" s="319"/>
      <c r="D60" s="319"/>
      <c r="E60" s="320"/>
      <c r="F60" s="321"/>
      <c r="G60" s="321"/>
      <c r="H60" s="321"/>
      <c r="I60" s="322"/>
      <c r="J60" s="320"/>
      <c r="K60" s="321"/>
      <c r="L60" s="321"/>
      <c r="M60" s="321"/>
      <c r="N60" s="322"/>
      <c r="O60" s="323"/>
      <c r="P60" s="323"/>
      <c r="Q60" s="323"/>
      <c r="R60" s="323"/>
      <c r="S60" s="323"/>
      <c r="T60" s="323"/>
      <c r="U60" s="323"/>
      <c r="V60" s="323"/>
      <c r="W60" s="323"/>
      <c r="X60" s="323"/>
      <c r="Y60" s="323"/>
      <c r="Z60" s="323"/>
      <c r="AA60" s="323"/>
      <c r="AB60" s="323"/>
      <c r="AC60" s="323"/>
      <c r="AD60" s="323"/>
      <c r="AE60" s="323"/>
      <c r="AF60" s="323"/>
      <c r="AG60" s="323"/>
      <c r="AH60" s="323"/>
      <c r="AI60" s="323"/>
      <c r="AJ60" s="324"/>
      <c r="AK60" s="324"/>
      <c r="AL60" s="324"/>
      <c r="AM60" s="324"/>
      <c r="AN60" s="324"/>
      <c r="AO60" s="324"/>
      <c r="AP60" s="59"/>
      <c r="AQ60" s="59"/>
      <c r="AR60" s="59"/>
      <c r="AS60" s="59"/>
      <c r="AZ60" s="210">
        <v>20</v>
      </c>
      <c r="BA60" s="210" t="s">
        <v>141</v>
      </c>
      <c r="BB60" s="213" t="s">
        <v>202</v>
      </c>
    </row>
    <row r="61" spans="1:59" ht="51" customHeight="1" x14ac:dyDescent="0.15">
      <c r="A61" s="59"/>
      <c r="B61" s="86">
        <v>24</v>
      </c>
      <c r="C61" s="319"/>
      <c r="D61" s="319"/>
      <c r="E61" s="320"/>
      <c r="F61" s="321"/>
      <c r="G61" s="321"/>
      <c r="H61" s="321"/>
      <c r="I61" s="322"/>
      <c r="J61" s="320"/>
      <c r="K61" s="321"/>
      <c r="L61" s="321"/>
      <c r="M61" s="321"/>
      <c r="N61" s="322"/>
      <c r="O61" s="323"/>
      <c r="P61" s="323"/>
      <c r="Q61" s="323"/>
      <c r="R61" s="323"/>
      <c r="S61" s="323"/>
      <c r="T61" s="323"/>
      <c r="U61" s="323"/>
      <c r="V61" s="323"/>
      <c r="W61" s="323"/>
      <c r="X61" s="323"/>
      <c r="Y61" s="323"/>
      <c r="Z61" s="323"/>
      <c r="AA61" s="323"/>
      <c r="AB61" s="323"/>
      <c r="AC61" s="323"/>
      <c r="AD61" s="323"/>
      <c r="AE61" s="323"/>
      <c r="AF61" s="323"/>
      <c r="AG61" s="323"/>
      <c r="AH61" s="323"/>
      <c r="AI61" s="323"/>
      <c r="AJ61" s="324"/>
      <c r="AK61" s="324"/>
      <c r="AL61" s="324"/>
      <c r="AM61" s="324"/>
      <c r="AN61" s="324"/>
      <c r="AO61" s="324"/>
      <c r="AP61" s="59"/>
      <c r="AQ61" s="59"/>
      <c r="AR61" s="59"/>
      <c r="AS61" s="59"/>
      <c r="AZ61" s="210">
        <v>21</v>
      </c>
      <c r="BA61" s="210" t="s">
        <v>142</v>
      </c>
      <c r="BB61" s="213" t="s">
        <v>203</v>
      </c>
    </row>
    <row r="62" spans="1:59" ht="51" customHeight="1" x14ac:dyDescent="0.15">
      <c r="A62" s="59"/>
      <c r="B62" s="86">
        <v>25</v>
      </c>
      <c r="C62" s="319"/>
      <c r="D62" s="319"/>
      <c r="E62" s="320"/>
      <c r="F62" s="321"/>
      <c r="G62" s="321"/>
      <c r="H62" s="321"/>
      <c r="I62" s="322"/>
      <c r="J62" s="320"/>
      <c r="K62" s="321"/>
      <c r="L62" s="321"/>
      <c r="M62" s="321"/>
      <c r="N62" s="322"/>
      <c r="O62" s="323"/>
      <c r="P62" s="323"/>
      <c r="Q62" s="323"/>
      <c r="R62" s="323"/>
      <c r="S62" s="323"/>
      <c r="T62" s="323"/>
      <c r="U62" s="323"/>
      <c r="V62" s="323"/>
      <c r="W62" s="323"/>
      <c r="X62" s="323"/>
      <c r="Y62" s="323"/>
      <c r="Z62" s="323"/>
      <c r="AA62" s="323"/>
      <c r="AB62" s="323"/>
      <c r="AC62" s="323"/>
      <c r="AD62" s="323"/>
      <c r="AE62" s="323"/>
      <c r="AF62" s="323"/>
      <c r="AG62" s="323"/>
      <c r="AH62" s="323"/>
      <c r="AI62" s="323"/>
      <c r="AJ62" s="324"/>
      <c r="AK62" s="324"/>
      <c r="AL62" s="324"/>
      <c r="AM62" s="324"/>
      <c r="AN62" s="324"/>
      <c r="AO62" s="324"/>
      <c r="AP62" s="59"/>
      <c r="AQ62" s="59"/>
      <c r="AR62" s="59"/>
      <c r="AS62" s="59"/>
      <c r="AZ62" s="210">
        <v>22</v>
      </c>
      <c r="BA62" s="210" t="s">
        <v>143</v>
      </c>
      <c r="BB62" s="213" t="s">
        <v>204</v>
      </c>
    </row>
    <row r="63" spans="1:59" ht="51" customHeight="1" x14ac:dyDescent="0.15">
      <c r="A63" s="59"/>
      <c r="B63" s="86">
        <v>26</v>
      </c>
      <c r="C63" s="319"/>
      <c r="D63" s="319"/>
      <c r="E63" s="320"/>
      <c r="F63" s="321"/>
      <c r="G63" s="321"/>
      <c r="H63" s="321"/>
      <c r="I63" s="322"/>
      <c r="J63" s="320"/>
      <c r="K63" s="321"/>
      <c r="L63" s="321"/>
      <c r="M63" s="321"/>
      <c r="N63" s="322"/>
      <c r="O63" s="323"/>
      <c r="P63" s="323"/>
      <c r="Q63" s="323"/>
      <c r="R63" s="323"/>
      <c r="S63" s="323"/>
      <c r="T63" s="323"/>
      <c r="U63" s="323"/>
      <c r="V63" s="323"/>
      <c r="W63" s="323"/>
      <c r="X63" s="323"/>
      <c r="Y63" s="323"/>
      <c r="Z63" s="323"/>
      <c r="AA63" s="323"/>
      <c r="AB63" s="323"/>
      <c r="AC63" s="323"/>
      <c r="AD63" s="323"/>
      <c r="AE63" s="323"/>
      <c r="AF63" s="323"/>
      <c r="AG63" s="323"/>
      <c r="AH63" s="323"/>
      <c r="AI63" s="323"/>
      <c r="AJ63" s="324"/>
      <c r="AK63" s="324"/>
      <c r="AL63" s="324"/>
      <c r="AM63" s="324"/>
      <c r="AN63" s="324"/>
      <c r="AO63" s="324"/>
      <c r="AP63" s="59"/>
      <c r="AQ63" s="59"/>
      <c r="AR63" s="59"/>
      <c r="AS63" s="59"/>
      <c r="AZ63" s="210">
        <v>23</v>
      </c>
      <c r="BA63" s="210" t="s">
        <v>144</v>
      </c>
      <c r="BB63" s="213" t="s">
        <v>205</v>
      </c>
    </row>
    <row r="64" spans="1:59" ht="51" customHeight="1" x14ac:dyDescent="0.15">
      <c r="A64" s="59"/>
      <c r="B64" s="86">
        <v>27</v>
      </c>
      <c r="C64" s="319"/>
      <c r="D64" s="319"/>
      <c r="E64" s="320"/>
      <c r="F64" s="321"/>
      <c r="G64" s="321"/>
      <c r="H64" s="321"/>
      <c r="I64" s="322"/>
      <c r="J64" s="320"/>
      <c r="K64" s="321"/>
      <c r="L64" s="321"/>
      <c r="M64" s="321"/>
      <c r="N64" s="322"/>
      <c r="O64" s="323"/>
      <c r="P64" s="323"/>
      <c r="Q64" s="323"/>
      <c r="R64" s="323"/>
      <c r="S64" s="323"/>
      <c r="T64" s="323"/>
      <c r="U64" s="323"/>
      <c r="V64" s="323"/>
      <c r="W64" s="323"/>
      <c r="X64" s="323"/>
      <c r="Y64" s="323"/>
      <c r="Z64" s="323"/>
      <c r="AA64" s="323"/>
      <c r="AB64" s="323"/>
      <c r="AC64" s="323"/>
      <c r="AD64" s="323"/>
      <c r="AE64" s="323"/>
      <c r="AF64" s="323"/>
      <c r="AG64" s="323"/>
      <c r="AH64" s="323"/>
      <c r="AI64" s="323"/>
      <c r="AJ64" s="324"/>
      <c r="AK64" s="324"/>
      <c r="AL64" s="324"/>
      <c r="AM64" s="324"/>
      <c r="AN64" s="324"/>
      <c r="AO64" s="324"/>
      <c r="AP64" s="59"/>
      <c r="AQ64" s="59"/>
      <c r="AR64" s="59"/>
      <c r="AS64" s="59"/>
      <c r="AZ64" s="210">
        <v>24</v>
      </c>
      <c r="BA64" s="210" t="s">
        <v>145</v>
      </c>
      <c r="BB64" s="213" t="s">
        <v>206</v>
      </c>
    </row>
    <row r="65" spans="1:56" ht="51" customHeight="1" x14ac:dyDescent="0.15">
      <c r="A65" s="59"/>
      <c r="B65" s="86">
        <v>28</v>
      </c>
      <c r="C65" s="319"/>
      <c r="D65" s="319"/>
      <c r="E65" s="320"/>
      <c r="F65" s="321"/>
      <c r="G65" s="321"/>
      <c r="H65" s="321"/>
      <c r="I65" s="322"/>
      <c r="J65" s="320"/>
      <c r="K65" s="321"/>
      <c r="L65" s="321"/>
      <c r="M65" s="321"/>
      <c r="N65" s="322"/>
      <c r="O65" s="323"/>
      <c r="P65" s="323"/>
      <c r="Q65" s="323"/>
      <c r="R65" s="323"/>
      <c r="S65" s="323"/>
      <c r="T65" s="323"/>
      <c r="U65" s="323"/>
      <c r="V65" s="323"/>
      <c r="W65" s="323"/>
      <c r="X65" s="323"/>
      <c r="Y65" s="323"/>
      <c r="Z65" s="323"/>
      <c r="AA65" s="323"/>
      <c r="AB65" s="323"/>
      <c r="AC65" s="323"/>
      <c r="AD65" s="323"/>
      <c r="AE65" s="323"/>
      <c r="AF65" s="323"/>
      <c r="AG65" s="323"/>
      <c r="AH65" s="323"/>
      <c r="AI65" s="323"/>
      <c r="AJ65" s="324"/>
      <c r="AK65" s="324"/>
      <c r="AL65" s="324"/>
      <c r="AM65" s="324"/>
      <c r="AN65" s="324"/>
      <c r="AO65" s="324"/>
      <c r="AP65" s="59"/>
      <c r="AQ65" s="59"/>
      <c r="AR65" s="59"/>
      <c r="AS65" s="59"/>
      <c r="AZ65" s="210">
        <v>25</v>
      </c>
      <c r="BA65" s="210" t="s">
        <v>146</v>
      </c>
      <c r="BB65" s="213" t="s">
        <v>207</v>
      </c>
    </row>
    <row r="66" spans="1:56" ht="51" customHeight="1" x14ac:dyDescent="0.15">
      <c r="A66" s="59"/>
      <c r="B66" s="86">
        <v>29</v>
      </c>
      <c r="C66" s="319"/>
      <c r="D66" s="319"/>
      <c r="E66" s="320"/>
      <c r="F66" s="321"/>
      <c r="G66" s="321"/>
      <c r="H66" s="321"/>
      <c r="I66" s="322"/>
      <c r="J66" s="320"/>
      <c r="K66" s="321"/>
      <c r="L66" s="321"/>
      <c r="M66" s="321"/>
      <c r="N66" s="322"/>
      <c r="O66" s="323"/>
      <c r="P66" s="323"/>
      <c r="Q66" s="323"/>
      <c r="R66" s="323"/>
      <c r="S66" s="323"/>
      <c r="T66" s="323"/>
      <c r="U66" s="323"/>
      <c r="V66" s="323"/>
      <c r="W66" s="323"/>
      <c r="X66" s="323"/>
      <c r="Y66" s="323"/>
      <c r="Z66" s="323"/>
      <c r="AA66" s="323"/>
      <c r="AB66" s="323"/>
      <c r="AC66" s="323"/>
      <c r="AD66" s="323"/>
      <c r="AE66" s="323"/>
      <c r="AF66" s="323"/>
      <c r="AG66" s="323"/>
      <c r="AH66" s="323"/>
      <c r="AI66" s="323"/>
      <c r="AJ66" s="324"/>
      <c r="AK66" s="324"/>
      <c r="AL66" s="324"/>
      <c r="AM66" s="324"/>
      <c r="AN66" s="324"/>
      <c r="AO66" s="324"/>
      <c r="AP66" s="59"/>
      <c r="AQ66" s="59"/>
      <c r="AR66" s="59"/>
      <c r="AS66" s="59"/>
      <c r="AZ66" s="210">
        <v>26</v>
      </c>
      <c r="BA66" s="210" t="s">
        <v>229</v>
      </c>
      <c r="BB66" s="211" t="str">
        <f>IF(BC66="愛知県(名古屋市以外)名古屋市","２７","２６")</f>
        <v>２６</v>
      </c>
      <c r="BC66" s="59" t="str">
        <f>BA66&amp;BD66</f>
        <v>愛知県(名古屋市以外)</v>
      </c>
      <c r="BD66" s="59" t="str">
        <f t="shared" ref="BD66:BD67" si="4">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67" spans="1:56" ht="51" customHeight="1" x14ac:dyDescent="0.15">
      <c r="A67" s="59"/>
      <c r="B67" s="86">
        <v>30</v>
      </c>
      <c r="C67" s="319"/>
      <c r="D67" s="319"/>
      <c r="E67" s="320"/>
      <c r="F67" s="321"/>
      <c r="G67" s="321"/>
      <c r="H67" s="321"/>
      <c r="I67" s="322"/>
      <c r="J67" s="320"/>
      <c r="K67" s="321"/>
      <c r="L67" s="321"/>
      <c r="M67" s="321"/>
      <c r="N67" s="322"/>
      <c r="O67" s="323"/>
      <c r="P67" s="323"/>
      <c r="Q67" s="323"/>
      <c r="R67" s="323"/>
      <c r="S67" s="323"/>
      <c r="T67" s="323"/>
      <c r="U67" s="323"/>
      <c r="V67" s="323"/>
      <c r="W67" s="323"/>
      <c r="X67" s="323"/>
      <c r="Y67" s="323"/>
      <c r="Z67" s="323"/>
      <c r="AA67" s="323"/>
      <c r="AB67" s="323"/>
      <c r="AC67" s="323"/>
      <c r="AD67" s="323"/>
      <c r="AE67" s="323"/>
      <c r="AF67" s="323"/>
      <c r="AG67" s="323"/>
      <c r="AH67" s="323"/>
      <c r="AI67" s="323"/>
      <c r="AJ67" s="324"/>
      <c r="AK67" s="324"/>
      <c r="AL67" s="324"/>
      <c r="AM67" s="324"/>
      <c r="AN67" s="324"/>
      <c r="AO67" s="324"/>
      <c r="AP67" s="59"/>
      <c r="AQ67" s="59"/>
      <c r="AR67" s="59"/>
      <c r="AS67" s="59"/>
      <c r="AZ67" s="210">
        <v>27</v>
      </c>
      <c r="BA67" s="210" t="s">
        <v>147</v>
      </c>
      <c r="BB67" s="211" t="str">
        <f>IF(BA67=BD67,"２７","")</f>
        <v/>
      </c>
      <c r="BC67" s="59" t="str">
        <f>BA67&amp;BD67</f>
        <v>名古屋市</v>
      </c>
      <c r="BD67" s="59" t="str">
        <f t="shared" si="4"/>
        <v/>
      </c>
    </row>
    <row r="68" spans="1:56" ht="51" customHeight="1" x14ac:dyDescent="0.15">
      <c r="A68" s="59"/>
      <c r="B68" s="86">
        <v>31</v>
      </c>
      <c r="C68" s="319"/>
      <c r="D68" s="319"/>
      <c r="E68" s="320"/>
      <c r="F68" s="321"/>
      <c r="G68" s="321"/>
      <c r="H68" s="321"/>
      <c r="I68" s="322"/>
      <c r="J68" s="320"/>
      <c r="K68" s="321"/>
      <c r="L68" s="321"/>
      <c r="M68" s="321"/>
      <c r="N68" s="322"/>
      <c r="O68" s="323"/>
      <c r="P68" s="323"/>
      <c r="Q68" s="323"/>
      <c r="R68" s="323"/>
      <c r="S68" s="323"/>
      <c r="T68" s="323"/>
      <c r="U68" s="323"/>
      <c r="V68" s="323"/>
      <c r="W68" s="323"/>
      <c r="X68" s="323"/>
      <c r="Y68" s="323"/>
      <c r="Z68" s="323"/>
      <c r="AA68" s="323"/>
      <c r="AB68" s="323"/>
      <c r="AC68" s="323"/>
      <c r="AD68" s="323"/>
      <c r="AE68" s="323"/>
      <c r="AF68" s="323"/>
      <c r="AG68" s="323"/>
      <c r="AH68" s="323"/>
      <c r="AI68" s="323"/>
      <c r="AJ68" s="324"/>
      <c r="AK68" s="324"/>
      <c r="AL68" s="324"/>
      <c r="AM68" s="324"/>
      <c r="AN68" s="324"/>
      <c r="AO68" s="324"/>
      <c r="AP68" s="59"/>
      <c r="AQ68" s="59"/>
      <c r="AR68" s="59"/>
      <c r="AS68" s="59"/>
      <c r="AZ68" s="210">
        <v>28</v>
      </c>
      <c r="BA68" s="210" t="s">
        <v>148</v>
      </c>
      <c r="BB68" s="213" t="s">
        <v>208</v>
      </c>
    </row>
    <row r="69" spans="1:56" ht="51" customHeight="1" x14ac:dyDescent="0.15">
      <c r="A69" s="59"/>
      <c r="B69" s="86">
        <v>32</v>
      </c>
      <c r="C69" s="319"/>
      <c r="D69" s="319"/>
      <c r="E69" s="320"/>
      <c r="F69" s="321"/>
      <c r="G69" s="321"/>
      <c r="H69" s="321"/>
      <c r="I69" s="322"/>
      <c r="J69" s="320"/>
      <c r="K69" s="321"/>
      <c r="L69" s="321"/>
      <c r="M69" s="321"/>
      <c r="N69" s="322"/>
      <c r="O69" s="323"/>
      <c r="P69" s="323"/>
      <c r="Q69" s="323"/>
      <c r="R69" s="323"/>
      <c r="S69" s="323"/>
      <c r="T69" s="323"/>
      <c r="U69" s="323"/>
      <c r="V69" s="323"/>
      <c r="W69" s="323"/>
      <c r="X69" s="323"/>
      <c r="Y69" s="323"/>
      <c r="Z69" s="323"/>
      <c r="AA69" s="323"/>
      <c r="AB69" s="323"/>
      <c r="AC69" s="323"/>
      <c r="AD69" s="323"/>
      <c r="AE69" s="323"/>
      <c r="AF69" s="323"/>
      <c r="AG69" s="323"/>
      <c r="AH69" s="323"/>
      <c r="AI69" s="323"/>
      <c r="AJ69" s="324"/>
      <c r="AK69" s="324"/>
      <c r="AL69" s="324"/>
      <c r="AM69" s="324"/>
      <c r="AN69" s="324"/>
      <c r="AO69" s="324"/>
      <c r="AP69" s="59"/>
      <c r="AQ69" s="59"/>
      <c r="AR69" s="59"/>
      <c r="AS69" s="59"/>
      <c r="AZ69" s="210">
        <v>29</v>
      </c>
      <c r="BA69" s="210" t="s">
        <v>149</v>
      </c>
      <c r="BB69" s="213" t="s">
        <v>209</v>
      </c>
    </row>
    <row r="70" spans="1:56" ht="51" customHeight="1" x14ac:dyDescent="0.15">
      <c r="A70" s="59"/>
      <c r="B70" s="86">
        <v>33</v>
      </c>
      <c r="C70" s="319"/>
      <c r="D70" s="319"/>
      <c r="E70" s="320"/>
      <c r="F70" s="321"/>
      <c r="G70" s="321"/>
      <c r="H70" s="321"/>
      <c r="I70" s="322"/>
      <c r="J70" s="320"/>
      <c r="K70" s="321"/>
      <c r="L70" s="321"/>
      <c r="M70" s="321"/>
      <c r="N70" s="322"/>
      <c r="O70" s="323"/>
      <c r="P70" s="323"/>
      <c r="Q70" s="323"/>
      <c r="R70" s="323"/>
      <c r="S70" s="323"/>
      <c r="T70" s="323"/>
      <c r="U70" s="323"/>
      <c r="V70" s="323"/>
      <c r="W70" s="323"/>
      <c r="X70" s="323"/>
      <c r="Y70" s="323"/>
      <c r="Z70" s="323"/>
      <c r="AA70" s="323"/>
      <c r="AB70" s="323"/>
      <c r="AC70" s="323"/>
      <c r="AD70" s="323"/>
      <c r="AE70" s="323"/>
      <c r="AF70" s="323"/>
      <c r="AG70" s="323"/>
      <c r="AH70" s="323"/>
      <c r="AI70" s="323"/>
      <c r="AJ70" s="324"/>
      <c r="AK70" s="324"/>
      <c r="AL70" s="324"/>
      <c r="AM70" s="324"/>
      <c r="AN70" s="324"/>
      <c r="AO70" s="324"/>
      <c r="AP70" s="59"/>
      <c r="AQ70" s="59"/>
      <c r="AR70" s="59"/>
      <c r="AS70" s="59"/>
      <c r="AZ70" s="210">
        <v>30</v>
      </c>
      <c r="BA70" s="210" t="s">
        <v>230</v>
      </c>
      <c r="BB70" s="211" t="str">
        <f>IF(BC70="京都府(京都市以外)京都市","３１","３０")</f>
        <v>３０</v>
      </c>
      <c r="BC70" s="59" t="str">
        <f t="shared" ref="BC70:BC75" si="5">BA70&amp;BD70</f>
        <v>京都府(京都市以外)</v>
      </c>
      <c r="BD70" s="59" t="str">
        <f t="shared" ref="BD70:BD75" si="6">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71" spans="1:56" ht="51" customHeight="1" x14ac:dyDescent="0.15">
      <c r="A71" s="59"/>
      <c r="B71" s="86">
        <v>34</v>
      </c>
      <c r="C71" s="319"/>
      <c r="D71" s="319"/>
      <c r="E71" s="320"/>
      <c r="F71" s="321"/>
      <c r="G71" s="321"/>
      <c r="H71" s="321"/>
      <c r="I71" s="322"/>
      <c r="J71" s="320"/>
      <c r="K71" s="321"/>
      <c r="L71" s="321"/>
      <c r="M71" s="321"/>
      <c r="N71" s="322"/>
      <c r="O71" s="323"/>
      <c r="P71" s="323"/>
      <c r="Q71" s="323"/>
      <c r="R71" s="323"/>
      <c r="S71" s="323"/>
      <c r="T71" s="323"/>
      <c r="U71" s="323"/>
      <c r="V71" s="323"/>
      <c r="W71" s="323"/>
      <c r="X71" s="323"/>
      <c r="Y71" s="323"/>
      <c r="Z71" s="323"/>
      <c r="AA71" s="323"/>
      <c r="AB71" s="323"/>
      <c r="AC71" s="323"/>
      <c r="AD71" s="323"/>
      <c r="AE71" s="323"/>
      <c r="AF71" s="323"/>
      <c r="AG71" s="323"/>
      <c r="AH71" s="323"/>
      <c r="AI71" s="323"/>
      <c r="AJ71" s="324"/>
      <c r="AK71" s="324"/>
      <c r="AL71" s="324"/>
      <c r="AM71" s="324"/>
      <c r="AN71" s="324"/>
      <c r="AO71" s="324"/>
      <c r="AP71" s="59"/>
      <c r="AQ71" s="59"/>
      <c r="AR71" s="59"/>
      <c r="AS71" s="59"/>
      <c r="AZ71" s="210">
        <v>31</v>
      </c>
      <c r="BA71" s="210" t="s">
        <v>150</v>
      </c>
      <c r="BB71" s="211" t="str">
        <f>IF(BA71=BD71,"３２","")</f>
        <v/>
      </c>
      <c r="BC71" s="59" t="str">
        <f t="shared" si="5"/>
        <v>京都市</v>
      </c>
      <c r="BD71" s="59" t="str">
        <f t="shared" si="6"/>
        <v/>
      </c>
    </row>
    <row r="72" spans="1:56" ht="51" customHeight="1" x14ac:dyDescent="0.15">
      <c r="A72" s="59"/>
      <c r="B72" s="86">
        <v>35</v>
      </c>
      <c r="C72" s="319"/>
      <c r="D72" s="319"/>
      <c r="E72" s="320"/>
      <c r="F72" s="321"/>
      <c r="G72" s="321"/>
      <c r="H72" s="321"/>
      <c r="I72" s="322"/>
      <c r="J72" s="320"/>
      <c r="K72" s="321"/>
      <c r="L72" s="321"/>
      <c r="M72" s="321"/>
      <c r="N72" s="322"/>
      <c r="O72" s="323"/>
      <c r="P72" s="323"/>
      <c r="Q72" s="323"/>
      <c r="R72" s="323"/>
      <c r="S72" s="323"/>
      <c r="T72" s="323"/>
      <c r="U72" s="323"/>
      <c r="V72" s="323"/>
      <c r="W72" s="323"/>
      <c r="X72" s="323"/>
      <c r="Y72" s="323"/>
      <c r="Z72" s="323"/>
      <c r="AA72" s="323"/>
      <c r="AB72" s="323"/>
      <c r="AC72" s="323"/>
      <c r="AD72" s="323"/>
      <c r="AE72" s="323"/>
      <c r="AF72" s="323"/>
      <c r="AG72" s="323"/>
      <c r="AH72" s="323"/>
      <c r="AI72" s="323"/>
      <c r="AJ72" s="324"/>
      <c r="AK72" s="324"/>
      <c r="AL72" s="324"/>
      <c r="AM72" s="324"/>
      <c r="AN72" s="324"/>
      <c r="AO72" s="324"/>
      <c r="AP72" s="59"/>
      <c r="AQ72" s="59"/>
      <c r="AR72" s="59"/>
      <c r="AS72" s="59"/>
      <c r="AZ72" s="210">
        <v>32</v>
      </c>
      <c r="BA72" s="210" t="s">
        <v>231</v>
      </c>
      <c r="BB72" s="211" t="str">
        <f>IF(BC72="大阪府(大阪市以外)大阪市","３３","３２")</f>
        <v>３２</v>
      </c>
      <c r="BC72" s="59" t="str">
        <f t="shared" si="5"/>
        <v>大阪府(大阪府以外)</v>
      </c>
      <c r="BD72" s="59" t="str">
        <f t="shared" si="6"/>
        <v/>
      </c>
    </row>
    <row r="73" spans="1:56" ht="51" customHeight="1" x14ac:dyDescent="0.15">
      <c r="A73" s="59"/>
      <c r="B73" s="86">
        <v>36</v>
      </c>
      <c r="C73" s="319"/>
      <c r="D73" s="319"/>
      <c r="E73" s="320"/>
      <c r="F73" s="321"/>
      <c r="G73" s="321"/>
      <c r="H73" s="321"/>
      <c r="I73" s="322"/>
      <c r="J73" s="320"/>
      <c r="K73" s="321"/>
      <c r="L73" s="321"/>
      <c r="M73" s="321"/>
      <c r="N73" s="322"/>
      <c r="O73" s="323"/>
      <c r="P73" s="323"/>
      <c r="Q73" s="323"/>
      <c r="R73" s="323"/>
      <c r="S73" s="323"/>
      <c r="T73" s="323"/>
      <c r="U73" s="323"/>
      <c r="V73" s="323"/>
      <c r="W73" s="323"/>
      <c r="X73" s="323"/>
      <c r="Y73" s="323"/>
      <c r="Z73" s="323"/>
      <c r="AA73" s="323"/>
      <c r="AB73" s="323"/>
      <c r="AC73" s="323"/>
      <c r="AD73" s="323"/>
      <c r="AE73" s="323"/>
      <c r="AF73" s="323"/>
      <c r="AG73" s="323"/>
      <c r="AH73" s="323"/>
      <c r="AI73" s="323"/>
      <c r="AJ73" s="324"/>
      <c r="AK73" s="324"/>
      <c r="AL73" s="324"/>
      <c r="AM73" s="324"/>
      <c r="AN73" s="324"/>
      <c r="AO73" s="324"/>
      <c r="AP73" s="59"/>
      <c r="AQ73" s="59"/>
      <c r="AR73" s="59"/>
      <c r="AS73" s="59"/>
      <c r="AZ73" s="210">
        <v>33</v>
      </c>
      <c r="BA73" s="210" t="s">
        <v>151</v>
      </c>
      <c r="BB73" s="211" t="str">
        <f>IF(BA73=BD73,"３３","")</f>
        <v/>
      </c>
      <c r="BC73" s="59" t="str">
        <f t="shared" si="5"/>
        <v>大阪市</v>
      </c>
      <c r="BD73" s="59" t="str">
        <f t="shared" si="6"/>
        <v/>
      </c>
    </row>
    <row r="74" spans="1:56" ht="51" customHeight="1" x14ac:dyDescent="0.15">
      <c r="A74" s="59"/>
      <c r="B74" s="86">
        <v>37</v>
      </c>
      <c r="C74" s="319"/>
      <c r="D74" s="319"/>
      <c r="E74" s="320"/>
      <c r="F74" s="321"/>
      <c r="G74" s="321"/>
      <c r="H74" s="321"/>
      <c r="I74" s="322"/>
      <c r="J74" s="320"/>
      <c r="K74" s="321"/>
      <c r="L74" s="321"/>
      <c r="M74" s="321"/>
      <c r="N74" s="322"/>
      <c r="O74" s="323"/>
      <c r="P74" s="323"/>
      <c r="Q74" s="323"/>
      <c r="R74" s="323"/>
      <c r="S74" s="323"/>
      <c r="T74" s="323"/>
      <c r="U74" s="323"/>
      <c r="V74" s="323"/>
      <c r="W74" s="323"/>
      <c r="X74" s="323"/>
      <c r="Y74" s="323"/>
      <c r="Z74" s="323"/>
      <c r="AA74" s="323"/>
      <c r="AB74" s="323"/>
      <c r="AC74" s="323"/>
      <c r="AD74" s="323"/>
      <c r="AE74" s="323"/>
      <c r="AF74" s="323"/>
      <c r="AG74" s="323"/>
      <c r="AH74" s="323"/>
      <c r="AI74" s="323"/>
      <c r="AJ74" s="324"/>
      <c r="AK74" s="324"/>
      <c r="AL74" s="324"/>
      <c r="AM74" s="324"/>
      <c r="AN74" s="324"/>
      <c r="AO74" s="324"/>
      <c r="AP74" s="59"/>
      <c r="AQ74" s="59"/>
      <c r="AR74" s="59"/>
      <c r="AS74" s="59"/>
      <c r="AZ74" s="210">
        <v>34</v>
      </c>
      <c r="BA74" s="210" t="s">
        <v>232</v>
      </c>
      <c r="BB74" s="211" t="str">
        <f>IF(BC74="兵庫県(神戸市以外)神戸市","３５","３４")</f>
        <v>３４</v>
      </c>
      <c r="BC74" s="59" t="str">
        <f t="shared" si="5"/>
        <v>兵庫県(神戸市以外)</v>
      </c>
      <c r="BD74" s="59" t="str">
        <f t="shared" si="6"/>
        <v/>
      </c>
    </row>
    <row r="75" spans="1:56" ht="51" customHeight="1" x14ac:dyDescent="0.15">
      <c r="A75" s="59"/>
      <c r="B75" s="86">
        <v>38</v>
      </c>
      <c r="C75" s="319"/>
      <c r="D75" s="319"/>
      <c r="E75" s="320"/>
      <c r="F75" s="321"/>
      <c r="G75" s="321"/>
      <c r="H75" s="321"/>
      <c r="I75" s="322"/>
      <c r="J75" s="320"/>
      <c r="K75" s="321"/>
      <c r="L75" s="321"/>
      <c r="M75" s="321"/>
      <c r="N75" s="322"/>
      <c r="O75" s="323"/>
      <c r="P75" s="323"/>
      <c r="Q75" s="323"/>
      <c r="R75" s="323"/>
      <c r="S75" s="323"/>
      <c r="T75" s="323"/>
      <c r="U75" s="323"/>
      <c r="V75" s="323"/>
      <c r="W75" s="323"/>
      <c r="X75" s="323"/>
      <c r="Y75" s="323"/>
      <c r="Z75" s="323"/>
      <c r="AA75" s="323"/>
      <c r="AB75" s="323"/>
      <c r="AC75" s="323"/>
      <c r="AD75" s="323"/>
      <c r="AE75" s="323"/>
      <c r="AF75" s="323"/>
      <c r="AG75" s="323"/>
      <c r="AH75" s="323"/>
      <c r="AI75" s="323"/>
      <c r="AJ75" s="324"/>
      <c r="AK75" s="324"/>
      <c r="AL75" s="324"/>
      <c r="AM75" s="324"/>
      <c r="AN75" s="324"/>
      <c r="AO75" s="324"/>
      <c r="AP75" s="59"/>
      <c r="AQ75" s="59"/>
      <c r="AR75" s="59"/>
      <c r="AS75" s="59"/>
      <c r="AZ75" s="210">
        <v>35</v>
      </c>
      <c r="BA75" s="210" t="s">
        <v>152</v>
      </c>
      <c r="BB75" s="211" t="str">
        <f>IF(BA75=BD75,"３５","")</f>
        <v/>
      </c>
      <c r="BC75" s="59" t="str">
        <f t="shared" si="5"/>
        <v>神戸市</v>
      </c>
      <c r="BD75" s="59" t="str">
        <f t="shared" si="6"/>
        <v/>
      </c>
    </row>
    <row r="76" spans="1:56" ht="51" customHeight="1" x14ac:dyDescent="0.15">
      <c r="A76" s="59"/>
      <c r="B76" s="86">
        <v>39</v>
      </c>
      <c r="C76" s="319"/>
      <c r="D76" s="319"/>
      <c r="E76" s="320"/>
      <c r="F76" s="321"/>
      <c r="G76" s="321"/>
      <c r="H76" s="321"/>
      <c r="I76" s="322"/>
      <c r="J76" s="320"/>
      <c r="K76" s="321"/>
      <c r="L76" s="321"/>
      <c r="M76" s="321"/>
      <c r="N76" s="322"/>
      <c r="O76" s="323"/>
      <c r="P76" s="323"/>
      <c r="Q76" s="323"/>
      <c r="R76" s="323"/>
      <c r="S76" s="323"/>
      <c r="T76" s="323"/>
      <c r="U76" s="323"/>
      <c r="V76" s="323"/>
      <c r="W76" s="323"/>
      <c r="X76" s="323"/>
      <c r="Y76" s="323"/>
      <c r="Z76" s="323"/>
      <c r="AA76" s="323"/>
      <c r="AB76" s="323"/>
      <c r="AC76" s="323"/>
      <c r="AD76" s="323"/>
      <c r="AE76" s="323"/>
      <c r="AF76" s="323"/>
      <c r="AG76" s="323"/>
      <c r="AH76" s="323"/>
      <c r="AI76" s="323"/>
      <c r="AJ76" s="324"/>
      <c r="AK76" s="324"/>
      <c r="AL76" s="324"/>
      <c r="AM76" s="324"/>
      <c r="AN76" s="324"/>
      <c r="AO76" s="324"/>
      <c r="AP76" s="59"/>
      <c r="AQ76" s="59"/>
      <c r="AR76" s="59"/>
      <c r="AS76" s="59"/>
      <c r="AZ76" s="210">
        <v>36</v>
      </c>
      <c r="BA76" s="210" t="s">
        <v>153</v>
      </c>
      <c r="BB76" s="213" t="s">
        <v>210</v>
      </c>
    </row>
    <row r="77" spans="1:56" ht="51" customHeight="1" x14ac:dyDescent="0.15">
      <c r="A77" s="59"/>
      <c r="B77" s="86">
        <v>40</v>
      </c>
      <c r="C77" s="319"/>
      <c r="D77" s="319"/>
      <c r="E77" s="320"/>
      <c r="F77" s="321"/>
      <c r="G77" s="321"/>
      <c r="H77" s="321"/>
      <c r="I77" s="322"/>
      <c r="J77" s="320"/>
      <c r="K77" s="321"/>
      <c r="L77" s="321"/>
      <c r="M77" s="321"/>
      <c r="N77" s="322"/>
      <c r="O77" s="323"/>
      <c r="P77" s="323"/>
      <c r="Q77" s="323"/>
      <c r="R77" s="323"/>
      <c r="S77" s="323"/>
      <c r="T77" s="323"/>
      <c r="U77" s="323"/>
      <c r="V77" s="323"/>
      <c r="W77" s="323"/>
      <c r="X77" s="323"/>
      <c r="Y77" s="323"/>
      <c r="Z77" s="323"/>
      <c r="AA77" s="323"/>
      <c r="AB77" s="323"/>
      <c r="AC77" s="323"/>
      <c r="AD77" s="323"/>
      <c r="AE77" s="323"/>
      <c r="AF77" s="323"/>
      <c r="AG77" s="323"/>
      <c r="AH77" s="323"/>
      <c r="AI77" s="323"/>
      <c r="AJ77" s="324"/>
      <c r="AK77" s="324"/>
      <c r="AL77" s="324"/>
      <c r="AM77" s="324"/>
      <c r="AN77" s="324"/>
      <c r="AO77" s="324"/>
      <c r="AP77" s="59"/>
      <c r="AQ77" s="59"/>
      <c r="AR77" s="59"/>
      <c r="AS77" s="59"/>
      <c r="AZ77" s="210">
        <v>37</v>
      </c>
      <c r="BA77" s="210" t="s">
        <v>154</v>
      </c>
      <c r="BB77" s="213" t="s">
        <v>211</v>
      </c>
    </row>
    <row r="78" spans="1:56" ht="51" customHeight="1" x14ac:dyDescent="0.15">
      <c r="A78" s="59"/>
      <c r="B78" s="86">
        <v>41</v>
      </c>
      <c r="C78" s="319"/>
      <c r="D78" s="319"/>
      <c r="E78" s="320"/>
      <c r="F78" s="321"/>
      <c r="G78" s="321"/>
      <c r="H78" s="321"/>
      <c r="I78" s="322"/>
      <c r="J78" s="320"/>
      <c r="K78" s="321"/>
      <c r="L78" s="321"/>
      <c r="M78" s="321"/>
      <c r="N78" s="322"/>
      <c r="O78" s="323"/>
      <c r="P78" s="323"/>
      <c r="Q78" s="323"/>
      <c r="R78" s="323"/>
      <c r="S78" s="323"/>
      <c r="T78" s="323"/>
      <c r="U78" s="323"/>
      <c r="V78" s="323"/>
      <c r="W78" s="323"/>
      <c r="X78" s="323"/>
      <c r="Y78" s="323"/>
      <c r="Z78" s="323"/>
      <c r="AA78" s="323"/>
      <c r="AB78" s="323"/>
      <c r="AC78" s="323"/>
      <c r="AD78" s="323"/>
      <c r="AE78" s="323"/>
      <c r="AF78" s="323"/>
      <c r="AG78" s="323"/>
      <c r="AH78" s="323"/>
      <c r="AI78" s="323"/>
      <c r="AJ78" s="324"/>
      <c r="AK78" s="324"/>
      <c r="AL78" s="324"/>
      <c r="AM78" s="324"/>
      <c r="AN78" s="324"/>
      <c r="AO78" s="324"/>
      <c r="AP78" s="59"/>
      <c r="AQ78" s="59"/>
      <c r="AR78" s="59"/>
      <c r="AS78" s="59"/>
      <c r="AZ78" s="210">
        <v>38</v>
      </c>
      <c r="BA78" s="210" t="s">
        <v>155</v>
      </c>
      <c r="BB78" s="213" t="s">
        <v>212</v>
      </c>
    </row>
    <row r="79" spans="1:56" ht="51" customHeight="1" x14ac:dyDescent="0.15">
      <c r="A79" s="59"/>
      <c r="B79" s="86">
        <v>42</v>
      </c>
      <c r="C79" s="319"/>
      <c r="D79" s="319"/>
      <c r="E79" s="320"/>
      <c r="F79" s="321"/>
      <c r="G79" s="321"/>
      <c r="H79" s="321"/>
      <c r="I79" s="322"/>
      <c r="J79" s="320"/>
      <c r="K79" s="321"/>
      <c r="L79" s="321"/>
      <c r="M79" s="321"/>
      <c r="N79" s="322"/>
      <c r="O79" s="323"/>
      <c r="P79" s="323"/>
      <c r="Q79" s="323"/>
      <c r="R79" s="323"/>
      <c r="S79" s="323"/>
      <c r="T79" s="323"/>
      <c r="U79" s="323"/>
      <c r="V79" s="323"/>
      <c r="W79" s="323"/>
      <c r="X79" s="323"/>
      <c r="Y79" s="323"/>
      <c r="Z79" s="323"/>
      <c r="AA79" s="323"/>
      <c r="AB79" s="323"/>
      <c r="AC79" s="323"/>
      <c r="AD79" s="323"/>
      <c r="AE79" s="323"/>
      <c r="AF79" s="323"/>
      <c r="AG79" s="323"/>
      <c r="AH79" s="323"/>
      <c r="AI79" s="323"/>
      <c r="AJ79" s="324"/>
      <c r="AK79" s="324"/>
      <c r="AL79" s="324"/>
      <c r="AM79" s="324"/>
      <c r="AN79" s="324"/>
      <c r="AO79" s="324"/>
      <c r="AP79" s="59"/>
      <c r="AQ79" s="59"/>
      <c r="AR79" s="59"/>
      <c r="AS79" s="59"/>
      <c r="AZ79" s="210">
        <v>39</v>
      </c>
      <c r="BA79" s="210" t="s">
        <v>156</v>
      </c>
      <c r="BB79" s="213" t="s">
        <v>213</v>
      </c>
    </row>
    <row r="80" spans="1:56" ht="51" customHeight="1" x14ac:dyDescent="0.15">
      <c r="A80" s="59"/>
      <c r="B80" s="86">
        <v>43</v>
      </c>
      <c r="C80" s="319"/>
      <c r="D80" s="319"/>
      <c r="E80" s="320"/>
      <c r="F80" s="321"/>
      <c r="G80" s="321"/>
      <c r="H80" s="321"/>
      <c r="I80" s="322"/>
      <c r="J80" s="320"/>
      <c r="K80" s="321"/>
      <c r="L80" s="321"/>
      <c r="M80" s="321"/>
      <c r="N80" s="322"/>
      <c r="O80" s="323"/>
      <c r="P80" s="323"/>
      <c r="Q80" s="323"/>
      <c r="R80" s="323"/>
      <c r="S80" s="323"/>
      <c r="T80" s="323"/>
      <c r="U80" s="323"/>
      <c r="V80" s="323"/>
      <c r="W80" s="323"/>
      <c r="X80" s="323"/>
      <c r="Y80" s="323"/>
      <c r="Z80" s="323"/>
      <c r="AA80" s="323"/>
      <c r="AB80" s="323"/>
      <c r="AC80" s="323"/>
      <c r="AD80" s="323"/>
      <c r="AE80" s="323"/>
      <c r="AF80" s="323"/>
      <c r="AG80" s="323"/>
      <c r="AH80" s="323"/>
      <c r="AI80" s="323"/>
      <c r="AJ80" s="324"/>
      <c r="AK80" s="324"/>
      <c r="AL80" s="324"/>
      <c r="AM80" s="324"/>
      <c r="AN80" s="324"/>
      <c r="AO80" s="324"/>
      <c r="AP80" s="59"/>
      <c r="AQ80" s="59"/>
      <c r="AR80" s="59"/>
      <c r="AS80" s="59"/>
      <c r="AZ80" s="210">
        <v>40</v>
      </c>
      <c r="BA80" s="210" t="s">
        <v>157</v>
      </c>
      <c r="BB80" s="213" t="s">
        <v>214</v>
      </c>
    </row>
    <row r="81" spans="1:56" ht="51" customHeight="1" x14ac:dyDescent="0.15">
      <c r="A81" s="59"/>
      <c r="B81" s="86">
        <v>44</v>
      </c>
      <c r="C81" s="319"/>
      <c r="D81" s="319"/>
      <c r="E81" s="320"/>
      <c r="F81" s="321"/>
      <c r="G81" s="321"/>
      <c r="H81" s="321"/>
      <c r="I81" s="322"/>
      <c r="J81" s="320"/>
      <c r="K81" s="321"/>
      <c r="L81" s="321"/>
      <c r="M81" s="321"/>
      <c r="N81" s="322"/>
      <c r="O81" s="323"/>
      <c r="P81" s="323"/>
      <c r="Q81" s="323"/>
      <c r="R81" s="323"/>
      <c r="S81" s="323"/>
      <c r="T81" s="323"/>
      <c r="U81" s="323"/>
      <c r="V81" s="323"/>
      <c r="W81" s="323"/>
      <c r="X81" s="323"/>
      <c r="Y81" s="323"/>
      <c r="Z81" s="323"/>
      <c r="AA81" s="323"/>
      <c r="AB81" s="323"/>
      <c r="AC81" s="323"/>
      <c r="AD81" s="323"/>
      <c r="AE81" s="323"/>
      <c r="AF81" s="323"/>
      <c r="AG81" s="323"/>
      <c r="AH81" s="323"/>
      <c r="AI81" s="323"/>
      <c r="AJ81" s="324"/>
      <c r="AK81" s="324"/>
      <c r="AL81" s="324"/>
      <c r="AM81" s="324"/>
      <c r="AN81" s="324"/>
      <c r="AO81" s="324"/>
      <c r="AP81" s="59"/>
      <c r="AQ81" s="59"/>
      <c r="AR81" s="59"/>
      <c r="AS81" s="59"/>
      <c r="AZ81" s="210">
        <v>41</v>
      </c>
      <c r="BA81" s="210" t="s">
        <v>233</v>
      </c>
      <c r="BB81" s="211" t="str">
        <f>IF(BC81="広島県(広島市以外)広島市","４２","４１")</f>
        <v>４１</v>
      </c>
      <c r="BC81" s="59" t="str">
        <f>BA81&amp;BD81</f>
        <v>広島県(広島市以外)</v>
      </c>
      <c r="BD81"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82" spans="1:56" ht="51" customHeight="1" x14ac:dyDescent="0.15">
      <c r="A82" s="59"/>
      <c r="B82" s="86">
        <v>45</v>
      </c>
      <c r="C82" s="319"/>
      <c r="D82" s="319"/>
      <c r="E82" s="320"/>
      <c r="F82" s="321"/>
      <c r="G82" s="321"/>
      <c r="H82" s="321"/>
      <c r="I82" s="322"/>
      <c r="J82" s="320"/>
      <c r="K82" s="321"/>
      <c r="L82" s="321"/>
      <c r="M82" s="321"/>
      <c r="N82" s="322"/>
      <c r="O82" s="323"/>
      <c r="P82" s="323"/>
      <c r="Q82" s="323"/>
      <c r="R82" s="323"/>
      <c r="S82" s="323"/>
      <c r="T82" s="323"/>
      <c r="U82" s="323"/>
      <c r="V82" s="323"/>
      <c r="W82" s="323"/>
      <c r="X82" s="323"/>
      <c r="Y82" s="323"/>
      <c r="Z82" s="323"/>
      <c r="AA82" s="323"/>
      <c r="AB82" s="323"/>
      <c r="AC82" s="323"/>
      <c r="AD82" s="323"/>
      <c r="AE82" s="323"/>
      <c r="AF82" s="323"/>
      <c r="AG82" s="323"/>
      <c r="AH82" s="323"/>
      <c r="AI82" s="323"/>
      <c r="AJ82" s="324"/>
      <c r="AK82" s="324"/>
      <c r="AL82" s="324"/>
      <c r="AM82" s="324"/>
      <c r="AN82" s="324"/>
      <c r="AO82" s="324"/>
      <c r="AP82" s="59"/>
      <c r="AQ82" s="59"/>
      <c r="AR82" s="59"/>
      <c r="AS82" s="59"/>
      <c r="AZ82" s="210">
        <v>42</v>
      </c>
      <c r="BA82" s="210" t="s">
        <v>158</v>
      </c>
      <c r="BB82" s="211" t="str">
        <f>IF(BA82=BD82,"４２","")</f>
        <v/>
      </c>
      <c r="BC82" s="59" t="str">
        <f>BA82&amp;BD82</f>
        <v>広島市</v>
      </c>
      <c r="BD82"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83" spans="1:56" ht="51" customHeight="1" x14ac:dyDescent="0.15">
      <c r="A83" s="59"/>
      <c r="B83" s="86">
        <v>46</v>
      </c>
      <c r="C83" s="319"/>
      <c r="D83" s="319"/>
      <c r="E83" s="320"/>
      <c r="F83" s="321"/>
      <c r="G83" s="321"/>
      <c r="H83" s="321"/>
      <c r="I83" s="322"/>
      <c r="J83" s="320"/>
      <c r="K83" s="321"/>
      <c r="L83" s="321"/>
      <c r="M83" s="321"/>
      <c r="N83" s="322"/>
      <c r="O83" s="323"/>
      <c r="P83" s="323"/>
      <c r="Q83" s="323"/>
      <c r="R83" s="323"/>
      <c r="S83" s="323"/>
      <c r="T83" s="323"/>
      <c r="U83" s="323"/>
      <c r="V83" s="323"/>
      <c r="W83" s="323"/>
      <c r="X83" s="323"/>
      <c r="Y83" s="323"/>
      <c r="Z83" s="323"/>
      <c r="AA83" s="323"/>
      <c r="AB83" s="323"/>
      <c r="AC83" s="323"/>
      <c r="AD83" s="323"/>
      <c r="AE83" s="323"/>
      <c r="AF83" s="323"/>
      <c r="AG83" s="323"/>
      <c r="AH83" s="323"/>
      <c r="AI83" s="323"/>
      <c r="AJ83" s="324"/>
      <c r="AK83" s="324"/>
      <c r="AL83" s="324"/>
      <c r="AM83" s="324"/>
      <c r="AN83" s="324"/>
      <c r="AO83" s="324"/>
      <c r="AP83" s="59"/>
      <c r="AQ83" s="59"/>
      <c r="AR83" s="59"/>
      <c r="AS83" s="59"/>
      <c r="AZ83" s="210">
        <v>43</v>
      </c>
      <c r="BA83" s="210" t="s">
        <v>159</v>
      </c>
      <c r="BB83" s="213" t="s">
        <v>215</v>
      </c>
    </row>
    <row r="84" spans="1:56" ht="51" customHeight="1" x14ac:dyDescent="0.15">
      <c r="A84" s="59"/>
      <c r="B84" s="86">
        <v>47</v>
      </c>
      <c r="C84" s="319"/>
      <c r="D84" s="319"/>
      <c r="E84" s="320"/>
      <c r="F84" s="321"/>
      <c r="G84" s="321"/>
      <c r="H84" s="321"/>
      <c r="I84" s="322"/>
      <c r="J84" s="320"/>
      <c r="K84" s="321"/>
      <c r="L84" s="321"/>
      <c r="M84" s="321"/>
      <c r="N84" s="322"/>
      <c r="O84" s="323"/>
      <c r="P84" s="323"/>
      <c r="Q84" s="323"/>
      <c r="R84" s="323"/>
      <c r="S84" s="323"/>
      <c r="T84" s="323"/>
      <c r="U84" s="323"/>
      <c r="V84" s="323"/>
      <c r="W84" s="323"/>
      <c r="X84" s="323"/>
      <c r="Y84" s="323"/>
      <c r="Z84" s="323"/>
      <c r="AA84" s="323"/>
      <c r="AB84" s="323"/>
      <c r="AC84" s="323"/>
      <c r="AD84" s="323"/>
      <c r="AE84" s="323"/>
      <c r="AF84" s="323"/>
      <c r="AG84" s="323"/>
      <c r="AH84" s="323"/>
      <c r="AI84" s="323"/>
      <c r="AJ84" s="324"/>
      <c r="AK84" s="324"/>
      <c r="AL84" s="324"/>
      <c r="AM84" s="324"/>
      <c r="AN84" s="324"/>
      <c r="AO84" s="324"/>
      <c r="AP84" s="59"/>
      <c r="AQ84" s="59"/>
      <c r="AR84" s="59"/>
      <c r="AS84" s="59"/>
      <c r="AZ84" s="210">
        <v>44</v>
      </c>
      <c r="BA84" s="210" t="s">
        <v>160</v>
      </c>
      <c r="BB84" s="213" t="s">
        <v>216</v>
      </c>
    </row>
    <row r="85" spans="1:56" ht="51" customHeight="1" x14ac:dyDescent="0.15">
      <c r="A85" s="59"/>
      <c r="B85" s="86">
        <v>48</v>
      </c>
      <c r="C85" s="319"/>
      <c r="D85" s="319"/>
      <c r="E85" s="320"/>
      <c r="F85" s="321"/>
      <c r="G85" s="321"/>
      <c r="H85" s="321"/>
      <c r="I85" s="322"/>
      <c r="J85" s="320"/>
      <c r="K85" s="321"/>
      <c r="L85" s="321"/>
      <c r="M85" s="321"/>
      <c r="N85" s="322"/>
      <c r="O85" s="323"/>
      <c r="P85" s="323"/>
      <c r="Q85" s="323"/>
      <c r="R85" s="323"/>
      <c r="S85" s="323"/>
      <c r="T85" s="323"/>
      <c r="U85" s="323"/>
      <c r="V85" s="323"/>
      <c r="W85" s="323"/>
      <c r="X85" s="323"/>
      <c r="Y85" s="323"/>
      <c r="Z85" s="323"/>
      <c r="AA85" s="323"/>
      <c r="AB85" s="323"/>
      <c r="AC85" s="323"/>
      <c r="AD85" s="323"/>
      <c r="AE85" s="323"/>
      <c r="AF85" s="323"/>
      <c r="AG85" s="323"/>
      <c r="AH85" s="323"/>
      <c r="AI85" s="323"/>
      <c r="AJ85" s="324"/>
      <c r="AK85" s="324"/>
      <c r="AL85" s="324"/>
      <c r="AM85" s="324"/>
      <c r="AN85" s="324"/>
      <c r="AO85" s="324"/>
      <c r="AP85" s="59"/>
      <c r="AQ85" s="59"/>
      <c r="AR85" s="59"/>
      <c r="AS85" s="59"/>
      <c r="AZ85" s="210">
        <v>45</v>
      </c>
      <c r="BA85" s="210" t="s">
        <v>161</v>
      </c>
      <c r="BB85" s="213" t="s">
        <v>217</v>
      </c>
    </row>
    <row r="86" spans="1:56" ht="51" customHeight="1" x14ac:dyDescent="0.15">
      <c r="A86" s="59"/>
      <c r="B86" s="86">
        <v>49</v>
      </c>
      <c r="C86" s="319"/>
      <c r="D86" s="319"/>
      <c r="E86" s="320"/>
      <c r="F86" s="321"/>
      <c r="G86" s="321"/>
      <c r="H86" s="321"/>
      <c r="I86" s="322"/>
      <c r="J86" s="320"/>
      <c r="K86" s="321"/>
      <c r="L86" s="321"/>
      <c r="M86" s="321"/>
      <c r="N86" s="322"/>
      <c r="O86" s="323"/>
      <c r="P86" s="323"/>
      <c r="Q86" s="323"/>
      <c r="R86" s="323"/>
      <c r="S86" s="323"/>
      <c r="T86" s="323"/>
      <c r="U86" s="323"/>
      <c r="V86" s="323"/>
      <c r="W86" s="323"/>
      <c r="X86" s="323"/>
      <c r="Y86" s="323"/>
      <c r="Z86" s="323"/>
      <c r="AA86" s="323"/>
      <c r="AB86" s="323"/>
      <c r="AC86" s="323"/>
      <c r="AD86" s="323"/>
      <c r="AE86" s="323"/>
      <c r="AF86" s="323"/>
      <c r="AG86" s="323"/>
      <c r="AH86" s="323"/>
      <c r="AI86" s="323"/>
      <c r="AJ86" s="324"/>
      <c r="AK86" s="324"/>
      <c r="AL86" s="324"/>
      <c r="AM86" s="324"/>
      <c r="AN86" s="324"/>
      <c r="AO86" s="324"/>
      <c r="AP86" s="59"/>
      <c r="AQ86" s="59"/>
      <c r="AR86" s="59"/>
      <c r="AS86" s="59"/>
      <c r="AZ86" s="210">
        <v>46</v>
      </c>
      <c r="BA86" s="210" t="s">
        <v>162</v>
      </c>
      <c r="BB86" s="213" t="s">
        <v>218</v>
      </c>
    </row>
    <row r="87" spans="1:56" ht="51" customHeight="1" x14ac:dyDescent="0.15">
      <c r="A87" s="59"/>
      <c r="B87" s="86">
        <v>50</v>
      </c>
      <c r="C87" s="319"/>
      <c r="D87" s="319"/>
      <c r="E87" s="320"/>
      <c r="F87" s="321"/>
      <c r="G87" s="321"/>
      <c r="H87" s="321"/>
      <c r="I87" s="322"/>
      <c r="J87" s="320"/>
      <c r="K87" s="321"/>
      <c r="L87" s="321"/>
      <c r="M87" s="321"/>
      <c r="N87" s="322"/>
      <c r="O87" s="323"/>
      <c r="P87" s="323"/>
      <c r="Q87" s="323"/>
      <c r="R87" s="323"/>
      <c r="S87" s="323"/>
      <c r="T87" s="323"/>
      <c r="U87" s="323"/>
      <c r="V87" s="323"/>
      <c r="W87" s="323"/>
      <c r="X87" s="323"/>
      <c r="Y87" s="323"/>
      <c r="Z87" s="323"/>
      <c r="AA87" s="323"/>
      <c r="AB87" s="323"/>
      <c r="AC87" s="323"/>
      <c r="AD87" s="323"/>
      <c r="AE87" s="323"/>
      <c r="AF87" s="323"/>
      <c r="AG87" s="323"/>
      <c r="AH87" s="323"/>
      <c r="AI87" s="323"/>
      <c r="AJ87" s="324"/>
      <c r="AK87" s="324"/>
      <c r="AL87" s="324"/>
      <c r="AM87" s="324"/>
      <c r="AN87" s="324"/>
      <c r="AO87" s="324"/>
      <c r="AP87" s="59"/>
      <c r="AQ87" s="59"/>
      <c r="AR87" s="59"/>
      <c r="AS87" s="59"/>
      <c r="AZ87" s="210">
        <v>47</v>
      </c>
      <c r="BA87" s="210" t="s">
        <v>163</v>
      </c>
      <c r="BB87" s="213" t="s">
        <v>219</v>
      </c>
    </row>
    <row r="88" spans="1:56" ht="51" customHeight="1" x14ac:dyDescent="0.15">
      <c r="A88" s="59"/>
      <c r="B88" s="86">
        <v>51</v>
      </c>
      <c r="C88" s="319"/>
      <c r="D88" s="319"/>
      <c r="E88" s="320"/>
      <c r="F88" s="321"/>
      <c r="G88" s="321"/>
      <c r="H88" s="321"/>
      <c r="I88" s="322"/>
      <c r="J88" s="320"/>
      <c r="K88" s="321"/>
      <c r="L88" s="321"/>
      <c r="M88" s="321"/>
      <c r="N88" s="322"/>
      <c r="O88" s="323"/>
      <c r="P88" s="323"/>
      <c r="Q88" s="323"/>
      <c r="R88" s="323"/>
      <c r="S88" s="323"/>
      <c r="T88" s="323"/>
      <c r="U88" s="323"/>
      <c r="V88" s="323"/>
      <c r="W88" s="323"/>
      <c r="X88" s="323"/>
      <c r="Y88" s="323"/>
      <c r="Z88" s="323"/>
      <c r="AA88" s="323"/>
      <c r="AB88" s="323"/>
      <c r="AC88" s="323"/>
      <c r="AD88" s="323"/>
      <c r="AE88" s="323"/>
      <c r="AF88" s="323"/>
      <c r="AG88" s="323"/>
      <c r="AH88" s="323"/>
      <c r="AI88" s="323"/>
      <c r="AJ88" s="324"/>
      <c r="AK88" s="324"/>
      <c r="AL88" s="324"/>
      <c r="AM88" s="324"/>
      <c r="AN88" s="324"/>
      <c r="AO88" s="324"/>
      <c r="AP88" s="59"/>
      <c r="AQ88" s="59"/>
      <c r="AR88" s="59"/>
      <c r="AS88" s="59"/>
      <c r="AZ88" s="210">
        <v>48</v>
      </c>
      <c r="BA88" s="210" t="s">
        <v>234</v>
      </c>
      <c r="BB88" s="211" t="str">
        <f>IF(BC88="福岡県(北九州市以外)北九州市","４９","４８")</f>
        <v>４８</v>
      </c>
      <c r="BC88" s="59" t="str">
        <f>BA88&amp;BD88</f>
        <v>福岡県(北九州市以外)</v>
      </c>
      <c r="BD88"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89" spans="1:56" ht="51" customHeight="1" x14ac:dyDescent="0.15">
      <c r="A89" s="59"/>
      <c r="B89" s="86">
        <v>52</v>
      </c>
      <c r="C89" s="319"/>
      <c r="D89" s="319"/>
      <c r="E89" s="320"/>
      <c r="F89" s="321"/>
      <c r="G89" s="321"/>
      <c r="H89" s="321"/>
      <c r="I89" s="322"/>
      <c r="J89" s="320"/>
      <c r="K89" s="321"/>
      <c r="L89" s="321"/>
      <c r="M89" s="321"/>
      <c r="N89" s="322"/>
      <c r="O89" s="323"/>
      <c r="P89" s="323"/>
      <c r="Q89" s="323"/>
      <c r="R89" s="323"/>
      <c r="S89" s="323"/>
      <c r="T89" s="323"/>
      <c r="U89" s="323"/>
      <c r="V89" s="323"/>
      <c r="W89" s="323"/>
      <c r="X89" s="323"/>
      <c r="Y89" s="323"/>
      <c r="Z89" s="323"/>
      <c r="AA89" s="323"/>
      <c r="AB89" s="323"/>
      <c r="AC89" s="323"/>
      <c r="AD89" s="323"/>
      <c r="AE89" s="323"/>
      <c r="AF89" s="323"/>
      <c r="AG89" s="323"/>
      <c r="AH89" s="323"/>
      <c r="AI89" s="323"/>
      <c r="AJ89" s="324"/>
      <c r="AK89" s="324"/>
      <c r="AL89" s="324"/>
      <c r="AM89" s="324"/>
      <c r="AN89" s="324"/>
      <c r="AO89" s="324"/>
      <c r="AP89" s="59"/>
      <c r="AQ89" s="59"/>
      <c r="AR89" s="59"/>
      <c r="AS89" s="59"/>
      <c r="AZ89" s="210">
        <v>49</v>
      </c>
      <c r="BA89" s="210" t="s">
        <v>164</v>
      </c>
      <c r="BB89" s="211" t="str">
        <f>IF(BA89=BD89,"４９","")</f>
        <v/>
      </c>
      <c r="BC89" s="59" t="str">
        <f>BA89&amp;BD89</f>
        <v>北九州市</v>
      </c>
      <c r="BD89" s="59"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row>
    <row r="90" spans="1:56" ht="51" customHeight="1" x14ac:dyDescent="0.15">
      <c r="A90" s="59"/>
      <c r="B90" s="86">
        <v>53</v>
      </c>
      <c r="C90" s="319"/>
      <c r="D90" s="319"/>
      <c r="E90" s="320"/>
      <c r="F90" s="321"/>
      <c r="G90" s="321"/>
      <c r="H90" s="321"/>
      <c r="I90" s="322"/>
      <c r="J90" s="320"/>
      <c r="K90" s="321"/>
      <c r="L90" s="321"/>
      <c r="M90" s="321"/>
      <c r="N90" s="322"/>
      <c r="O90" s="323"/>
      <c r="P90" s="323"/>
      <c r="Q90" s="323"/>
      <c r="R90" s="323"/>
      <c r="S90" s="323"/>
      <c r="T90" s="323"/>
      <c r="U90" s="323"/>
      <c r="V90" s="323"/>
      <c r="W90" s="323"/>
      <c r="X90" s="323"/>
      <c r="Y90" s="323"/>
      <c r="Z90" s="323"/>
      <c r="AA90" s="323"/>
      <c r="AB90" s="323"/>
      <c r="AC90" s="323"/>
      <c r="AD90" s="323"/>
      <c r="AE90" s="323"/>
      <c r="AF90" s="323"/>
      <c r="AG90" s="323"/>
      <c r="AH90" s="323"/>
      <c r="AI90" s="323"/>
      <c r="AJ90" s="324"/>
      <c r="AK90" s="324"/>
      <c r="AL90" s="324"/>
      <c r="AM90" s="324"/>
      <c r="AN90" s="324"/>
      <c r="AO90" s="324"/>
      <c r="AP90" s="59"/>
      <c r="AQ90" s="59"/>
      <c r="AR90" s="59"/>
      <c r="AS90" s="59"/>
      <c r="AZ90" s="210">
        <v>50</v>
      </c>
      <c r="BA90" s="210" t="s">
        <v>165</v>
      </c>
      <c r="BB90" s="213" t="s">
        <v>220</v>
      </c>
    </row>
    <row r="91" spans="1:56" ht="51" customHeight="1" x14ac:dyDescent="0.15">
      <c r="A91" s="59"/>
      <c r="B91" s="86">
        <v>54</v>
      </c>
      <c r="C91" s="319"/>
      <c r="D91" s="319"/>
      <c r="E91" s="320"/>
      <c r="F91" s="321"/>
      <c r="G91" s="321"/>
      <c r="H91" s="321"/>
      <c r="I91" s="322"/>
      <c r="J91" s="320"/>
      <c r="K91" s="321"/>
      <c r="L91" s="321"/>
      <c r="M91" s="321"/>
      <c r="N91" s="322"/>
      <c r="O91" s="323"/>
      <c r="P91" s="323"/>
      <c r="Q91" s="323"/>
      <c r="R91" s="323"/>
      <c r="S91" s="323"/>
      <c r="T91" s="323"/>
      <c r="U91" s="323"/>
      <c r="V91" s="323"/>
      <c r="W91" s="323"/>
      <c r="X91" s="323"/>
      <c r="Y91" s="323"/>
      <c r="Z91" s="323"/>
      <c r="AA91" s="323"/>
      <c r="AB91" s="323"/>
      <c r="AC91" s="323"/>
      <c r="AD91" s="323"/>
      <c r="AE91" s="323"/>
      <c r="AF91" s="323"/>
      <c r="AG91" s="323"/>
      <c r="AH91" s="323"/>
      <c r="AI91" s="323"/>
      <c r="AJ91" s="324"/>
      <c r="AK91" s="324"/>
      <c r="AL91" s="324"/>
      <c r="AM91" s="324"/>
      <c r="AN91" s="324"/>
      <c r="AO91" s="324"/>
      <c r="AP91" s="59"/>
      <c r="AQ91" s="59"/>
      <c r="AR91" s="59"/>
      <c r="AS91" s="59"/>
      <c r="AZ91" s="210">
        <v>51</v>
      </c>
      <c r="BA91" s="210" t="s">
        <v>166</v>
      </c>
      <c r="BB91" s="213" t="s">
        <v>221</v>
      </c>
    </row>
    <row r="92" spans="1:56" ht="51" customHeight="1" x14ac:dyDescent="0.15">
      <c r="A92" s="59"/>
      <c r="B92" s="86">
        <v>55</v>
      </c>
      <c r="C92" s="319"/>
      <c r="D92" s="319"/>
      <c r="E92" s="320"/>
      <c r="F92" s="321"/>
      <c r="G92" s="321"/>
      <c r="H92" s="321"/>
      <c r="I92" s="322"/>
      <c r="J92" s="320"/>
      <c r="K92" s="321"/>
      <c r="L92" s="321"/>
      <c r="M92" s="321"/>
      <c r="N92" s="322"/>
      <c r="O92" s="323"/>
      <c r="P92" s="323"/>
      <c r="Q92" s="323"/>
      <c r="R92" s="323"/>
      <c r="S92" s="323"/>
      <c r="T92" s="323"/>
      <c r="U92" s="323"/>
      <c r="V92" s="323"/>
      <c r="W92" s="323"/>
      <c r="X92" s="323"/>
      <c r="Y92" s="323"/>
      <c r="Z92" s="323"/>
      <c r="AA92" s="323"/>
      <c r="AB92" s="323"/>
      <c r="AC92" s="323"/>
      <c r="AD92" s="323"/>
      <c r="AE92" s="323"/>
      <c r="AF92" s="323"/>
      <c r="AG92" s="323"/>
      <c r="AH92" s="323"/>
      <c r="AI92" s="323"/>
      <c r="AJ92" s="324"/>
      <c r="AK92" s="324"/>
      <c r="AL92" s="324"/>
      <c r="AM92" s="324"/>
      <c r="AN92" s="324"/>
      <c r="AO92" s="324"/>
      <c r="AP92" s="59"/>
      <c r="AQ92" s="59"/>
      <c r="AR92" s="59"/>
      <c r="AS92" s="59"/>
      <c r="AZ92" s="210">
        <v>52</v>
      </c>
      <c r="BA92" s="210" t="s">
        <v>167</v>
      </c>
      <c r="BB92" s="213" t="s">
        <v>222</v>
      </c>
    </row>
    <row r="93" spans="1:56" ht="51" customHeight="1" x14ac:dyDescent="0.15">
      <c r="A93" s="59"/>
      <c r="B93" s="86">
        <v>56</v>
      </c>
      <c r="C93" s="319"/>
      <c r="D93" s="319"/>
      <c r="E93" s="320"/>
      <c r="F93" s="321"/>
      <c r="G93" s="321"/>
      <c r="H93" s="321"/>
      <c r="I93" s="322"/>
      <c r="J93" s="320"/>
      <c r="K93" s="321"/>
      <c r="L93" s="321"/>
      <c r="M93" s="321"/>
      <c r="N93" s="322"/>
      <c r="O93" s="323"/>
      <c r="P93" s="323"/>
      <c r="Q93" s="323"/>
      <c r="R93" s="323"/>
      <c r="S93" s="323"/>
      <c r="T93" s="323"/>
      <c r="U93" s="323"/>
      <c r="V93" s="323"/>
      <c r="W93" s="323"/>
      <c r="X93" s="323"/>
      <c r="Y93" s="323"/>
      <c r="Z93" s="323"/>
      <c r="AA93" s="323"/>
      <c r="AB93" s="323"/>
      <c r="AC93" s="323"/>
      <c r="AD93" s="323"/>
      <c r="AE93" s="323"/>
      <c r="AF93" s="323"/>
      <c r="AG93" s="323"/>
      <c r="AH93" s="323"/>
      <c r="AI93" s="323"/>
      <c r="AJ93" s="324"/>
      <c r="AK93" s="324"/>
      <c r="AL93" s="324"/>
      <c r="AM93" s="324"/>
      <c r="AN93" s="324"/>
      <c r="AO93" s="324"/>
      <c r="AP93" s="59"/>
      <c r="AQ93" s="59"/>
      <c r="AR93" s="59"/>
      <c r="AS93" s="59"/>
      <c r="AZ93" s="210">
        <v>53</v>
      </c>
      <c r="BA93" s="210" t="s">
        <v>168</v>
      </c>
      <c r="BB93" s="213" t="s">
        <v>223</v>
      </c>
    </row>
    <row r="94" spans="1:56" ht="51" customHeight="1" x14ac:dyDescent="0.15">
      <c r="A94" s="59"/>
      <c r="B94" s="86">
        <v>57</v>
      </c>
      <c r="C94" s="319"/>
      <c r="D94" s="319"/>
      <c r="E94" s="320"/>
      <c r="F94" s="321"/>
      <c r="G94" s="321"/>
      <c r="H94" s="321"/>
      <c r="I94" s="322"/>
      <c r="J94" s="320"/>
      <c r="K94" s="321"/>
      <c r="L94" s="321"/>
      <c r="M94" s="321"/>
      <c r="N94" s="322"/>
      <c r="O94" s="323"/>
      <c r="P94" s="323"/>
      <c r="Q94" s="323"/>
      <c r="R94" s="323"/>
      <c r="S94" s="323"/>
      <c r="T94" s="323"/>
      <c r="U94" s="323"/>
      <c r="V94" s="323"/>
      <c r="W94" s="323"/>
      <c r="X94" s="323"/>
      <c r="Y94" s="323"/>
      <c r="Z94" s="323"/>
      <c r="AA94" s="323"/>
      <c r="AB94" s="323"/>
      <c r="AC94" s="323"/>
      <c r="AD94" s="323"/>
      <c r="AE94" s="323"/>
      <c r="AF94" s="323"/>
      <c r="AG94" s="323"/>
      <c r="AH94" s="323"/>
      <c r="AI94" s="323"/>
      <c r="AJ94" s="324"/>
      <c r="AK94" s="324"/>
      <c r="AL94" s="324"/>
      <c r="AM94" s="324"/>
      <c r="AN94" s="324"/>
      <c r="AO94" s="324"/>
      <c r="AP94" s="59"/>
      <c r="AQ94" s="59"/>
      <c r="AR94" s="59"/>
      <c r="AS94" s="59"/>
      <c r="AZ94" s="210">
        <v>54</v>
      </c>
      <c r="BA94" s="210" t="s">
        <v>169</v>
      </c>
      <c r="BB94" s="213" t="s">
        <v>224</v>
      </c>
    </row>
    <row r="95" spans="1:56" ht="51" customHeight="1" x14ac:dyDescent="0.15">
      <c r="A95" s="59"/>
      <c r="B95" s="86">
        <v>58</v>
      </c>
      <c r="C95" s="319"/>
      <c r="D95" s="319"/>
      <c r="E95" s="320"/>
      <c r="F95" s="321"/>
      <c r="G95" s="321"/>
      <c r="H95" s="321"/>
      <c r="I95" s="322"/>
      <c r="J95" s="320"/>
      <c r="K95" s="321"/>
      <c r="L95" s="321"/>
      <c r="M95" s="321"/>
      <c r="N95" s="322"/>
      <c r="O95" s="323"/>
      <c r="P95" s="323"/>
      <c r="Q95" s="323"/>
      <c r="R95" s="323"/>
      <c r="S95" s="323"/>
      <c r="T95" s="323"/>
      <c r="U95" s="323"/>
      <c r="V95" s="323"/>
      <c r="W95" s="323"/>
      <c r="X95" s="323"/>
      <c r="Y95" s="323"/>
      <c r="Z95" s="323"/>
      <c r="AA95" s="323"/>
      <c r="AB95" s="323"/>
      <c r="AC95" s="323"/>
      <c r="AD95" s="323"/>
      <c r="AE95" s="323"/>
      <c r="AF95" s="323"/>
      <c r="AG95" s="323"/>
      <c r="AH95" s="323"/>
      <c r="AI95" s="323"/>
      <c r="AJ95" s="324"/>
      <c r="AK95" s="324"/>
      <c r="AL95" s="324"/>
      <c r="AM95" s="324"/>
      <c r="AN95" s="324"/>
      <c r="AO95" s="324"/>
      <c r="AP95" s="59"/>
      <c r="AQ95" s="59"/>
      <c r="AR95" s="59"/>
      <c r="AS95" s="59"/>
      <c r="AZ95" s="210">
        <v>55</v>
      </c>
      <c r="BA95" s="210" t="s">
        <v>170</v>
      </c>
      <c r="BB95" s="213" t="s">
        <v>225</v>
      </c>
    </row>
    <row r="96" spans="1:56" ht="51" customHeight="1" x14ac:dyDescent="0.15">
      <c r="A96" s="59"/>
      <c r="B96" s="86">
        <v>59</v>
      </c>
      <c r="C96" s="319"/>
      <c r="D96" s="319"/>
      <c r="E96" s="320"/>
      <c r="F96" s="321"/>
      <c r="G96" s="321"/>
      <c r="H96" s="321"/>
      <c r="I96" s="322"/>
      <c r="J96" s="320"/>
      <c r="K96" s="321"/>
      <c r="L96" s="321"/>
      <c r="M96" s="321"/>
      <c r="N96" s="322"/>
      <c r="O96" s="323"/>
      <c r="P96" s="323"/>
      <c r="Q96" s="323"/>
      <c r="R96" s="323"/>
      <c r="S96" s="323"/>
      <c r="T96" s="323"/>
      <c r="U96" s="323"/>
      <c r="V96" s="323"/>
      <c r="W96" s="323"/>
      <c r="X96" s="323"/>
      <c r="Y96" s="323"/>
      <c r="Z96" s="323"/>
      <c r="AA96" s="323"/>
      <c r="AB96" s="323"/>
      <c r="AC96" s="323"/>
      <c r="AD96" s="323"/>
      <c r="AE96" s="323"/>
      <c r="AF96" s="323"/>
      <c r="AG96" s="323"/>
      <c r="AH96" s="323"/>
      <c r="AI96" s="323"/>
      <c r="AJ96" s="324"/>
      <c r="AK96" s="324"/>
      <c r="AL96" s="324"/>
      <c r="AM96" s="324"/>
      <c r="AN96" s="324"/>
      <c r="AO96" s="324"/>
      <c r="AP96" s="59"/>
      <c r="AQ96" s="59"/>
      <c r="AR96" s="59"/>
      <c r="AS96" s="59"/>
      <c r="AZ96" s="210">
        <v>56</v>
      </c>
      <c r="BA96" s="210" t="s">
        <v>171</v>
      </c>
      <c r="BB96" s="213" t="s">
        <v>226</v>
      </c>
    </row>
    <row r="97" spans="1:54" ht="51" customHeight="1" x14ac:dyDescent="0.15">
      <c r="A97" s="59"/>
      <c r="B97" s="86">
        <v>60</v>
      </c>
      <c r="C97" s="319"/>
      <c r="D97" s="319"/>
      <c r="E97" s="320"/>
      <c r="F97" s="321"/>
      <c r="G97" s="321"/>
      <c r="H97" s="321"/>
      <c r="I97" s="322"/>
      <c r="J97" s="320"/>
      <c r="K97" s="321"/>
      <c r="L97" s="321"/>
      <c r="M97" s="321"/>
      <c r="N97" s="322"/>
      <c r="O97" s="323"/>
      <c r="P97" s="323"/>
      <c r="Q97" s="323"/>
      <c r="R97" s="323"/>
      <c r="S97" s="323"/>
      <c r="T97" s="323"/>
      <c r="U97" s="323"/>
      <c r="V97" s="323"/>
      <c r="W97" s="323"/>
      <c r="X97" s="323"/>
      <c r="Y97" s="323"/>
      <c r="Z97" s="323"/>
      <c r="AA97" s="323"/>
      <c r="AB97" s="323"/>
      <c r="AC97" s="323"/>
      <c r="AD97" s="323"/>
      <c r="AE97" s="323"/>
      <c r="AF97" s="323"/>
      <c r="AG97" s="323"/>
      <c r="AH97" s="323"/>
      <c r="AI97" s="323"/>
      <c r="AJ97" s="324"/>
      <c r="AK97" s="324"/>
      <c r="AL97" s="324"/>
      <c r="AM97" s="324"/>
      <c r="AN97" s="324"/>
      <c r="AO97" s="324"/>
      <c r="AP97" s="59"/>
      <c r="AQ97" s="59"/>
      <c r="AR97" s="59"/>
      <c r="AS97" s="59"/>
      <c r="AZ97" s="210">
        <v>57</v>
      </c>
      <c r="BA97" s="210" t="s">
        <v>172</v>
      </c>
      <c r="BB97" s="213" t="s">
        <v>227</v>
      </c>
    </row>
    <row r="98" spans="1:54" ht="51" customHeight="1" x14ac:dyDescent="0.15">
      <c r="A98" s="59"/>
      <c r="B98" s="86">
        <v>61</v>
      </c>
      <c r="C98" s="319"/>
      <c r="D98" s="319"/>
      <c r="E98" s="320"/>
      <c r="F98" s="321"/>
      <c r="G98" s="321"/>
      <c r="H98" s="321"/>
      <c r="I98" s="322"/>
      <c r="J98" s="320"/>
      <c r="K98" s="321"/>
      <c r="L98" s="321"/>
      <c r="M98" s="321"/>
      <c r="N98" s="322"/>
      <c r="O98" s="323"/>
      <c r="P98" s="323"/>
      <c r="Q98" s="323"/>
      <c r="R98" s="323"/>
      <c r="S98" s="323"/>
      <c r="T98" s="323"/>
      <c r="U98" s="323"/>
      <c r="V98" s="323"/>
      <c r="W98" s="323"/>
      <c r="X98" s="323"/>
      <c r="Y98" s="323"/>
      <c r="Z98" s="323"/>
      <c r="AA98" s="323"/>
      <c r="AB98" s="323"/>
      <c r="AC98" s="323"/>
      <c r="AD98" s="323"/>
      <c r="AE98" s="323"/>
      <c r="AF98" s="323"/>
      <c r="AG98" s="323"/>
      <c r="AH98" s="323"/>
      <c r="AI98" s="323"/>
      <c r="AJ98" s="324"/>
      <c r="AK98" s="324"/>
      <c r="AL98" s="324"/>
      <c r="AM98" s="324"/>
      <c r="AN98" s="324"/>
      <c r="AO98" s="324"/>
      <c r="AP98" s="59"/>
      <c r="AQ98" s="59"/>
      <c r="AR98" s="59"/>
      <c r="AS98" s="59"/>
      <c r="AZ98" s="210">
        <v>58</v>
      </c>
      <c r="BA98" s="210" t="s">
        <v>173</v>
      </c>
      <c r="BB98" s="213" t="s">
        <v>228</v>
      </c>
    </row>
    <row r="99" spans="1:54" ht="51" customHeight="1" x14ac:dyDescent="0.15">
      <c r="A99" s="59"/>
      <c r="B99" s="86">
        <v>62</v>
      </c>
      <c r="C99" s="319"/>
      <c r="D99" s="319"/>
      <c r="E99" s="320"/>
      <c r="F99" s="321"/>
      <c r="G99" s="321"/>
      <c r="H99" s="321"/>
      <c r="I99" s="322"/>
      <c r="J99" s="320"/>
      <c r="K99" s="321"/>
      <c r="L99" s="321"/>
      <c r="M99" s="321"/>
      <c r="N99" s="322"/>
      <c r="O99" s="323"/>
      <c r="P99" s="323"/>
      <c r="Q99" s="323"/>
      <c r="R99" s="323"/>
      <c r="S99" s="323"/>
      <c r="T99" s="323"/>
      <c r="U99" s="323"/>
      <c r="V99" s="323"/>
      <c r="W99" s="323"/>
      <c r="X99" s="323"/>
      <c r="Y99" s="323"/>
      <c r="Z99" s="323"/>
      <c r="AA99" s="323"/>
      <c r="AB99" s="323"/>
      <c r="AC99" s="323"/>
      <c r="AD99" s="323"/>
      <c r="AE99" s="323"/>
      <c r="AF99" s="323"/>
      <c r="AG99" s="323"/>
      <c r="AH99" s="323"/>
      <c r="AI99" s="323"/>
      <c r="AJ99" s="324"/>
      <c r="AK99" s="324"/>
      <c r="AL99" s="324"/>
      <c r="AM99" s="324"/>
      <c r="AN99" s="324"/>
      <c r="AO99" s="324"/>
      <c r="AP99" s="59"/>
      <c r="AQ99" s="59"/>
      <c r="AR99" s="59"/>
      <c r="AS99" s="59"/>
    </row>
    <row r="100" spans="1:54" ht="51" customHeight="1" x14ac:dyDescent="0.15">
      <c r="A100" s="59"/>
      <c r="B100" s="86">
        <v>63</v>
      </c>
      <c r="C100" s="319"/>
      <c r="D100" s="319"/>
      <c r="E100" s="320"/>
      <c r="F100" s="321"/>
      <c r="G100" s="321"/>
      <c r="H100" s="321"/>
      <c r="I100" s="322"/>
      <c r="J100" s="320"/>
      <c r="K100" s="321"/>
      <c r="L100" s="321"/>
      <c r="M100" s="321"/>
      <c r="N100" s="322"/>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4"/>
      <c r="AK100" s="324"/>
      <c r="AL100" s="324"/>
      <c r="AM100" s="324"/>
      <c r="AN100" s="324"/>
      <c r="AO100" s="324"/>
      <c r="AP100" s="59"/>
      <c r="AQ100" s="59"/>
      <c r="AR100" s="59"/>
      <c r="AS100" s="59"/>
    </row>
    <row r="101" spans="1:54" ht="51" customHeight="1" x14ac:dyDescent="0.15">
      <c r="A101" s="59"/>
      <c r="B101" s="86">
        <v>64</v>
      </c>
      <c r="C101" s="319"/>
      <c r="D101" s="319"/>
      <c r="E101" s="320"/>
      <c r="F101" s="321"/>
      <c r="G101" s="321"/>
      <c r="H101" s="321"/>
      <c r="I101" s="322"/>
      <c r="J101" s="320"/>
      <c r="K101" s="321"/>
      <c r="L101" s="321"/>
      <c r="M101" s="321"/>
      <c r="N101" s="322"/>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4"/>
      <c r="AK101" s="324"/>
      <c r="AL101" s="324"/>
      <c r="AM101" s="324"/>
      <c r="AN101" s="324"/>
      <c r="AO101" s="324"/>
      <c r="AP101" s="59"/>
      <c r="AQ101" s="59"/>
      <c r="AR101" s="59"/>
      <c r="AS101" s="59"/>
    </row>
    <row r="102" spans="1:54" ht="51" customHeight="1" x14ac:dyDescent="0.15">
      <c r="A102" s="59"/>
      <c r="B102" s="86">
        <v>65</v>
      </c>
      <c r="C102" s="319"/>
      <c r="D102" s="319"/>
      <c r="E102" s="320"/>
      <c r="F102" s="321"/>
      <c r="G102" s="321"/>
      <c r="H102" s="321"/>
      <c r="I102" s="322"/>
      <c r="J102" s="320"/>
      <c r="K102" s="321"/>
      <c r="L102" s="321"/>
      <c r="M102" s="321"/>
      <c r="N102" s="322"/>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4"/>
      <c r="AK102" s="324"/>
      <c r="AL102" s="324"/>
      <c r="AM102" s="324"/>
      <c r="AN102" s="324"/>
      <c r="AO102" s="324"/>
      <c r="AP102" s="59"/>
      <c r="AQ102" s="59"/>
      <c r="AR102" s="59"/>
      <c r="AS102" s="59"/>
    </row>
    <row r="103" spans="1:54" ht="51" customHeight="1" x14ac:dyDescent="0.15">
      <c r="A103" s="59"/>
      <c r="B103" s="86">
        <v>66</v>
      </c>
      <c r="C103" s="319"/>
      <c r="D103" s="319"/>
      <c r="E103" s="320"/>
      <c r="F103" s="321"/>
      <c r="G103" s="321"/>
      <c r="H103" s="321"/>
      <c r="I103" s="322"/>
      <c r="J103" s="320"/>
      <c r="K103" s="321"/>
      <c r="L103" s="321"/>
      <c r="M103" s="321"/>
      <c r="N103" s="322"/>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4"/>
      <c r="AK103" s="324"/>
      <c r="AL103" s="324"/>
      <c r="AM103" s="324"/>
      <c r="AN103" s="324"/>
      <c r="AO103" s="324"/>
      <c r="AP103" s="59"/>
      <c r="AQ103" s="59"/>
      <c r="AR103" s="59"/>
      <c r="AS103" s="59"/>
    </row>
    <row r="104" spans="1:54" ht="51" customHeight="1" x14ac:dyDescent="0.15">
      <c r="A104" s="59"/>
      <c r="B104" s="86">
        <v>67</v>
      </c>
      <c r="C104" s="319"/>
      <c r="D104" s="319"/>
      <c r="E104" s="320"/>
      <c r="F104" s="321"/>
      <c r="G104" s="321"/>
      <c r="H104" s="321"/>
      <c r="I104" s="322"/>
      <c r="J104" s="320"/>
      <c r="K104" s="321"/>
      <c r="L104" s="321"/>
      <c r="M104" s="321"/>
      <c r="N104" s="322"/>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4"/>
      <c r="AK104" s="324"/>
      <c r="AL104" s="324"/>
      <c r="AM104" s="324"/>
      <c r="AN104" s="324"/>
      <c r="AO104" s="324"/>
      <c r="AP104" s="59"/>
      <c r="AQ104" s="59"/>
      <c r="AR104" s="59"/>
      <c r="AS104" s="59"/>
    </row>
    <row r="105" spans="1:54" ht="51" customHeight="1" x14ac:dyDescent="0.15">
      <c r="A105" s="59"/>
      <c r="B105" s="86">
        <v>68</v>
      </c>
      <c r="C105" s="319"/>
      <c r="D105" s="319"/>
      <c r="E105" s="320"/>
      <c r="F105" s="321"/>
      <c r="G105" s="321"/>
      <c r="H105" s="321"/>
      <c r="I105" s="322"/>
      <c r="J105" s="320"/>
      <c r="K105" s="321"/>
      <c r="L105" s="321"/>
      <c r="M105" s="321"/>
      <c r="N105" s="322"/>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4"/>
      <c r="AK105" s="324"/>
      <c r="AL105" s="324"/>
      <c r="AM105" s="324"/>
      <c r="AN105" s="324"/>
      <c r="AO105" s="324"/>
      <c r="AP105" s="59"/>
      <c r="AQ105" s="59"/>
      <c r="AR105" s="59"/>
      <c r="AS105" s="59"/>
    </row>
    <row r="106" spans="1:54" ht="51" customHeight="1" x14ac:dyDescent="0.15">
      <c r="A106" s="59"/>
      <c r="B106" s="86">
        <v>69</v>
      </c>
      <c r="C106" s="319"/>
      <c r="D106" s="319"/>
      <c r="E106" s="320"/>
      <c r="F106" s="321"/>
      <c r="G106" s="321"/>
      <c r="H106" s="321"/>
      <c r="I106" s="322"/>
      <c r="J106" s="320"/>
      <c r="K106" s="321"/>
      <c r="L106" s="321"/>
      <c r="M106" s="321"/>
      <c r="N106" s="322"/>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4"/>
      <c r="AK106" s="324"/>
      <c r="AL106" s="324"/>
      <c r="AM106" s="324"/>
      <c r="AN106" s="324"/>
      <c r="AO106" s="324"/>
      <c r="AP106" s="59"/>
      <c r="AQ106" s="59"/>
      <c r="AR106" s="59"/>
      <c r="AS106" s="59"/>
    </row>
    <row r="107" spans="1:54" ht="51" customHeight="1" x14ac:dyDescent="0.15">
      <c r="A107" s="59"/>
      <c r="B107" s="86">
        <v>70</v>
      </c>
      <c r="C107" s="319"/>
      <c r="D107" s="319"/>
      <c r="E107" s="320"/>
      <c r="F107" s="321"/>
      <c r="G107" s="321"/>
      <c r="H107" s="321"/>
      <c r="I107" s="322"/>
      <c r="J107" s="320"/>
      <c r="K107" s="321"/>
      <c r="L107" s="321"/>
      <c r="M107" s="321"/>
      <c r="N107" s="322"/>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4"/>
      <c r="AK107" s="324"/>
      <c r="AL107" s="324"/>
      <c r="AM107" s="324"/>
      <c r="AN107" s="324"/>
      <c r="AO107" s="324"/>
      <c r="AP107" s="59"/>
      <c r="AQ107" s="59"/>
      <c r="AR107" s="59"/>
      <c r="AS107" s="59"/>
    </row>
    <row r="108" spans="1:54" ht="51" customHeight="1" x14ac:dyDescent="0.15">
      <c r="A108" s="59"/>
      <c r="B108" s="86">
        <v>71</v>
      </c>
      <c r="C108" s="319"/>
      <c r="D108" s="319"/>
      <c r="E108" s="320"/>
      <c r="F108" s="321"/>
      <c r="G108" s="321"/>
      <c r="H108" s="321"/>
      <c r="I108" s="322"/>
      <c r="J108" s="320"/>
      <c r="K108" s="321"/>
      <c r="L108" s="321"/>
      <c r="M108" s="321"/>
      <c r="N108" s="322"/>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4"/>
      <c r="AK108" s="324"/>
      <c r="AL108" s="324"/>
      <c r="AM108" s="324"/>
      <c r="AN108" s="324"/>
      <c r="AO108" s="324"/>
      <c r="AP108" s="59"/>
      <c r="AQ108" s="59"/>
      <c r="AR108" s="59"/>
      <c r="AS108" s="59"/>
    </row>
    <row r="109" spans="1:54" ht="51" customHeight="1" x14ac:dyDescent="0.15">
      <c r="A109" s="59"/>
      <c r="B109" s="86">
        <v>72</v>
      </c>
      <c r="C109" s="319"/>
      <c r="D109" s="319"/>
      <c r="E109" s="320"/>
      <c r="F109" s="321"/>
      <c r="G109" s="321"/>
      <c r="H109" s="321"/>
      <c r="I109" s="322"/>
      <c r="J109" s="320"/>
      <c r="K109" s="321"/>
      <c r="L109" s="321"/>
      <c r="M109" s="321"/>
      <c r="N109" s="322"/>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4"/>
      <c r="AK109" s="324"/>
      <c r="AL109" s="324"/>
      <c r="AM109" s="324"/>
      <c r="AN109" s="324"/>
      <c r="AO109" s="324"/>
      <c r="AP109" s="59"/>
      <c r="AQ109" s="59"/>
      <c r="AR109" s="59"/>
      <c r="AS109" s="59"/>
    </row>
    <row r="110" spans="1:54" ht="51" customHeight="1" x14ac:dyDescent="0.15">
      <c r="A110" s="59"/>
      <c r="B110" s="86">
        <v>73</v>
      </c>
      <c r="C110" s="319"/>
      <c r="D110" s="319"/>
      <c r="E110" s="320"/>
      <c r="F110" s="321"/>
      <c r="G110" s="321"/>
      <c r="H110" s="321"/>
      <c r="I110" s="322"/>
      <c r="J110" s="320"/>
      <c r="K110" s="321"/>
      <c r="L110" s="321"/>
      <c r="M110" s="321"/>
      <c r="N110" s="322"/>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4"/>
      <c r="AK110" s="324"/>
      <c r="AL110" s="324"/>
      <c r="AM110" s="324"/>
      <c r="AN110" s="324"/>
      <c r="AO110" s="324"/>
      <c r="AP110" s="59"/>
      <c r="AQ110" s="59"/>
      <c r="AR110" s="59"/>
      <c r="AS110" s="59"/>
    </row>
    <row r="111" spans="1:54" ht="51" customHeight="1" x14ac:dyDescent="0.15">
      <c r="A111" s="59"/>
      <c r="B111" s="86">
        <v>74</v>
      </c>
      <c r="C111" s="319"/>
      <c r="D111" s="319"/>
      <c r="E111" s="320"/>
      <c r="F111" s="321"/>
      <c r="G111" s="321"/>
      <c r="H111" s="321"/>
      <c r="I111" s="322"/>
      <c r="J111" s="320"/>
      <c r="K111" s="321"/>
      <c r="L111" s="321"/>
      <c r="M111" s="321"/>
      <c r="N111" s="322"/>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4"/>
      <c r="AK111" s="324"/>
      <c r="AL111" s="324"/>
      <c r="AM111" s="324"/>
      <c r="AN111" s="324"/>
      <c r="AO111" s="324"/>
      <c r="AP111" s="59"/>
      <c r="AQ111" s="59"/>
      <c r="AR111" s="59"/>
      <c r="AS111" s="59"/>
    </row>
    <row r="112" spans="1:54" ht="51" customHeight="1" x14ac:dyDescent="0.15">
      <c r="A112" s="59"/>
      <c r="B112" s="86">
        <v>75</v>
      </c>
      <c r="C112" s="319"/>
      <c r="D112" s="319"/>
      <c r="E112" s="320"/>
      <c r="F112" s="321"/>
      <c r="G112" s="321"/>
      <c r="H112" s="321"/>
      <c r="I112" s="322"/>
      <c r="J112" s="320"/>
      <c r="K112" s="321"/>
      <c r="L112" s="321"/>
      <c r="M112" s="321"/>
      <c r="N112" s="322"/>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4"/>
      <c r="AK112" s="324"/>
      <c r="AL112" s="324"/>
      <c r="AM112" s="324"/>
      <c r="AN112" s="324"/>
      <c r="AO112" s="324"/>
      <c r="AP112" s="59"/>
      <c r="AQ112" s="59"/>
      <c r="AR112" s="59"/>
      <c r="AS112" s="59"/>
    </row>
    <row r="113" spans="1:45" ht="51" customHeight="1" x14ac:dyDescent="0.15">
      <c r="A113" s="59"/>
      <c r="B113" s="86">
        <v>76</v>
      </c>
      <c r="C113" s="319"/>
      <c r="D113" s="319"/>
      <c r="E113" s="320"/>
      <c r="F113" s="321"/>
      <c r="G113" s="321"/>
      <c r="H113" s="321"/>
      <c r="I113" s="322"/>
      <c r="J113" s="320"/>
      <c r="K113" s="321"/>
      <c r="L113" s="321"/>
      <c r="M113" s="321"/>
      <c r="N113" s="322"/>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4"/>
      <c r="AK113" s="324"/>
      <c r="AL113" s="324"/>
      <c r="AM113" s="324"/>
      <c r="AN113" s="324"/>
      <c r="AO113" s="324"/>
      <c r="AP113" s="59"/>
      <c r="AQ113" s="59"/>
      <c r="AR113" s="59"/>
      <c r="AS113" s="59"/>
    </row>
    <row r="114" spans="1:45" ht="51" customHeight="1" x14ac:dyDescent="0.15">
      <c r="A114" s="59"/>
      <c r="B114" s="86">
        <v>77</v>
      </c>
      <c r="C114" s="319"/>
      <c r="D114" s="319"/>
      <c r="E114" s="320"/>
      <c r="F114" s="321"/>
      <c r="G114" s="321"/>
      <c r="H114" s="321"/>
      <c r="I114" s="322"/>
      <c r="J114" s="320"/>
      <c r="K114" s="321"/>
      <c r="L114" s="321"/>
      <c r="M114" s="321"/>
      <c r="N114" s="322"/>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4"/>
      <c r="AK114" s="324"/>
      <c r="AL114" s="324"/>
      <c r="AM114" s="324"/>
      <c r="AN114" s="324"/>
      <c r="AO114" s="324"/>
      <c r="AP114" s="59"/>
      <c r="AQ114" s="59"/>
      <c r="AR114" s="59"/>
      <c r="AS114" s="59"/>
    </row>
    <row r="115" spans="1:45" ht="51" customHeight="1" x14ac:dyDescent="0.15">
      <c r="A115" s="59"/>
      <c r="B115" s="86">
        <v>78</v>
      </c>
      <c r="C115" s="319"/>
      <c r="D115" s="319"/>
      <c r="E115" s="320"/>
      <c r="F115" s="321"/>
      <c r="G115" s="321"/>
      <c r="H115" s="321"/>
      <c r="I115" s="322"/>
      <c r="J115" s="320"/>
      <c r="K115" s="321"/>
      <c r="L115" s="321"/>
      <c r="M115" s="321"/>
      <c r="N115" s="322"/>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4"/>
      <c r="AK115" s="324"/>
      <c r="AL115" s="324"/>
      <c r="AM115" s="324"/>
      <c r="AN115" s="324"/>
      <c r="AO115" s="324"/>
      <c r="AP115" s="59"/>
      <c r="AQ115" s="59"/>
      <c r="AR115" s="59"/>
      <c r="AS115" s="59"/>
    </row>
    <row r="116" spans="1:45" ht="51" customHeight="1" x14ac:dyDescent="0.15">
      <c r="A116" s="59"/>
      <c r="B116" s="86">
        <v>79</v>
      </c>
      <c r="C116" s="319"/>
      <c r="D116" s="319"/>
      <c r="E116" s="320"/>
      <c r="F116" s="321"/>
      <c r="G116" s="321"/>
      <c r="H116" s="321"/>
      <c r="I116" s="322"/>
      <c r="J116" s="320"/>
      <c r="K116" s="321"/>
      <c r="L116" s="321"/>
      <c r="M116" s="321"/>
      <c r="N116" s="322"/>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4"/>
      <c r="AK116" s="324"/>
      <c r="AL116" s="324"/>
      <c r="AM116" s="324"/>
      <c r="AN116" s="324"/>
      <c r="AO116" s="324"/>
      <c r="AP116" s="59"/>
      <c r="AQ116" s="59"/>
      <c r="AR116" s="59"/>
      <c r="AS116" s="59"/>
    </row>
    <row r="117" spans="1:45" ht="51" customHeight="1" x14ac:dyDescent="0.15">
      <c r="A117" s="59"/>
      <c r="B117" s="86">
        <v>80</v>
      </c>
      <c r="C117" s="319"/>
      <c r="D117" s="319"/>
      <c r="E117" s="320"/>
      <c r="F117" s="321"/>
      <c r="G117" s="321"/>
      <c r="H117" s="321"/>
      <c r="I117" s="322"/>
      <c r="J117" s="320"/>
      <c r="K117" s="321"/>
      <c r="L117" s="321"/>
      <c r="M117" s="321"/>
      <c r="N117" s="322"/>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4"/>
      <c r="AK117" s="324"/>
      <c r="AL117" s="324"/>
      <c r="AM117" s="324"/>
      <c r="AN117" s="324"/>
      <c r="AO117" s="324"/>
      <c r="AP117" s="59"/>
      <c r="AQ117" s="59"/>
      <c r="AR117" s="59"/>
      <c r="AS117" s="59"/>
    </row>
    <row r="118" spans="1:45" ht="51" customHeight="1" x14ac:dyDescent="0.15">
      <c r="A118" s="59"/>
      <c r="B118" s="86">
        <v>81</v>
      </c>
      <c r="C118" s="319"/>
      <c r="D118" s="319"/>
      <c r="E118" s="320"/>
      <c r="F118" s="321"/>
      <c r="G118" s="321"/>
      <c r="H118" s="321"/>
      <c r="I118" s="322"/>
      <c r="J118" s="320"/>
      <c r="K118" s="321"/>
      <c r="L118" s="321"/>
      <c r="M118" s="321"/>
      <c r="N118" s="322"/>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4"/>
      <c r="AK118" s="324"/>
      <c r="AL118" s="324"/>
      <c r="AM118" s="324"/>
      <c r="AN118" s="324"/>
      <c r="AO118" s="324"/>
      <c r="AP118" s="59"/>
      <c r="AQ118" s="59"/>
      <c r="AR118" s="59"/>
      <c r="AS118" s="59"/>
    </row>
    <row r="119" spans="1:45" ht="51" customHeight="1" x14ac:dyDescent="0.15">
      <c r="A119" s="59"/>
      <c r="B119" s="86">
        <v>82</v>
      </c>
      <c r="C119" s="319"/>
      <c r="D119" s="319"/>
      <c r="E119" s="320"/>
      <c r="F119" s="321"/>
      <c r="G119" s="321"/>
      <c r="H119" s="321"/>
      <c r="I119" s="322"/>
      <c r="J119" s="320"/>
      <c r="K119" s="321"/>
      <c r="L119" s="321"/>
      <c r="M119" s="321"/>
      <c r="N119" s="322"/>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4"/>
      <c r="AK119" s="324"/>
      <c r="AL119" s="324"/>
      <c r="AM119" s="324"/>
      <c r="AN119" s="324"/>
      <c r="AO119" s="324"/>
      <c r="AP119" s="59"/>
      <c r="AQ119" s="59"/>
      <c r="AR119" s="59"/>
      <c r="AS119" s="59"/>
    </row>
    <row r="120" spans="1:45" ht="51" customHeight="1" x14ac:dyDescent="0.15">
      <c r="A120" s="59"/>
      <c r="B120" s="86">
        <v>83</v>
      </c>
      <c r="C120" s="319"/>
      <c r="D120" s="319"/>
      <c r="E120" s="320"/>
      <c r="F120" s="321"/>
      <c r="G120" s="321"/>
      <c r="H120" s="321"/>
      <c r="I120" s="322"/>
      <c r="J120" s="320"/>
      <c r="K120" s="321"/>
      <c r="L120" s="321"/>
      <c r="M120" s="321"/>
      <c r="N120" s="322"/>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4"/>
      <c r="AK120" s="324"/>
      <c r="AL120" s="324"/>
      <c r="AM120" s="324"/>
      <c r="AN120" s="324"/>
      <c r="AO120" s="324"/>
      <c r="AP120" s="59"/>
      <c r="AQ120" s="59"/>
      <c r="AR120" s="59"/>
      <c r="AS120" s="59"/>
    </row>
    <row r="121" spans="1:45" ht="51" customHeight="1" x14ac:dyDescent="0.15">
      <c r="A121" s="59"/>
      <c r="B121" s="86">
        <v>84</v>
      </c>
      <c r="C121" s="319"/>
      <c r="D121" s="319"/>
      <c r="E121" s="320"/>
      <c r="F121" s="321"/>
      <c r="G121" s="321"/>
      <c r="H121" s="321"/>
      <c r="I121" s="322"/>
      <c r="J121" s="320"/>
      <c r="K121" s="321"/>
      <c r="L121" s="321"/>
      <c r="M121" s="321"/>
      <c r="N121" s="322"/>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4"/>
      <c r="AK121" s="324"/>
      <c r="AL121" s="324"/>
      <c r="AM121" s="324"/>
      <c r="AN121" s="324"/>
      <c r="AO121" s="324"/>
      <c r="AP121" s="59"/>
      <c r="AQ121" s="59"/>
      <c r="AR121" s="59"/>
      <c r="AS121" s="59"/>
    </row>
    <row r="122" spans="1:45" ht="51" customHeight="1" x14ac:dyDescent="0.15">
      <c r="A122" s="59"/>
      <c r="B122" s="86">
        <v>85</v>
      </c>
      <c r="C122" s="319"/>
      <c r="D122" s="319"/>
      <c r="E122" s="320"/>
      <c r="F122" s="321"/>
      <c r="G122" s="321"/>
      <c r="H122" s="321"/>
      <c r="I122" s="322"/>
      <c r="J122" s="320"/>
      <c r="K122" s="321"/>
      <c r="L122" s="321"/>
      <c r="M122" s="321"/>
      <c r="N122" s="322"/>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4"/>
      <c r="AK122" s="324"/>
      <c r="AL122" s="324"/>
      <c r="AM122" s="324"/>
      <c r="AN122" s="324"/>
      <c r="AO122" s="324"/>
      <c r="AP122" s="59"/>
      <c r="AQ122" s="59"/>
      <c r="AR122" s="59"/>
      <c r="AS122" s="59"/>
    </row>
    <row r="123" spans="1:45" ht="51" customHeight="1" x14ac:dyDescent="0.15">
      <c r="A123" s="59"/>
      <c r="B123" s="86">
        <v>86</v>
      </c>
      <c r="C123" s="319"/>
      <c r="D123" s="319"/>
      <c r="E123" s="320"/>
      <c r="F123" s="321"/>
      <c r="G123" s="321"/>
      <c r="H123" s="321"/>
      <c r="I123" s="322"/>
      <c r="J123" s="320"/>
      <c r="K123" s="321"/>
      <c r="L123" s="321"/>
      <c r="M123" s="321"/>
      <c r="N123" s="322"/>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4"/>
      <c r="AK123" s="324"/>
      <c r="AL123" s="324"/>
      <c r="AM123" s="324"/>
      <c r="AN123" s="324"/>
      <c r="AO123" s="324"/>
      <c r="AP123" s="59"/>
      <c r="AQ123" s="59"/>
      <c r="AR123" s="59"/>
      <c r="AS123" s="59"/>
    </row>
    <row r="124" spans="1:45" ht="51" customHeight="1" x14ac:dyDescent="0.15">
      <c r="A124" s="59"/>
      <c r="B124" s="86">
        <v>87</v>
      </c>
      <c r="C124" s="319"/>
      <c r="D124" s="319"/>
      <c r="E124" s="320"/>
      <c r="F124" s="321"/>
      <c r="G124" s="321"/>
      <c r="H124" s="321"/>
      <c r="I124" s="322"/>
      <c r="J124" s="320"/>
      <c r="K124" s="321"/>
      <c r="L124" s="321"/>
      <c r="M124" s="321"/>
      <c r="N124" s="322"/>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4"/>
      <c r="AK124" s="324"/>
      <c r="AL124" s="324"/>
      <c r="AM124" s="324"/>
      <c r="AN124" s="324"/>
      <c r="AO124" s="324"/>
      <c r="AP124" s="59"/>
      <c r="AQ124" s="59"/>
      <c r="AR124" s="59"/>
      <c r="AS124" s="59"/>
    </row>
    <row r="125" spans="1:45" ht="51" customHeight="1" x14ac:dyDescent="0.15">
      <c r="A125" s="59"/>
      <c r="B125" s="86">
        <v>88</v>
      </c>
      <c r="C125" s="319"/>
      <c r="D125" s="319"/>
      <c r="E125" s="320"/>
      <c r="F125" s="321"/>
      <c r="G125" s="321"/>
      <c r="H125" s="321"/>
      <c r="I125" s="322"/>
      <c r="J125" s="320"/>
      <c r="K125" s="321"/>
      <c r="L125" s="321"/>
      <c r="M125" s="321"/>
      <c r="N125" s="322"/>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4"/>
      <c r="AK125" s="324"/>
      <c r="AL125" s="324"/>
      <c r="AM125" s="324"/>
      <c r="AN125" s="324"/>
      <c r="AO125" s="324"/>
      <c r="AP125" s="59"/>
      <c r="AQ125" s="59"/>
      <c r="AR125" s="59"/>
      <c r="AS125" s="59"/>
    </row>
    <row r="126" spans="1:45" ht="51" customHeight="1" x14ac:dyDescent="0.15">
      <c r="A126" s="59"/>
      <c r="B126" s="86">
        <v>89</v>
      </c>
      <c r="C126" s="319"/>
      <c r="D126" s="319"/>
      <c r="E126" s="320"/>
      <c r="F126" s="321"/>
      <c r="G126" s="321"/>
      <c r="H126" s="321"/>
      <c r="I126" s="322"/>
      <c r="J126" s="320"/>
      <c r="K126" s="321"/>
      <c r="L126" s="321"/>
      <c r="M126" s="321"/>
      <c r="N126" s="322"/>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4"/>
      <c r="AK126" s="324"/>
      <c r="AL126" s="324"/>
      <c r="AM126" s="324"/>
      <c r="AN126" s="324"/>
      <c r="AO126" s="324"/>
      <c r="AP126" s="59"/>
      <c r="AQ126" s="59"/>
      <c r="AR126" s="59"/>
      <c r="AS126" s="59"/>
    </row>
    <row r="127" spans="1:45" ht="51" customHeight="1" x14ac:dyDescent="0.15">
      <c r="A127" s="59"/>
      <c r="B127" s="86">
        <v>90</v>
      </c>
      <c r="C127" s="319"/>
      <c r="D127" s="319"/>
      <c r="E127" s="320"/>
      <c r="F127" s="321"/>
      <c r="G127" s="321"/>
      <c r="H127" s="321"/>
      <c r="I127" s="322"/>
      <c r="J127" s="320"/>
      <c r="K127" s="321"/>
      <c r="L127" s="321"/>
      <c r="M127" s="321"/>
      <c r="N127" s="322"/>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4"/>
      <c r="AK127" s="324"/>
      <c r="AL127" s="324"/>
      <c r="AM127" s="324"/>
      <c r="AN127" s="324"/>
      <c r="AO127" s="324"/>
      <c r="AP127" s="59"/>
      <c r="AQ127" s="59"/>
      <c r="AR127" s="59"/>
      <c r="AS127" s="59"/>
    </row>
    <row r="128" spans="1:45" ht="51" customHeight="1" x14ac:dyDescent="0.15">
      <c r="A128" s="59"/>
      <c r="B128" s="86">
        <v>91</v>
      </c>
      <c r="C128" s="319"/>
      <c r="D128" s="319"/>
      <c r="E128" s="320"/>
      <c r="F128" s="321"/>
      <c r="G128" s="321"/>
      <c r="H128" s="321"/>
      <c r="I128" s="322"/>
      <c r="J128" s="320"/>
      <c r="K128" s="321"/>
      <c r="L128" s="321"/>
      <c r="M128" s="321"/>
      <c r="N128" s="322"/>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4"/>
      <c r="AK128" s="324"/>
      <c r="AL128" s="324"/>
      <c r="AM128" s="324"/>
      <c r="AN128" s="324"/>
      <c r="AO128" s="324"/>
      <c r="AP128" s="59"/>
      <c r="AQ128" s="59"/>
      <c r="AR128" s="59"/>
      <c r="AS128" s="59"/>
    </row>
    <row r="129" spans="1:45" ht="51" customHeight="1" x14ac:dyDescent="0.15">
      <c r="A129" s="59"/>
      <c r="B129" s="86">
        <v>92</v>
      </c>
      <c r="C129" s="319"/>
      <c r="D129" s="319"/>
      <c r="E129" s="320"/>
      <c r="F129" s="321"/>
      <c r="G129" s="321"/>
      <c r="H129" s="321"/>
      <c r="I129" s="322"/>
      <c r="J129" s="320"/>
      <c r="K129" s="321"/>
      <c r="L129" s="321"/>
      <c r="M129" s="321"/>
      <c r="N129" s="322"/>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4"/>
      <c r="AK129" s="324"/>
      <c r="AL129" s="324"/>
      <c r="AM129" s="324"/>
      <c r="AN129" s="324"/>
      <c r="AO129" s="324"/>
      <c r="AP129" s="59"/>
      <c r="AQ129" s="59"/>
      <c r="AR129" s="59"/>
      <c r="AS129" s="59"/>
    </row>
    <row r="130" spans="1:45" ht="51" customHeight="1" x14ac:dyDescent="0.15">
      <c r="A130" s="59"/>
      <c r="B130" s="86">
        <v>93</v>
      </c>
      <c r="C130" s="319"/>
      <c r="D130" s="319"/>
      <c r="E130" s="320"/>
      <c r="F130" s="321"/>
      <c r="G130" s="321"/>
      <c r="H130" s="321"/>
      <c r="I130" s="322"/>
      <c r="J130" s="320"/>
      <c r="K130" s="321"/>
      <c r="L130" s="321"/>
      <c r="M130" s="321"/>
      <c r="N130" s="322"/>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4"/>
      <c r="AK130" s="324"/>
      <c r="AL130" s="324"/>
      <c r="AM130" s="324"/>
      <c r="AN130" s="324"/>
      <c r="AO130" s="324"/>
      <c r="AP130" s="59"/>
      <c r="AQ130" s="59"/>
      <c r="AR130" s="59"/>
      <c r="AS130" s="59"/>
    </row>
    <row r="131" spans="1:45" ht="51" customHeight="1" x14ac:dyDescent="0.15">
      <c r="A131" s="59"/>
      <c r="B131" s="86">
        <v>94</v>
      </c>
      <c r="C131" s="319"/>
      <c r="D131" s="319"/>
      <c r="E131" s="320"/>
      <c r="F131" s="321"/>
      <c r="G131" s="321"/>
      <c r="H131" s="321"/>
      <c r="I131" s="322"/>
      <c r="J131" s="320"/>
      <c r="K131" s="321"/>
      <c r="L131" s="321"/>
      <c r="M131" s="321"/>
      <c r="N131" s="322"/>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4"/>
      <c r="AK131" s="324"/>
      <c r="AL131" s="324"/>
      <c r="AM131" s="324"/>
      <c r="AN131" s="324"/>
      <c r="AO131" s="324"/>
      <c r="AP131" s="59"/>
      <c r="AQ131" s="59"/>
      <c r="AR131" s="59"/>
      <c r="AS131" s="59"/>
    </row>
    <row r="132" spans="1:45" ht="51" customHeight="1" x14ac:dyDescent="0.15">
      <c r="A132" s="59"/>
      <c r="B132" s="86">
        <v>95</v>
      </c>
      <c r="C132" s="319"/>
      <c r="D132" s="319"/>
      <c r="E132" s="320"/>
      <c r="F132" s="321"/>
      <c r="G132" s="321"/>
      <c r="H132" s="321"/>
      <c r="I132" s="322"/>
      <c r="J132" s="320"/>
      <c r="K132" s="321"/>
      <c r="L132" s="321"/>
      <c r="M132" s="321"/>
      <c r="N132" s="322"/>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4"/>
      <c r="AK132" s="324"/>
      <c r="AL132" s="324"/>
      <c r="AM132" s="324"/>
      <c r="AN132" s="324"/>
      <c r="AO132" s="324"/>
      <c r="AP132" s="59"/>
      <c r="AQ132" s="59"/>
      <c r="AR132" s="59"/>
      <c r="AS132" s="59"/>
    </row>
    <row r="133" spans="1:45" ht="51" customHeight="1" x14ac:dyDescent="0.15">
      <c r="A133" s="59"/>
      <c r="B133" s="86">
        <v>96</v>
      </c>
      <c r="C133" s="319"/>
      <c r="D133" s="319"/>
      <c r="E133" s="320"/>
      <c r="F133" s="321"/>
      <c r="G133" s="321"/>
      <c r="H133" s="321"/>
      <c r="I133" s="322"/>
      <c r="J133" s="320"/>
      <c r="K133" s="321"/>
      <c r="L133" s="321"/>
      <c r="M133" s="321"/>
      <c r="N133" s="322"/>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4"/>
      <c r="AK133" s="324"/>
      <c r="AL133" s="324"/>
      <c r="AM133" s="324"/>
      <c r="AN133" s="324"/>
      <c r="AO133" s="324"/>
      <c r="AP133" s="59"/>
      <c r="AQ133" s="59"/>
      <c r="AR133" s="59"/>
      <c r="AS133" s="59"/>
    </row>
    <row r="134" spans="1:45" ht="51" customHeight="1" x14ac:dyDescent="0.15">
      <c r="A134" s="59"/>
      <c r="B134" s="86">
        <v>97</v>
      </c>
      <c r="C134" s="319"/>
      <c r="D134" s="319"/>
      <c r="E134" s="320"/>
      <c r="F134" s="321"/>
      <c r="G134" s="321"/>
      <c r="H134" s="321"/>
      <c r="I134" s="322"/>
      <c r="J134" s="320"/>
      <c r="K134" s="321"/>
      <c r="L134" s="321"/>
      <c r="M134" s="321"/>
      <c r="N134" s="322"/>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4"/>
      <c r="AK134" s="324"/>
      <c r="AL134" s="324"/>
      <c r="AM134" s="324"/>
      <c r="AN134" s="324"/>
      <c r="AO134" s="324"/>
      <c r="AP134" s="59"/>
      <c r="AQ134" s="59"/>
      <c r="AR134" s="59"/>
      <c r="AS134" s="59"/>
    </row>
    <row r="135" spans="1:45" ht="51" customHeight="1" x14ac:dyDescent="0.15">
      <c r="A135" s="59"/>
      <c r="B135" s="86">
        <v>98</v>
      </c>
      <c r="C135" s="319"/>
      <c r="D135" s="319"/>
      <c r="E135" s="320"/>
      <c r="F135" s="321"/>
      <c r="G135" s="321"/>
      <c r="H135" s="321"/>
      <c r="I135" s="322"/>
      <c r="J135" s="320"/>
      <c r="K135" s="321"/>
      <c r="L135" s="321"/>
      <c r="M135" s="321"/>
      <c r="N135" s="322"/>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4"/>
      <c r="AK135" s="324"/>
      <c r="AL135" s="324"/>
      <c r="AM135" s="324"/>
      <c r="AN135" s="324"/>
      <c r="AO135" s="324"/>
      <c r="AP135" s="59"/>
      <c r="AQ135" s="59"/>
      <c r="AR135" s="59"/>
      <c r="AS135" s="59"/>
    </row>
    <row r="136" spans="1:45" ht="51" customHeight="1" x14ac:dyDescent="0.15">
      <c r="A136" s="59"/>
      <c r="B136" s="86">
        <v>99</v>
      </c>
      <c r="C136" s="319"/>
      <c r="D136" s="319"/>
      <c r="E136" s="320"/>
      <c r="F136" s="321"/>
      <c r="G136" s="321"/>
      <c r="H136" s="321"/>
      <c r="I136" s="322"/>
      <c r="J136" s="320"/>
      <c r="K136" s="321"/>
      <c r="L136" s="321"/>
      <c r="M136" s="321"/>
      <c r="N136" s="322"/>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4"/>
      <c r="AK136" s="324"/>
      <c r="AL136" s="324"/>
      <c r="AM136" s="324"/>
      <c r="AN136" s="324"/>
      <c r="AO136" s="324"/>
      <c r="AP136" s="59"/>
      <c r="AQ136" s="59"/>
      <c r="AR136" s="59"/>
      <c r="AS136" s="59"/>
    </row>
    <row r="137" spans="1:45" ht="51" customHeight="1" x14ac:dyDescent="0.15">
      <c r="A137" s="59"/>
      <c r="B137" s="86">
        <v>100</v>
      </c>
      <c r="C137" s="319"/>
      <c r="D137" s="319"/>
      <c r="E137" s="320"/>
      <c r="F137" s="321"/>
      <c r="G137" s="321"/>
      <c r="H137" s="321"/>
      <c r="I137" s="322"/>
      <c r="J137" s="320"/>
      <c r="K137" s="321"/>
      <c r="L137" s="321"/>
      <c r="M137" s="321"/>
      <c r="N137" s="322"/>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4"/>
      <c r="AK137" s="324"/>
      <c r="AL137" s="324"/>
      <c r="AM137" s="324"/>
      <c r="AN137" s="324"/>
      <c r="AO137" s="324"/>
      <c r="AP137" s="59"/>
      <c r="AQ137" s="59"/>
      <c r="AR137" s="59"/>
      <c r="AS137" s="59"/>
    </row>
    <row r="138" spans="1:45" ht="51" customHeight="1" x14ac:dyDescent="0.15">
      <c r="A138" s="59"/>
      <c r="B138" s="86">
        <v>101</v>
      </c>
      <c r="C138" s="319"/>
      <c r="D138" s="319"/>
      <c r="E138" s="320"/>
      <c r="F138" s="321"/>
      <c r="G138" s="321"/>
      <c r="H138" s="321"/>
      <c r="I138" s="322"/>
      <c r="J138" s="320"/>
      <c r="K138" s="321"/>
      <c r="L138" s="321"/>
      <c r="M138" s="321"/>
      <c r="N138" s="322"/>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4"/>
      <c r="AK138" s="324"/>
      <c r="AL138" s="324"/>
      <c r="AM138" s="324"/>
      <c r="AN138" s="324"/>
      <c r="AO138" s="324"/>
      <c r="AP138" s="59"/>
      <c r="AQ138" s="59"/>
      <c r="AR138" s="59"/>
      <c r="AS138" s="59"/>
    </row>
    <row r="139" spans="1:45" ht="51" customHeight="1" x14ac:dyDescent="0.15">
      <c r="A139" s="59"/>
      <c r="B139" s="86">
        <v>102</v>
      </c>
      <c r="C139" s="319"/>
      <c r="D139" s="319"/>
      <c r="E139" s="320"/>
      <c r="F139" s="321"/>
      <c r="G139" s="321"/>
      <c r="H139" s="321"/>
      <c r="I139" s="322"/>
      <c r="J139" s="320"/>
      <c r="K139" s="321"/>
      <c r="L139" s="321"/>
      <c r="M139" s="321"/>
      <c r="N139" s="322"/>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4"/>
      <c r="AK139" s="324"/>
      <c r="AL139" s="324"/>
      <c r="AM139" s="324"/>
      <c r="AN139" s="324"/>
      <c r="AO139" s="324"/>
      <c r="AP139" s="59"/>
      <c r="AQ139" s="59"/>
      <c r="AR139" s="59"/>
      <c r="AS139" s="59"/>
    </row>
    <row r="140" spans="1:45" ht="51" customHeight="1" x14ac:dyDescent="0.15">
      <c r="A140" s="59"/>
      <c r="B140" s="86">
        <v>103</v>
      </c>
      <c r="C140" s="319"/>
      <c r="D140" s="319"/>
      <c r="E140" s="320"/>
      <c r="F140" s="321"/>
      <c r="G140" s="321"/>
      <c r="H140" s="321"/>
      <c r="I140" s="322"/>
      <c r="J140" s="320"/>
      <c r="K140" s="321"/>
      <c r="L140" s="321"/>
      <c r="M140" s="321"/>
      <c r="N140" s="322"/>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4"/>
      <c r="AK140" s="324"/>
      <c r="AL140" s="324"/>
      <c r="AM140" s="324"/>
      <c r="AN140" s="324"/>
      <c r="AO140" s="324"/>
      <c r="AP140" s="59"/>
      <c r="AQ140" s="59"/>
      <c r="AR140" s="59"/>
      <c r="AS140" s="59"/>
    </row>
    <row r="141" spans="1:45" ht="51" customHeight="1" x14ac:dyDescent="0.15">
      <c r="A141" s="59"/>
      <c r="B141" s="86">
        <v>104</v>
      </c>
      <c r="C141" s="319"/>
      <c r="D141" s="319"/>
      <c r="E141" s="320"/>
      <c r="F141" s="321"/>
      <c r="G141" s="321"/>
      <c r="H141" s="321"/>
      <c r="I141" s="322"/>
      <c r="J141" s="320"/>
      <c r="K141" s="321"/>
      <c r="L141" s="321"/>
      <c r="M141" s="321"/>
      <c r="N141" s="322"/>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4"/>
      <c r="AK141" s="324"/>
      <c r="AL141" s="324"/>
      <c r="AM141" s="324"/>
      <c r="AN141" s="324"/>
      <c r="AO141" s="324"/>
      <c r="AP141" s="59"/>
      <c r="AQ141" s="59"/>
      <c r="AR141" s="59"/>
      <c r="AS141" s="59"/>
    </row>
    <row r="142" spans="1:45" ht="51" customHeight="1" x14ac:dyDescent="0.15">
      <c r="A142" s="59"/>
      <c r="B142" s="86">
        <v>105</v>
      </c>
      <c r="C142" s="319"/>
      <c r="D142" s="319"/>
      <c r="E142" s="320"/>
      <c r="F142" s="321"/>
      <c r="G142" s="321"/>
      <c r="H142" s="321"/>
      <c r="I142" s="322"/>
      <c r="J142" s="320"/>
      <c r="K142" s="321"/>
      <c r="L142" s="321"/>
      <c r="M142" s="321"/>
      <c r="N142" s="322"/>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4"/>
      <c r="AK142" s="324"/>
      <c r="AL142" s="324"/>
      <c r="AM142" s="324"/>
      <c r="AN142" s="324"/>
      <c r="AO142" s="324"/>
      <c r="AP142" s="59"/>
      <c r="AQ142" s="59"/>
      <c r="AR142" s="59"/>
      <c r="AS142" s="59"/>
    </row>
    <row r="143" spans="1:45" ht="51" customHeight="1" x14ac:dyDescent="0.15">
      <c r="A143" s="59"/>
      <c r="B143" s="86">
        <v>106</v>
      </c>
      <c r="C143" s="319"/>
      <c r="D143" s="319"/>
      <c r="E143" s="320"/>
      <c r="F143" s="321"/>
      <c r="G143" s="321"/>
      <c r="H143" s="321"/>
      <c r="I143" s="322"/>
      <c r="J143" s="320"/>
      <c r="K143" s="321"/>
      <c r="L143" s="321"/>
      <c r="M143" s="321"/>
      <c r="N143" s="322"/>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4"/>
      <c r="AK143" s="324"/>
      <c r="AL143" s="324"/>
      <c r="AM143" s="324"/>
      <c r="AN143" s="324"/>
      <c r="AO143" s="324"/>
      <c r="AP143" s="59"/>
      <c r="AQ143" s="59"/>
      <c r="AR143" s="59"/>
      <c r="AS143" s="59"/>
    </row>
    <row r="144" spans="1:45" ht="51" customHeight="1" x14ac:dyDescent="0.15">
      <c r="A144" s="59"/>
      <c r="B144" s="86">
        <v>107</v>
      </c>
      <c r="C144" s="319"/>
      <c r="D144" s="319"/>
      <c r="E144" s="320"/>
      <c r="F144" s="321"/>
      <c r="G144" s="321"/>
      <c r="H144" s="321"/>
      <c r="I144" s="322"/>
      <c r="J144" s="320"/>
      <c r="K144" s="321"/>
      <c r="L144" s="321"/>
      <c r="M144" s="321"/>
      <c r="N144" s="322"/>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4"/>
      <c r="AK144" s="324"/>
      <c r="AL144" s="324"/>
      <c r="AM144" s="324"/>
      <c r="AN144" s="324"/>
      <c r="AO144" s="324"/>
      <c r="AP144" s="59"/>
      <c r="AQ144" s="59"/>
      <c r="AR144" s="59"/>
      <c r="AS144" s="59"/>
    </row>
    <row r="145" spans="1:45" ht="51" customHeight="1" x14ac:dyDescent="0.15">
      <c r="A145" s="59"/>
      <c r="B145" s="86">
        <v>108</v>
      </c>
      <c r="C145" s="319"/>
      <c r="D145" s="319"/>
      <c r="E145" s="320"/>
      <c r="F145" s="321"/>
      <c r="G145" s="321"/>
      <c r="H145" s="321"/>
      <c r="I145" s="322"/>
      <c r="J145" s="320"/>
      <c r="K145" s="321"/>
      <c r="L145" s="321"/>
      <c r="M145" s="321"/>
      <c r="N145" s="322"/>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4"/>
      <c r="AK145" s="324"/>
      <c r="AL145" s="324"/>
      <c r="AM145" s="324"/>
      <c r="AN145" s="324"/>
      <c r="AO145" s="324"/>
      <c r="AP145" s="59"/>
      <c r="AQ145" s="59"/>
      <c r="AR145" s="59"/>
      <c r="AS145" s="59"/>
    </row>
    <row r="146" spans="1:45" ht="51" customHeight="1" x14ac:dyDescent="0.15">
      <c r="A146" s="59"/>
      <c r="B146" s="86">
        <v>109</v>
      </c>
      <c r="C146" s="319"/>
      <c r="D146" s="319"/>
      <c r="E146" s="320"/>
      <c r="F146" s="321"/>
      <c r="G146" s="321"/>
      <c r="H146" s="321"/>
      <c r="I146" s="322"/>
      <c r="J146" s="320"/>
      <c r="K146" s="321"/>
      <c r="L146" s="321"/>
      <c r="M146" s="321"/>
      <c r="N146" s="322"/>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4"/>
      <c r="AK146" s="324"/>
      <c r="AL146" s="324"/>
      <c r="AM146" s="324"/>
      <c r="AN146" s="324"/>
      <c r="AO146" s="324"/>
      <c r="AP146" s="59"/>
      <c r="AQ146" s="59"/>
      <c r="AR146" s="59"/>
      <c r="AS146" s="59"/>
    </row>
    <row r="147" spans="1:45" ht="51" customHeight="1" x14ac:dyDescent="0.15">
      <c r="A147" s="59"/>
      <c r="B147" s="86">
        <v>110</v>
      </c>
      <c r="C147" s="319"/>
      <c r="D147" s="319"/>
      <c r="E147" s="320"/>
      <c r="F147" s="321"/>
      <c r="G147" s="321"/>
      <c r="H147" s="321"/>
      <c r="I147" s="322"/>
      <c r="J147" s="320"/>
      <c r="K147" s="321"/>
      <c r="L147" s="321"/>
      <c r="M147" s="321"/>
      <c r="N147" s="322"/>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4"/>
      <c r="AK147" s="324"/>
      <c r="AL147" s="324"/>
      <c r="AM147" s="324"/>
      <c r="AN147" s="324"/>
      <c r="AO147" s="324"/>
      <c r="AP147" s="59"/>
      <c r="AQ147" s="59"/>
      <c r="AR147" s="59"/>
      <c r="AS147" s="59"/>
    </row>
    <row r="148" spans="1:45" ht="51" customHeight="1" x14ac:dyDescent="0.15">
      <c r="A148" s="59"/>
      <c r="B148" s="86">
        <v>111</v>
      </c>
      <c r="C148" s="319"/>
      <c r="D148" s="319"/>
      <c r="E148" s="320"/>
      <c r="F148" s="321"/>
      <c r="G148" s="321"/>
      <c r="H148" s="321"/>
      <c r="I148" s="322"/>
      <c r="J148" s="320"/>
      <c r="K148" s="321"/>
      <c r="L148" s="321"/>
      <c r="M148" s="321"/>
      <c r="N148" s="322"/>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4"/>
      <c r="AK148" s="324"/>
      <c r="AL148" s="324"/>
      <c r="AM148" s="324"/>
      <c r="AN148" s="324"/>
      <c r="AO148" s="324"/>
      <c r="AP148" s="59"/>
      <c r="AQ148" s="59"/>
      <c r="AR148" s="59"/>
      <c r="AS148" s="59"/>
    </row>
    <row r="149" spans="1:45" ht="51" customHeight="1" x14ac:dyDescent="0.15">
      <c r="A149" s="59"/>
      <c r="B149" s="86">
        <v>112</v>
      </c>
      <c r="C149" s="319"/>
      <c r="D149" s="319"/>
      <c r="E149" s="320"/>
      <c r="F149" s="321"/>
      <c r="G149" s="321"/>
      <c r="H149" s="321"/>
      <c r="I149" s="322"/>
      <c r="J149" s="320"/>
      <c r="K149" s="321"/>
      <c r="L149" s="321"/>
      <c r="M149" s="321"/>
      <c r="N149" s="322"/>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4"/>
      <c r="AK149" s="324"/>
      <c r="AL149" s="324"/>
      <c r="AM149" s="324"/>
      <c r="AN149" s="324"/>
      <c r="AO149" s="324"/>
      <c r="AP149" s="59"/>
      <c r="AQ149" s="59"/>
      <c r="AR149" s="59"/>
      <c r="AS149" s="59"/>
    </row>
    <row r="150" spans="1:45" ht="51" customHeight="1" x14ac:dyDescent="0.15">
      <c r="A150" s="59"/>
      <c r="B150" s="86">
        <v>113</v>
      </c>
      <c r="C150" s="319"/>
      <c r="D150" s="319"/>
      <c r="E150" s="320"/>
      <c r="F150" s="321"/>
      <c r="G150" s="321"/>
      <c r="H150" s="321"/>
      <c r="I150" s="322"/>
      <c r="J150" s="320"/>
      <c r="K150" s="321"/>
      <c r="L150" s="321"/>
      <c r="M150" s="321"/>
      <c r="N150" s="322"/>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4"/>
      <c r="AK150" s="324"/>
      <c r="AL150" s="324"/>
      <c r="AM150" s="324"/>
      <c r="AN150" s="324"/>
      <c r="AO150" s="324"/>
      <c r="AP150" s="59"/>
      <c r="AQ150" s="59"/>
      <c r="AR150" s="59"/>
      <c r="AS150" s="59"/>
    </row>
    <row r="151" spans="1:45" ht="51" customHeight="1" x14ac:dyDescent="0.15">
      <c r="A151" s="59"/>
      <c r="B151" s="86">
        <v>114</v>
      </c>
      <c r="C151" s="319"/>
      <c r="D151" s="319"/>
      <c r="E151" s="320"/>
      <c r="F151" s="321"/>
      <c r="G151" s="321"/>
      <c r="H151" s="321"/>
      <c r="I151" s="322"/>
      <c r="J151" s="320"/>
      <c r="K151" s="321"/>
      <c r="L151" s="321"/>
      <c r="M151" s="321"/>
      <c r="N151" s="322"/>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4"/>
      <c r="AK151" s="324"/>
      <c r="AL151" s="324"/>
      <c r="AM151" s="324"/>
      <c r="AN151" s="324"/>
      <c r="AO151" s="324"/>
      <c r="AP151" s="59"/>
      <c r="AQ151" s="59"/>
      <c r="AR151" s="59"/>
      <c r="AS151" s="59"/>
    </row>
    <row r="152" spans="1:45" ht="51" customHeight="1" x14ac:dyDescent="0.15">
      <c r="A152" s="59"/>
      <c r="B152" s="86">
        <v>115</v>
      </c>
      <c r="C152" s="319"/>
      <c r="D152" s="319"/>
      <c r="E152" s="320"/>
      <c r="F152" s="321"/>
      <c r="G152" s="321"/>
      <c r="H152" s="321"/>
      <c r="I152" s="322"/>
      <c r="J152" s="320"/>
      <c r="K152" s="321"/>
      <c r="L152" s="321"/>
      <c r="M152" s="321"/>
      <c r="N152" s="322"/>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4"/>
      <c r="AK152" s="324"/>
      <c r="AL152" s="324"/>
      <c r="AM152" s="324"/>
      <c r="AN152" s="324"/>
      <c r="AO152" s="324"/>
      <c r="AP152" s="59"/>
      <c r="AQ152" s="59"/>
      <c r="AR152" s="59"/>
      <c r="AS152" s="59"/>
    </row>
    <row r="153" spans="1:45" ht="51" customHeight="1" x14ac:dyDescent="0.15">
      <c r="A153" s="59"/>
      <c r="B153" s="86">
        <v>116</v>
      </c>
      <c r="C153" s="319"/>
      <c r="D153" s="319"/>
      <c r="E153" s="320"/>
      <c r="F153" s="321"/>
      <c r="G153" s="321"/>
      <c r="H153" s="321"/>
      <c r="I153" s="322"/>
      <c r="J153" s="320"/>
      <c r="K153" s="321"/>
      <c r="L153" s="321"/>
      <c r="M153" s="321"/>
      <c r="N153" s="322"/>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4"/>
      <c r="AK153" s="324"/>
      <c r="AL153" s="324"/>
      <c r="AM153" s="324"/>
      <c r="AN153" s="324"/>
      <c r="AO153" s="324"/>
      <c r="AP153" s="59"/>
      <c r="AQ153" s="59"/>
      <c r="AR153" s="59"/>
      <c r="AS153" s="59"/>
    </row>
    <row r="154" spans="1:45" ht="51" customHeight="1" x14ac:dyDescent="0.15">
      <c r="A154" s="59"/>
      <c r="B154" s="86">
        <v>117</v>
      </c>
      <c r="C154" s="319"/>
      <c r="D154" s="319"/>
      <c r="E154" s="320"/>
      <c r="F154" s="321"/>
      <c r="G154" s="321"/>
      <c r="H154" s="321"/>
      <c r="I154" s="322"/>
      <c r="J154" s="320"/>
      <c r="K154" s="321"/>
      <c r="L154" s="321"/>
      <c r="M154" s="321"/>
      <c r="N154" s="322"/>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4"/>
      <c r="AK154" s="324"/>
      <c r="AL154" s="324"/>
      <c r="AM154" s="324"/>
      <c r="AN154" s="324"/>
      <c r="AO154" s="324"/>
      <c r="AP154" s="59"/>
      <c r="AQ154" s="59"/>
      <c r="AR154" s="59"/>
      <c r="AS154" s="59"/>
    </row>
    <row r="155" spans="1:45" ht="51" customHeight="1" x14ac:dyDescent="0.15">
      <c r="A155" s="59"/>
      <c r="B155" s="86">
        <v>118</v>
      </c>
      <c r="C155" s="319"/>
      <c r="D155" s="319"/>
      <c r="E155" s="320"/>
      <c r="F155" s="321"/>
      <c r="G155" s="321"/>
      <c r="H155" s="321"/>
      <c r="I155" s="322"/>
      <c r="J155" s="320"/>
      <c r="K155" s="321"/>
      <c r="L155" s="321"/>
      <c r="M155" s="321"/>
      <c r="N155" s="322"/>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4"/>
      <c r="AK155" s="324"/>
      <c r="AL155" s="324"/>
      <c r="AM155" s="324"/>
      <c r="AN155" s="324"/>
      <c r="AO155" s="324"/>
      <c r="AP155" s="59"/>
      <c r="AQ155" s="59"/>
      <c r="AR155" s="59"/>
      <c r="AS155" s="59"/>
    </row>
    <row r="156" spans="1:45" ht="51" customHeight="1" x14ac:dyDescent="0.15">
      <c r="A156" s="59"/>
      <c r="B156" s="86">
        <v>119</v>
      </c>
      <c r="C156" s="319"/>
      <c r="D156" s="319"/>
      <c r="E156" s="320"/>
      <c r="F156" s="321"/>
      <c r="G156" s="321"/>
      <c r="H156" s="321"/>
      <c r="I156" s="322"/>
      <c r="J156" s="320"/>
      <c r="K156" s="321"/>
      <c r="L156" s="321"/>
      <c r="M156" s="321"/>
      <c r="N156" s="322"/>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4"/>
      <c r="AK156" s="324"/>
      <c r="AL156" s="324"/>
      <c r="AM156" s="324"/>
      <c r="AN156" s="324"/>
      <c r="AO156" s="324"/>
      <c r="AP156" s="59"/>
      <c r="AQ156" s="59"/>
      <c r="AR156" s="59"/>
      <c r="AS156" s="59"/>
    </row>
    <row r="157" spans="1:45" ht="51" customHeight="1" x14ac:dyDescent="0.15">
      <c r="A157" s="59"/>
      <c r="B157" s="86">
        <v>120</v>
      </c>
      <c r="C157" s="319"/>
      <c r="D157" s="319"/>
      <c r="E157" s="320"/>
      <c r="F157" s="321"/>
      <c r="G157" s="321"/>
      <c r="H157" s="321"/>
      <c r="I157" s="322"/>
      <c r="J157" s="320"/>
      <c r="K157" s="321"/>
      <c r="L157" s="321"/>
      <c r="M157" s="321"/>
      <c r="N157" s="322"/>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4"/>
      <c r="AK157" s="324"/>
      <c r="AL157" s="324"/>
      <c r="AM157" s="324"/>
      <c r="AN157" s="324"/>
      <c r="AO157" s="324"/>
      <c r="AP157" s="59"/>
      <c r="AQ157" s="59"/>
      <c r="AR157" s="59"/>
      <c r="AS157" s="59"/>
    </row>
    <row r="158" spans="1:45" ht="51" customHeight="1" x14ac:dyDescent="0.1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row>
    <row r="159" spans="1:45" ht="51" customHeight="1" x14ac:dyDescent="0.1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row>
    <row r="160" spans="1:45" ht="51" customHeight="1" x14ac:dyDescent="0.1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row>
    <row r="161" spans="1:45" ht="51" customHeight="1" x14ac:dyDescent="0.1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row>
    <row r="162" spans="1:45" ht="51" customHeight="1" x14ac:dyDescent="0.1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row>
    <row r="163" spans="1:45" ht="51" customHeight="1" x14ac:dyDescent="0.1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row>
    <row r="164" spans="1:45" ht="51" customHeight="1" x14ac:dyDescent="0.1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row>
    <row r="165" spans="1:45" ht="51" customHeight="1" x14ac:dyDescent="0.1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row>
    <row r="166" spans="1:45" ht="51" customHeight="1" x14ac:dyDescent="0.1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row>
    <row r="167" spans="1:45" ht="51" customHeight="1" x14ac:dyDescent="0.1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row>
    <row r="168" spans="1:45" ht="51" customHeight="1" x14ac:dyDescent="0.1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row>
    <row r="169" spans="1:45" ht="51" customHeight="1" x14ac:dyDescent="0.1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row>
    <row r="170" spans="1:45" ht="51" customHeight="1" x14ac:dyDescent="0.1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row>
    <row r="171" spans="1:45" ht="51" customHeight="1" x14ac:dyDescent="0.1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row>
    <row r="172" spans="1:45" ht="51" customHeight="1" x14ac:dyDescent="0.1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row>
    <row r="173" spans="1:45" ht="51" customHeight="1" x14ac:dyDescent="0.1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row>
    <row r="174" spans="1:45" ht="51" customHeight="1" x14ac:dyDescent="0.1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row>
    <row r="175" spans="1:45" ht="51" customHeight="1" x14ac:dyDescent="0.1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row>
    <row r="176" spans="1:45" ht="51" customHeight="1" x14ac:dyDescent="0.1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row>
    <row r="177" spans="1:45" ht="51" customHeight="1" x14ac:dyDescent="0.1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row>
    <row r="178" spans="1:45" ht="51" customHeight="1" x14ac:dyDescent="0.1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row>
    <row r="179" spans="1:45" ht="51" customHeight="1" x14ac:dyDescent="0.1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row>
    <row r="180" spans="1:45" ht="51" customHeight="1" x14ac:dyDescent="0.1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row>
    <row r="181" spans="1:45" ht="51" customHeight="1" x14ac:dyDescent="0.1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row>
    <row r="182" spans="1:45" ht="51" customHeight="1" x14ac:dyDescent="0.1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row>
    <row r="183" spans="1:45" ht="51" customHeight="1" x14ac:dyDescent="0.1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row>
    <row r="184" spans="1:45" ht="51" customHeight="1" x14ac:dyDescent="0.1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row>
    <row r="185" spans="1:45" ht="51" customHeight="1" x14ac:dyDescent="0.1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row>
    <row r="186" spans="1:45" ht="51" customHeight="1" x14ac:dyDescent="0.1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row>
    <row r="187" spans="1:45" ht="51" customHeight="1" x14ac:dyDescent="0.1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row>
    <row r="188" spans="1:45" ht="51" customHeight="1" x14ac:dyDescent="0.1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row>
    <row r="189" spans="1:45" ht="51" customHeight="1" x14ac:dyDescent="0.1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row>
    <row r="190" spans="1:45" ht="51" customHeight="1" x14ac:dyDescent="0.1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row>
    <row r="191" spans="1:45" ht="51" customHeight="1" x14ac:dyDescent="0.1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row>
    <row r="192" spans="1:45" ht="51" customHeight="1" x14ac:dyDescent="0.1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row>
    <row r="193" spans="1:45" ht="51" customHeight="1" x14ac:dyDescent="0.1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row>
    <row r="194" spans="1:45" ht="51" customHeight="1" x14ac:dyDescent="0.1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row>
    <row r="195" spans="1:45" ht="51" customHeight="1" x14ac:dyDescent="0.1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row>
    <row r="196" spans="1:45" ht="51" customHeight="1" x14ac:dyDescent="0.1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row>
    <row r="197" spans="1:45" ht="51" customHeight="1" x14ac:dyDescent="0.1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row>
    <row r="198" spans="1:45" ht="51" customHeight="1" x14ac:dyDescent="0.1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row>
    <row r="199" spans="1:45" ht="51" customHeight="1" x14ac:dyDescent="0.1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row>
    <row r="200" spans="1:45" ht="51" customHeight="1" x14ac:dyDescent="0.1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row>
    <row r="201" spans="1:45" ht="51" customHeight="1" x14ac:dyDescent="0.1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row>
    <row r="202" spans="1:45" ht="51" customHeight="1" x14ac:dyDescent="0.1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row>
    <row r="203" spans="1:45" ht="51" customHeight="1" x14ac:dyDescent="0.1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row>
    <row r="204" spans="1:45" ht="51" customHeight="1" x14ac:dyDescent="0.1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row>
    <row r="205" spans="1:45" ht="51" customHeight="1" x14ac:dyDescent="0.1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row>
    <row r="206" spans="1:45" ht="51" customHeight="1" x14ac:dyDescent="0.1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row>
    <row r="207" spans="1:45" ht="51" customHeight="1" x14ac:dyDescent="0.1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row>
    <row r="208" spans="1:45" ht="51" customHeight="1" x14ac:dyDescent="0.1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row>
    <row r="209" spans="1:45" ht="51" customHeight="1" x14ac:dyDescent="0.1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row>
    <row r="210" spans="1:45" ht="51" customHeight="1" x14ac:dyDescent="0.1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row>
    <row r="211" spans="1:45" ht="51" customHeight="1" x14ac:dyDescent="0.1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row>
    <row r="212" spans="1:45" ht="51" customHeight="1" x14ac:dyDescent="0.1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row>
    <row r="213" spans="1:45" ht="51" customHeight="1" x14ac:dyDescent="0.1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row>
    <row r="214" spans="1:45" ht="51" customHeight="1" x14ac:dyDescent="0.1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row>
    <row r="215" spans="1:45" ht="51" customHeight="1" x14ac:dyDescent="0.1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row>
    <row r="216" spans="1:45" ht="51" customHeight="1" x14ac:dyDescent="0.1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row>
    <row r="217" spans="1:45" ht="51" customHeight="1" x14ac:dyDescent="0.1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row>
    <row r="218" spans="1:45" ht="51" customHeight="1" x14ac:dyDescent="0.1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row>
    <row r="219" spans="1:45" ht="51" customHeight="1" x14ac:dyDescent="0.1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row>
    <row r="220" spans="1:45" ht="51" customHeight="1" x14ac:dyDescent="0.1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row>
    <row r="221" spans="1:45" ht="51" customHeight="1" x14ac:dyDescent="0.1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row>
    <row r="222" spans="1:45" ht="51" customHeight="1" x14ac:dyDescent="0.1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row>
    <row r="223" spans="1:45" ht="51" customHeight="1" x14ac:dyDescent="0.1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row>
    <row r="224" spans="1:45" ht="51" customHeight="1" x14ac:dyDescent="0.1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row>
    <row r="225" spans="1:45" ht="51" customHeight="1" x14ac:dyDescent="0.1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row>
    <row r="226" spans="1:45" ht="51" customHeight="1" x14ac:dyDescent="0.1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row>
    <row r="227" spans="1:45" ht="51" customHeight="1" x14ac:dyDescent="0.1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row>
    <row r="228" spans="1:45" ht="51" customHeight="1" x14ac:dyDescent="0.1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row>
    <row r="229" spans="1:45" ht="51" customHeight="1" x14ac:dyDescent="0.1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row>
    <row r="230" spans="1:45" ht="51" customHeight="1" x14ac:dyDescent="0.1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row>
    <row r="231" spans="1:45" ht="51" customHeight="1" x14ac:dyDescent="0.1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row>
    <row r="232" spans="1:45" ht="51" customHeight="1" x14ac:dyDescent="0.1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row>
    <row r="233" spans="1:45" ht="51" customHeight="1" x14ac:dyDescent="0.1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row>
    <row r="234" spans="1:45" ht="51" customHeight="1" x14ac:dyDescent="0.1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row>
    <row r="235" spans="1:45" ht="51" customHeight="1" x14ac:dyDescent="0.1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row>
    <row r="236" spans="1:45" ht="51" customHeight="1" x14ac:dyDescent="0.1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row>
    <row r="237" spans="1:45" ht="51" customHeight="1" x14ac:dyDescent="0.1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row>
    <row r="238" spans="1:45" ht="51" customHeight="1" x14ac:dyDescent="0.1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row>
    <row r="239" spans="1:45" ht="51" customHeight="1" x14ac:dyDescent="0.1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row>
    <row r="240" spans="1:45" ht="51" customHeight="1" x14ac:dyDescent="0.1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row>
    <row r="241" spans="1:45" ht="51" customHeight="1" x14ac:dyDescent="0.1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row>
    <row r="242" spans="1:45" ht="51" customHeight="1" x14ac:dyDescent="0.1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row>
    <row r="243" spans="1:45" ht="51" customHeight="1" x14ac:dyDescent="0.1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row>
    <row r="244" spans="1:45" ht="51" customHeight="1" x14ac:dyDescent="0.1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row>
    <row r="245" spans="1:45" ht="51" customHeight="1" x14ac:dyDescent="0.1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row>
    <row r="246" spans="1:45" ht="51" customHeight="1" x14ac:dyDescent="0.1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row>
    <row r="247" spans="1:45" ht="51" customHeight="1" x14ac:dyDescent="0.1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row>
    <row r="248" spans="1:45" ht="51" customHeight="1" x14ac:dyDescent="0.1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row>
    <row r="249" spans="1:45" ht="51" customHeight="1" x14ac:dyDescent="0.1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row>
    <row r="250" spans="1:45" ht="51" customHeight="1" x14ac:dyDescent="0.1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row>
    <row r="251" spans="1:45" ht="51" customHeight="1" x14ac:dyDescent="0.1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row>
    <row r="252" spans="1:45" ht="51" customHeight="1" x14ac:dyDescent="0.1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row>
    <row r="253" spans="1:45" ht="51" customHeight="1" x14ac:dyDescent="0.1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row>
    <row r="254" spans="1:45" ht="51" customHeight="1" x14ac:dyDescent="0.1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row>
    <row r="255" spans="1:45" ht="51" customHeight="1" x14ac:dyDescent="0.1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row>
    <row r="256" spans="1:45" ht="51" customHeight="1" x14ac:dyDescent="0.1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row>
    <row r="257" spans="1:45" ht="51" customHeight="1" x14ac:dyDescent="0.1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row>
    <row r="258" spans="1:45" ht="51" customHeight="1" x14ac:dyDescent="0.1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row>
    <row r="259" spans="1:45" ht="51" customHeight="1" x14ac:dyDescent="0.1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row>
    <row r="260" spans="1:45" ht="51" customHeight="1" x14ac:dyDescent="0.1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row>
    <row r="261" spans="1:45" ht="51" customHeight="1" x14ac:dyDescent="0.1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row>
    <row r="262" spans="1:45" ht="51" customHeight="1" x14ac:dyDescent="0.1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row>
    <row r="263" spans="1:45" ht="51" customHeight="1" x14ac:dyDescent="0.1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row>
    <row r="264" spans="1:45" ht="51" customHeight="1" x14ac:dyDescent="0.1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row>
    <row r="265" spans="1:45" ht="51" customHeight="1" x14ac:dyDescent="0.1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row>
    <row r="266" spans="1:45" ht="51" customHeight="1" x14ac:dyDescent="0.1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row>
    <row r="267" spans="1:45" ht="51" customHeight="1" x14ac:dyDescent="0.1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row>
    <row r="268" spans="1:45" ht="51" customHeight="1" x14ac:dyDescent="0.1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row>
    <row r="269" spans="1:45" ht="51" customHeight="1" x14ac:dyDescent="0.1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row>
    <row r="270" spans="1:45" ht="51" customHeight="1" x14ac:dyDescent="0.1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row>
    <row r="271" spans="1:45" ht="51" customHeight="1" x14ac:dyDescent="0.1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row>
    <row r="272" spans="1:45" ht="51" customHeight="1" x14ac:dyDescent="0.1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row>
    <row r="273" spans="1:45" ht="51" customHeight="1" x14ac:dyDescent="0.1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row>
    <row r="274" spans="1:45" ht="51" customHeight="1" x14ac:dyDescent="0.1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row>
    <row r="275" spans="1:45" ht="51" customHeight="1" x14ac:dyDescent="0.1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row>
    <row r="276" spans="1:45" ht="51" customHeight="1" x14ac:dyDescent="0.1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row>
    <row r="277" spans="1:45" ht="51" customHeight="1" x14ac:dyDescent="0.1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row>
    <row r="278" spans="1:45" ht="51" customHeight="1" x14ac:dyDescent="0.1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row>
    <row r="279" spans="1:45" ht="51" customHeight="1" x14ac:dyDescent="0.1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row>
    <row r="280" spans="1:45" ht="51" customHeight="1" x14ac:dyDescent="0.1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row>
    <row r="281" spans="1:45" ht="51" customHeight="1" x14ac:dyDescent="0.1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row>
    <row r="282" spans="1:45" ht="51" customHeight="1" x14ac:dyDescent="0.1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row>
    <row r="283" spans="1:45" ht="51" customHeight="1" x14ac:dyDescent="0.1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row>
    <row r="284" spans="1:45" ht="51" customHeight="1" x14ac:dyDescent="0.1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row>
    <row r="285" spans="1:45" ht="51" customHeight="1" x14ac:dyDescent="0.1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row>
    <row r="286" spans="1:45" ht="51" customHeight="1" x14ac:dyDescent="0.1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row>
    <row r="287" spans="1:45" ht="51" customHeight="1" x14ac:dyDescent="0.1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row>
    <row r="288" spans="1:45" ht="51" customHeight="1" x14ac:dyDescent="0.1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row>
    <row r="289" spans="1:45" ht="51" customHeight="1" x14ac:dyDescent="0.1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row>
    <row r="290" spans="1:45" ht="51" customHeight="1" x14ac:dyDescent="0.1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row>
    <row r="291" spans="1:45" ht="51" customHeight="1" x14ac:dyDescent="0.1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row>
    <row r="292" spans="1:45" ht="51" customHeight="1" x14ac:dyDescent="0.1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row>
    <row r="293" spans="1:45" ht="51" customHeight="1" x14ac:dyDescent="0.1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row>
    <row r="294" spans="1:45" ht="51" customHeight="1" x14ac:dyDescent="0.1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row>
    <row r="295" spans="1:45" ht="51" customHeight="1" x14ac:dyDescent="0.1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row>
    <row r="296" spans="1:45" ht="51" customHeight="1" x14ac:dyDescent="0.1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row>
    <row r="297" spans="1:45" ht="51" customHeight="1" x14ac:dyDescent="0.1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row>
    <row r="298" spans="1:45" ht="51" customHeight="1" x14ac:dyDescent="0.1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row>
    <row r="299" spans="1:45" ht="51" customHeight="1" x14ac:dyDescent="0.1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row>
    <row r="300" spans="1:45" ht="51" customHeight="1" x14ac:dyDescent="0.1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row>
    <row r="301" spans="1:45" ht="51" customHeight="1" x14ac:dyDescent="0.1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row>
    <row r="302" spans="1:45" ht="51" customHeight="1" x14ac:dyDescent="0.1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row>
    <row r="303" spans="1:45" ht="51" customHeight="1" x14ac:dyDescent="0.1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row>
    <row r="304" spans="1:45" ht="51" customHeight="1" x14ac:dyDescent="0.1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row>
    <row r="305" spans="1:53" ht="51" customHeight="1" x14ac:dyDescent="0.1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row>
    <row r="306" spans="1:53" customFormat="1" x14ac:dyDescent="0.15">
      <c r="B306" s="33"/>
      <c r="C306" s="33"/>
      <c r="AZ306" s="233"/>
      <c r="BA306" s="233"/>
    </row>
    <row r="307" spans="1:53" customFormat="1" x14ac:dyDescent="0.15">
      <c r="B307" s="33"/>
      <c r="C307" s="33"/>
      <c r="AZ307" s="233"/>
      <c r="BA307" s="233"/>
    </row>
    <row r="308" spans="1:53" customFormat="1" x14ac:dyDescent="0.15">
      <c r="B308" s="33"/>
      <c r="C308" s="33"/>
      <c r="AZ308" s="233"/>
      <c r="BA308" s="233"/>
    </row>
    <row r="309" spans="1:53" customFormat="1" x14ac:dyDescent="0.15">
      <c r="B309" s="33"/>
      <c r="C309" s="33"/>
      <c r="AZ309" s="233"/>
      <c r="BA309" s="233"/>
    </row>
    <row r="310" spans="1:53" customFormat="1" x14ac:dyDescent="0.15">
      <c r="B310" s="33"/>
      <c r="C310" s="33"/>
      <c r="AZ310" s="233"/>
      <c r="BA310" s="233"/>
    </row>
    <row r="311" spans="1:53" customFormat="1" x14ac:dyDescent="0.15">
      <c r="B311" s="33"/>
      <c r="C311" s="33"/>
      <c r="AZ311" s="233"/>
      <c r="BA311" s="233"/>
    </row>
    <row r="312" spans="1:53" customFormat="1" x14ac:dyDescent="0.15">
      <c r="B312" s="33"/>
      <c r="C312" s="33"/>
      <c r="AZ312" s="233"/>
      <c r="BA312" s="233"/>
    </row>
    <row r="313" spans="1:53" customFormat="1" x14ac:dyDescent="0.15">
      <c r="B313" s="33"/>
      <c r="C313" s="33"/>
      <c r="AZ313" s="233"/>
      <c r="BA313" s="233"/>
    </row>
    <row r="314" spans="1:53" customFormat="1" x14ac:dyDescent="0.15">
      <c r="B314" s="33"/>
      <c r="C314" s="33"/>
      <c r="AZ314" s="233"/>
      <c r="BA314" s="233"/>
    </row>
    <row r="315" spans="1:53" customFormat="1" x14ac:dyDescent="0.15">
      <c r="B315" s="33"/>
      <c r="C315" s="33"/>
      <c r="AZ315" s="233"/>
      <c r="BA315" s="233"/>
    </row>
    <row r="316" spans="1:53" customFormat="1" x14ac:dyDescent="0.15">
      <c r="B316" s="33"/>
      <c r="C316" s="33"/>
      <c r="AZ316" s="233"/>
      <c r="BA316" s="233"/>
    </row>
    <row r="317" spans="1:53" customFormat="1" x14ac:dyDescent="0.15">
      <c r="B317" s="33"/>
      <c r="C317" s="33"/>
      <c r="AZ317" s="233"/>
      <c r="BA317" s="233"/>
    </row>
    <row r="318" spans="1:53" customFormat="1" x14ac:dyDescent="0.15">
      <c r="B318" s="33"/>
      <c r="C318" s="33"/>
      <c r="AZ318" s="233"/>
      <c r="BA318" s="233"/>
    </row>
    <row r="319" spans="1:53" customFormat="1" x14ac:dyDescent="0.15">
      <c r="B319" s="33"/>
      <c r="C319" s="33"/>
      <c r="AZ319" s="233"/>
      <c r="BA319" s="233"/>
    </row>
    <row r="320" spans="1:53" customFormat="1" x14ac:dyDescent="0.15">
      <c r="B320" s="33"/>
      <c r="C320" s="33"/>
      <c r="AZ320" s="233"/>
      <c r="BA320" s="233"/>
    </row>
    <row r="321" spans="2:53" customFormat="1" x14ac:dyDescent="0.15">
      <c r="B321" s="33"/>
      <c r="C321" s="33"/>
      <c r="AZ321" s="233"/>
      <c r="BA321" s="233"/>
    </row>
    <row r="322" spans="2:53" customFormat="1" x14ac:dyDescent="0.15">
      <c r="B322" s="33"/>
      <c r="C322" s="33"/>
      <c r="AZ322" s="233"/>
      <c r="BA322" s="233"/>
    </row>
    <row r="323" spans="2:53" customFormat="1" x14ac:dyDescent="0.15">
      <c r="B323" s="33"/>
      <c r="C323" s="33"/>
      <c r="AZ323" s="233"/>
      <c r="BA323" s="233"/>
    </row>
    <row r="324" spans="2:53" customFormat="1" x14ac:dyDescent="0.15">
      <c r="B324" s="33"/>
      <c r="C324" s="33"/>
      <c r="AZ324" s="233"/>
      <c r="BA324" s="233"/>
    </row>
    <row r="325" spans="2:53" customFormat="1" x14ac:dyDescent="0.15">
      <c r="B325" s="33"/>
      <c r="C325" s="33"/>
      <c r="AZ325" s="233"/>
      <c r="BA325" s="233"/>
    </row>
    <row r="326" spans="2:53" customFormat="1" x14ac:dyDescent="0.15">
      <c r="B326" s="33"/>
      <c r="C326" s="33"/>
      <c r="AZ326" s="233"/>
      <c r="BA326" s="233"/>
    </row>
    <row r="327" spans="2:53" customFormat="1" x14ac:dyDescent="0.15">
      <c r="B327" s="33"/>
      <c r="C327" s="33"/>
      <c r="AZ327" s="233"/>
      <c r="BA327" s="233"/>
    </row>
    <row r="328" spans="2:53" customFormat="1" x14ac:dyDescent="0.15">
      <c r="B328" s="33"/>
      <c r="C328" s="33"/>
      <c r="AZ328" s="233"/>
      <c r="BA328" s="233"/>
    </row>
    <row r="329" spans="2:53" customFormat="1" x14ac:dyDescent="0.15">
      <c r="B329" s="33"/>
      <c r="C329" s="33"/>
      <c r="AZ329" s="233"/>
      <c r="BA329" s="233"/>
    </row>
    <row r="330" spans="2:53" customFormat="1" x14ac:dyDescent="0.15">
      <c r="B330" s="33"/>
      <c r="C330" s="33"/>
      <c r="AZ330" s="233"/>
      <c r="BA330" s="233"/>
    </row>
    <row r="331" spans="2:53" customFormat="1" x14ac:dyDescent="0.15">
      <c r="B331" s="33"/>
      <c r="C331" s="33"/>
      <c r="AZ331" s="233"/>
      <c r="BA331" s="233"/>
    </row>
    <row r="332" spans="2:53" customFormat="1" x14ac:dyDescent="0.15">
      <c r="B332" s="33"/>
      <c r="C332" s="33"/>
      <c r="AZ332" s="233"/>
      <c r="BA332" s="233"/>
    </row>
    <row r="333" spans="2:53" customFormat="1" x14ac:dyDescent="0.15">
      <c r="B333" s="33"/>
      <c r="C333" s="33"/>
      <c r="AZ333" s="233"/>
      <c r="BA333" s="233"/>
    </row>
    <row r="334" spans="2:53" customFormat="1" x14ac:dyDescent="0.15">
      <c r="B334" s="33"/>
      <c r="C334" s="33"/>
      <c r="AZ334" s="233"/>
      <c r="BA334" s="233"/>
    </row>
    <row r="335" spans="2:53" customFormat="1" x14ac:dyDescent="0.15">
      <c r="B335" s="33"/>
      <c r="C335" s="33"/>
      <c r="AZ335" s="233"/>
      <c r="BA335" s="233"/>
    </row>
    <row r="336" spans="2:53" customFormat="1" x14ac:dyDescent="0.15">
      <c r="B336" s="33"/>
      <c r="C336" s="33"/>
      <c r="AZ336" s="233"/>
      <c r="BA336" s="233"/>
    </row>
    <row r="337" spans="2:53" customFormat="1" x14ac:dyDescent="0.15">
      <c r="B337" s="33"/>
      <c r="C337" s="33"/>
      <c r="AZ337" s="233"/>
      <c r="BA337" s="233"/>
    </row>
    <row r="338" spans="2:53" customFormat="1" x14ac:dyDescent="0.15">
      <c r="B338" s="33"/>
      <c r="C338" s="33"/>
      <c r="AZ338" s="233"/>
      <c r="BA338" s="233"/>
    </row>
    <row r="339" spans="2:53" customFormat="1" x14ac:dyDescent="0.15">
      <c r="B339" s="33"/>
      <c r="C339" s="33"/>
      <c r="AZ339" s="233"/>
      <c r="BA339" s="233"/>
    </row>
    <row r="340" spans="2:53" customFormat="1" x14ac:dyDescent="0.15">
      <c r="B340" s="33"/>
      <c r="C340" s="33"/>
      <c r="AZ340" s="233"/>
      <c r="BA340" s="233"/>
    </row>
    <row r="341" spans="2:53" customFormat="1" x14ac:dyDescent="0.15">
      <c r="B341" s="33"/>
      <c r="C341" s="33"/>
      <c r="AZ341" s="233"/>
      <c r="BA341" s="233"/>
    </row>
    <row r="342" spans="2:53" customFormat="1" x14ac:dyDescent="0.15">
      <c r="B342" s="33"/>
      <c r="C342" s="33"/>
      <c r="AZ342" s="233"/>
      <c r="BA342" s="233"/>
    </row>
    <row r="343" spans="2:53" customFormat="1" x14ac:dyDescent="0.15">
      <c r="B343" s="33"/>
      <c r="C343" s="33"/>
      <c r="AZ343" s="233"/>
      <c r="BA343" s="233"/>
    </row>
    <row r="344" spans="2:53" customFormat="1" x14ac:dyDescent="0.15">
      <c r="B344" s="33"/>
      <c r="C344" s="33"/>
      <c r="AZ344" s="233"/>
      <c r="BA344" s="233"/>
    </row>
    <row r="345" spans="2:53" customFormat="1" x14ac:dyDescent="0.15">
      <c r="B345" s="33"/>
      <c r="C345" s="33"/>
      <c r="AZ345" s="233"/>
      <c r="BA345" s="233"/>
    </row>
    <row r="346" spans="2:53" customFormat="1" x14ac:dyDescent="0.15">
      <c r="B346" s="33"/>
      <c r="C346" s="33"/>
      <c r="AZ346" s="233"/>
      <c r="BA346" s="233"/>
    </row>
    <row r="347" spans="2:53" customFormat="1" x14ac:dyDescent="0.15">
      <c r="B347" s="33"/>
      <c r="C347" s="33"/>
      <c r="AZ347" s="233"/>
      <c r="BA347" s="233"/>
    </row>
    <row r="348" spans="2:53" customFormat="1" x14ac:dyDescent="0.15">
      <c r="B348" s="33"/>
      <c r="C348" s="33"/>
      <c r="AZ348" s="233"/>
      <c r="BA348" s="233"/>
    </row>
    <row r="349" spans="2:53" customFormat="1" x14ac:dyDescent="0.15">
      <c r="B349" s="33"/>
      <c r="C349" s="33"/>
      <c r="AZ349" s="233"/>
      <c r="BA349" s="233"/>
    </row>
    <row r="350" spans="2:53" customFormat="1" x14ac:dyDescent="0.15">
      <c r="B350" s="33"/>
      <c r="C350" s="33"/>
      <c r="AZ350" s="233"/>
      <c r="BA350" s="233"/>
    </row>
    <row r="351" spans="2:53" customFormat="1" x14ac:dyDescent="0.15">
      <c r="B351" s="33"/>
      <c r="C351" s="33"/>
      <c r="AZ351" s="233"/>
      <c r="BA351" s="233"/>
    </row>
    <row r="352" spans="2:53" customFormat="1" x14ac:dyDescent="0.15">
      <c r="B352" s="33"/>
      <c r="C352" s="33"/>
      <c r="AZ352" s="233"/>
      <c r="BA352" s="233"/>
    </row>
    <row r="353" spans="2:53" customFormat="1" x14ac:dyDescent="0.15">
      <c r="B353" s="33"/>
      <c r="C353" s="33"/>
      <c r="AZ353" s="233"/>
      <c r="BA353" s="233"/>
    </row>
    <row r="354" spans="2:53" customFormat="1" x14ac:dyDescent="0.15">
      <c r="B354" s="33"/>
      <c r="C354" s="33"/>
      <c r="AZ354" s="233"/>
      <c r="BA354" s="233"/>
    </row>
    <row r="355" spans="2:53" customFormat="1" x14ac:dyDescent="0.15">
      <c r="B355" s="33"/>
      <c r="C355" s="33"/>
      <c r="AZ355" s="233"/>
      <c r="BA355" s="233"/>
    </row>
    <row r="356" spans="2:53" customFormat="1" x14ac:dyDescent="0.15">
      <c r="B356" s="33"/>
      <c r="C356" s="33"/>
      <c r="AZ356" s="233"/>
      <c r="BA356" s="233"/>
    </row>
    <row r="357" spans="2:53" customFormat="1" x14ac:dyDescent="0.15">
      <c r="B357" s="33"/>
      <c r="C357" s="33"/>
      <c r="AZ357" s="233"/>
      <c r="BA357" s="233"/>
    </row>
    <row r="358" spans="2:53" customFormat="1" x14ac:dyDescent="0.15">
      <c r="B358" s="33"/>
      <c r="C358" s="33"/>
      <c r="AZ358" s="233"/>
      <c r="BA358" s="233"/>
    </row>
    <row r="359" spans="2:53" customFormat="1" x14ac:dyDescent="0.15">
      <c r="B359" s="33"/>
      <c r="C359" s="33"/>
      <c r="AZ359" s="233"/>
      <c r="BA359" s="233"/>
    </row>
    <row r="360" spans="2:53" customFormat="1" x14ac:dyDescent="0.15">
      <c r="B360" s="33"/>
      <c r="C360" s="33"/>
      <c r="AZ360" s="233"/>
      <c r="BA360" s="233"/>
    </row>
    <row r="361" spans="2:53" customFormat="1" x14ac:dyDescent="0.15">
      <c r="B361" s="33"/>
      <c r="C361" s="33"/>
      <c r="AZ361" s="233"/>
      <c r="BA361" s="233"/>
    </row>
    <row r="362" spans="2:53" customFormat="1" x14ac:dyDescent="0.15">
      <c r="B362" s="33"/>
      <c r="C362" s="33"/>
      <c r="AZ362" s="233"/>
      <c r="BA362" s="233"/>
    </row>
    <row r="363" spans="2:53" customFormat="1" x14ac:dyDescent="0.15">
      <c r="B363" s="33"/>
      <c r="C363" s="33"/>
      <c r="AZ363" s="233"/>
      <c r="BA363" s="233"/>
    </row>
    <row r="364" spans="2:53" customFormat="1" x14ac:dyDescent="0.15">
      <c r="B364" s="33"/>
      <c r="C364" s="33"/>
      <c r="AZ364" s="233"/>
      <c r="BA364" s="233"/>
    </row>
    <row r="365" spans="2:53" customFormat="1" x14ac:dyDescent="0.15">
      <c r="B365" s="33"/>
      <c r="C365" s="33"/>
      <c r="AZ365" s="233"/>
      <c r="BA365" s="233"/>
    </row>
    <row r="366" spans="2:53" customFormat="1" x14ac:dyDescent="0.15">
      <c r="B366" s="33"/>
      <c r="C366" s="33"/>
      <c r="AZ366" s="233"/>
      <c r="BA366" s="233"/>
    </row>
    <row r="367" spans="2:53" customFormat="1" x14ac:dyDescent="0.15">
      <c r="B367" s="33"/>
      <c r="C367" s="33"/>
      <c r="AZ367" s="233"/>
      <c r="BA367" s="233"/>
    </row>
    <row r="368" spans="2:53" customFormat="1" x14ac:dyDescent="0.15">
      <c r="B368" s="33"/>
      <c r="C368" s="33"/>
      <c r="AZ368" s="233"/>
      <c r="BA368" s="233"/>
    </row>
    <row r="369" spans="2:53" customFormat="1" x14ac:dyDescent="0.15">
      <c r="B369" s="33"/>
      <c r="C369" s="33"/>
      <c r="AZ369" s="233"/>
      <c r="BA369" s="233"/>
    </row>
    <row r="370" spans="2:53" customFormat="1" x14ac:dyDescent="0.15">
      <c r="B370" s="33"/>
      <c r="C370" s="33"/>
      <c r="AZ370" s="233"/>
      <c r="BA370" s="233"/>
    </row>
    <row r="371" spans="2:53" customFormat="1" x14ac:dyDescent="0.15">
      <c r="B371" s="33"/>
      <c r="C371" s="33"/>
      <c r="AZ371" s="233"/>
      <c r="BA371" s="233"/>
    </row>
    <row r="372" spans="2:53" customFormat="1" x14ac:dyDescent="0.15">
      <c r="B372" s="33"/>
      <c r="C372" s="33"/>
      <c r="AZ372" s="233"/>
      <c r="BA372" s="233"/>
    </row>
    <row r="373" spans="2:53" customFormat="1" x14ac:dyDescent="0.15">
      <c r="B373" s="33"/>
      <c r="C373" s="33"/>
      <c r="AZ373" s="233"/>
      <c r="BA373" s="233"/>
    </row>
    <row r="374" spans="2:53" customFormat="1" x14ac:dyDescent="0.15">
      <c r="B374" s="33"/>
      <c r="C374" s="33"/>
      <c r="AZ374" s="233"/>
      <c r="BA374" s="233"/>
    </row>
    <row r="375" spans="2:53" customFormat="1" x14ac:dyDescent="0.15">
      <c r="B375" s="33"/>
      <c r="C375" s="33"/>
      <c r="AZ375" s="233"/>
      <c r="BA375" s="233"/>
    </row>
    <row r="376" spans="2:53" customFormat="1" x14ac:dyDescent="0.15">
      <c r="B376" s="33"/>
      <c r="C376" s="33"/>
      <c r="AZ376" s="233"/>
      <c r="BA376" s="233"/>
    </row>
    <row r="377" spans="2:53" customFormat="1" x14ac:dyDescent="0.15">
      <c r="B377" s="33"/>
      <c r="C377" s="33"/>
      <c r="AZ377" s="233"/>
      <c r="BA377" s="233"/>
    </row>
    <row r="378" spans="2:53" customFormat="1" x14ac:dyDescent="0.15">
      <c r="B378" s="33"/>
      <c r="C378" s="33"/>
      <c r="AZ378" s="233"/>
      <c r="BA378" s="233"/>
    </row>
    <row r="379" spans="2:53" customFormat="1" x14ac:dyDescent="0.15">
      <c r="B379" s="33"/>
      <c r="C379" s="33"/>
      <c r="AZ379" s="233"/>
      <c r="BA379" s="233"/>
    </row>
    <row r="380" spans="2:53" customFormat="1" x14ac:dyDescent="0.15">
      <c r="B380" s="33"/>
      <c r="C380" s="33"/>
      <c r="AZ380" s="233"/>
      <c r="BA380" s="233"/>
    </row>
    <row r="381" spans="2:53" customFormat="1" x14ac:dyDescent="0.15">
      <c r="B381" s="33"/>
      <c r="C381" s="33"/>
      <c r="AZ381" s="233"/>
      <c r="BA381" s="233"/>
    </row>
    <row r="382" spans="2:53" customFormat="1" x14ac:dyDescent="0.15">
      <c r="B382" s="33"/>
      <c r="C382" s="33"/>
      <c r="AZ382" s="233"/>
      <c r="BA382" s="233"/>
    </row>
    <row r="383" spans="2:53" customFormat="1" x14ac:dyDescent="0.15">
      <c r="B383" s="33"/>
      <c r="C383" s="33"/>
      <c r="AZ383" s="233"/>
      <c r="BA383" s="233"/>
    </row>
    <row r="384" spans="2:53" customFormat="1" x14ac:dyDescent="0.15">
      <c r="B384" s="33"/>
      <c r="C384" s="33"/>
      <c r="AZ384" s="233"/>
      <c r="BA384" s="233"/>
    </row>
    <row r="385" spans="2:53" customFormat="1" x14ac:dyDescent="0.15">
      <c r="B385" s="33"/>
      <c r="C385" s="33"/>
      <c r="AZ385" s="233"/>
      <c r="BA385" s="233"/>
    </row>
    <row r="386" spans="2:53" customFormat="1" x14ac:dyDescent="0.15">
      <c r="B386" s="33"/>
      <c r="C386" s="33"/>
      <c r="AZ386" s="233"/>
      <c r="BA386" s="233"/>
    </row>
    <row r="387" spans="2:53" customFormat="1" x14ac:dyDescent="0.15">
      <c r="B387" s="33"/>
      <c r="C387" s="33"/>
      <c r="AZ387" s="233"/>
      <c r="BA387" s="233"/>
    </row>
    <row r="388" spans="2:53" customFormat="1" x14ac:dyDescent="0.15">
      <c r="B388" s="33"/>
      <c r="C388" s="33"/>
      <c r="AZ388" s="233"/>
      <c r="BA388" s="233"/>
    </row>
    <row r="389" spans="2:53" customFormat="1" x14ac:dyDescent="0.15">
      <c r="B389" s="33"/>
      <c r="C389" s="33"/>
      <c r="AZ389" s="233"/>
      <c r="BA389" s="233"/>
    </row>
    <row r="390" spans="2:53" customFormat="1" x14ac:dyDescent="0.15">
      <c r="B390" s="33"/>
      <c r="C390" s="33"/>
      <c r="AZ390" s="233"/>
      <c r="BA390" s="233"/>
    </row>
    <row r="391" spans="2:53" customFormat="1" x14ac:dyDescent="0.15">
      <c r="B391" s="33"/>
      <c r="C391" s="33"/>
      <c r="AZ391" s="233"/>
      <c r="BA391" s="233"/>
    </row>
    <row r="392" spans="2:53" customFormat="1" x14ac:dyDescent="0.15">
      <c r="B392" s="33"/>
      <c r="C392" s="33"/>
      <c r="AZ392" s="233"/>
      <c r="BA392" s="233"/>
    </row>
    <row r="393" spans="2:53" customFormat="1" x14ac:dyDescent="0.15">
      <c r="B393" s="33"/>
      <c r="C393" s="33"/>
      <c r="AZ393" s="233"/>
      <c r="BA393" s="233"/>
    </row>
    <row r="394" spans="2:53" customFormat="1" x14ac:dyDescent="0.15">
      <c r="B394" s="33"/>
      <c r="C394" s="33"/>
      <c r="AZ394" s="233"/>
      <c r="BA394" s="233"/>
    </row>
    <row r="395" spans="2:53" customFormat="1" x14ac:dyDescent="0.15">
      <c r="B395" s="33"/>
      <c r="C395" s="33"/>
      <c r="AZ395" s="233"/>
      <c r="BA395" s="233"/>
    </row>
    <row r="396" spans="2:53" customFormat="1" x14ac:dyDescent="0.15">
      <c r="B396" s="33"/>
      <c r="C396" s="33"/>
      <c r="AZ396" s="233"/>
      <c r="BA396" s="233"/>
    </row>
    <row r="397" spans="2:53" customFormat="1" x14ac:dyDescent="0.15">
      <c r="B397" s="33"/>
      <c r="C397" s="33"/>
      <c r="AZ397" s="233"/>
      <c r="BA397" s="233"/>
    </row>
    <row r="398" spans="2:53" customFormat="1" x14ac:dyDescent="0.15">
      <c r="B398" s="33"/>
      <c r="C398" s="33"/>
      <c r="AZ398" s="233"/>
      <c r="BA398" s="233"/>
    </row>
    <row r="399" spans="2:53" customFormat="1" x14ac:dyDescent="0.15">
      <c r="B399" s="33"/>
      <c r="C399" s="33"/>
      <c r="AZ399" s="233"/>
      <c r="BA399" s="233"/>
    </row>
    <row r="400" spans="2:53" customFormat="1" x14ac:dyDescent="0.15">
      <c r="B400" s="33"/>
      <c r="C400" s="33"/>
      <c r="AZ400" s="233"/>
      <c r="BA400" s="233"/>
    </row>
    <row r="401" spans="2:53" customFormat="1" x14ac:dyDescent="0.15">
      <c r="B401" s="33"/>
      <c r="C401" s="33"/>
      <c r="AZ401" s="233"/>
      <c r="BA401" s="233"/>
    </row>
    <row r="402" spans="2:53" customFormat="1" x14ac:dyDescent="0.15">
      <c r="B402" s="33"/>
      <c r="C402" s="33"/>
      <c r="AZ402" s="233"/>
      <c r="BA402" s="233"/>
    </row>
    <row r="403" spans="2:53" customFormat="1" x14ac:dyDescent="0.15">
      <c r="B403" s="33"/>
      <c r="C403" s="33"/>
      <c r="AZ403" s="233"/>
      <c r="BA403" s="233"/>
    </row>
    <row r="404" spans="2:53" customFormat="1" x14ac:dyDescent="0.15">
      <c r="B404" s="33"/>
      <c r="C404" s="33"/>
      <c r="AZ404" s="233"/>
      <c r="BA404" s="233"/>
    </row>
    <row r="405" spans="2:53" customFormat="1" x14ac:dyDescent="0.15">
      <c r="B405" s="33"/>
      <c r="C405" s="33"/>
      <c r="AZ405" s="233"/>
      <c r="BA405" s="233"/>
    </row>
    <row r="406" spans="2:53" customFormat="1" x14ac:dyDescent="0.15">
      <c r="B406" s="33"/>
      <c r="C406" s="33"/>
      <c r="AZ406" s="233"/>
      <c r="BA406" s="233"/>
    </row>
    <row r="407" spans="2:53" customFormat="1" x14ac:dyDescent="0.15">
      <c r="B407" s="33"/>
      <c r="C407" s="33"/>
      <c r="AZ407" s="233"/>
      <c r="BA407" s="233"/>
    </row>
    <row r="408" spans="2:53" customFormat="1" x14ac:dyDescent="0.15">
      <c r="B408" s="33"/>
      <c r="C408" s="33"/>
      <c r="AZ408" s="233"/>
      <c r="BA408" s="233"/>
    </row>
    <row r="409" spans="2:53" customFormat="1" x14ac:dyDescent="0.15">
      <c r="B409" s="33"/>
      <c r="C409" s="33"/>
      <c r="AZ409" s="233"/>
      <c r="BA409" s="233"/>
    </row>
    <row r="410" spans="2:53" customFormat="1" x14ac:dyDescent="0.15">
      <c r="B410" s="33"/>
      <c r="C410" s="33"/>
      <c r="AZ410" s="233"/>
      <c r="BA410" s="233"/>
    </row>
    <row r="411" spans="2:53" customFormat="1" x14ac:dyDescent="0.15">
      <c r="B411" s="33"/>
      <c r="C411" s="33"/>
      <c r="AZ411" s="233"/>
      <c r="BA411" s="233"/>
    </row>
    <row r="412" spans="2:53" customFormat="1" x14ac:dyDescent="0.15">
      <c r="B412" s="33"/>
      <c r="C412" s="33"/>
      <c r="AZ412" s="233"/>
      <c r="BA412" s="233"/>
    </row>
    <row r="413" spans="2:53" customFormat="1" x14ac:dyDescent="0.15">
      <c r="B413" s="33"/>
      <c r="C413" s="33"/>
      <c r="AZ413" s="233"/>
      <c r="BA413" s="233"/>
    </row>
    <row r="414" spans="2:53" customFormat="1" x14ac:dyDescent="0.15">
      <c r="B414" s="33"/>
      <c r="C414" s="33"/>
      <c r="AZ414" s="233"/>
      <c r="BA414" s="233"/>
    </row>
    <row r="415" spans="2:53" customFormat="1" x14ac:dyDescent="0.15">
      <c r="B415" s="33"/>
      <c r="C415" s="33"/>
      <c r="AZ415" s="233"/>
      <c r="BA415" s="233"/>
    </row>
    <row r="416" spans="2:53" customFormat="1" x14ac:dyDescent="0.15">
      <c r="B416" s="33"/>
      <c r="C416" s="33"/>
      <c r="AZ416" s="233"/>
      <c r="BA416" s="233"/>
    </row>
    <row r="417" spans="2:53" customFormat="1" x14ac:dyDescent="0.15">
      <c r="B417" s="33"/>
      <c r="C417" s="33"/>
      <c r="AZ417" s="233"/>
      <c r="BA417" s="233"/>
    </row>
    <row r="418" spans="2:53" customFormat="1" x14ac:dyDescent="0.15">
      <c r="B418" s="33"/>
      <c r="C418" s="33"/>
      <c r="AZ418" s="233"/>
      <c r="BA418" s="233"/>
    </row>
    <row r="419" spans="2:53" customFormat="1" x14ac:dyDescent="0.15">
      <c r="B419" s="33"/>
      <c r="C419" s="33"/>
      <c r="AZ419" s="233"/>
      <c r="BA419" s="233"/>
    </row>
    <row r="420" spans="2:53" customFormat="1" x14ac:dyDescent="0.15">
      <c r="B420" s="33"/>
      <c r="C420" s="33"/>
      <c r="AZ420" s="233"/>
      <c r="BA420" s="233"/>
    </row>
    <row r="421" spans="2:53" customFormat="1" x14ac:dyDescent="0.15">
      <c r="B421" s="33"/>
      <c r="C421" s="33"/>
      <c r="AZ421" s="233"/>
      <c r="BA421" s="233"/>
    </row>
    <row r="422" spans="2:53" customFormat="1" x14ac:dyDescent="0.15">
      <c r="B422" s="33"/>
      <c r="C422" s="33"/>
      <c r="AZ422" s="233"/>
      <c r="BA422" s="233"/>
    </row>
    <row r="423" spans="2:53" customFormat="1" x14ac:dyDescent="0.15">
      <c r="B423" s="33"/>
      <c r="C423" s="33"/>
      <c r="AZ423" s="233"/>
      <c r="BA423" s="233"/>
    </row>
    <row r="424" spans="2:53" customFormat="1" x14ac:dyDescent="0.15">
      <c r="B424" s="33"/>
      <c r="C424" s="33"/>
      <c r="AZ424" s="233"/>
      <c r="BA424" s="233"/>
    </row>
    <row r="425" spans="2:53" customFormat="1" x14ac:dyDescent="0.15">
      <c r="B425" s="33"/>
      <c r="C425" s="33"/>
      <c r="AZ425" s="233"/>
      <c r="BA425" s="233"/>
    </row>
    <row r="426" spans="2:53" customFormat="1" x14ac:dyDescent="0.15">
      <c r="B426" s="33"/>
      <c r="C426" s="33"/>
      <c r="AZ426" s="233"/>
      <c r="BA426" s="233"/>
    </row>
    <row r="427" spans="2:53" customFormat="1" x14ac:dyDescent="0.15">
      <c r="B427" s="33"/>
      <c r="C427" s="33"/>
      <c r="AZ427" s="233"/>
      <c r="BA427" s="233"/>
    </row>
    <row r="428" spans="2:53" customFormat="1" x14ac:dyDescent="0.15">
      <c r="B428" s="33"/>
      <c r="C428" s="33"/>
      <c r="AZ428" s="233"/>
      <c r="BA428" s="233"/>
    </row>
    <row r="429" spans="2:53" customFormat="1" x14ac:dyDescent="0.15">
      <c r="B429" s="33"/>
      <c r="C429" s="33"/>
      <c r="AZ429" s="233"/>
      <c r="BA429" s="233"/>
    </row>
    <row r="430" spans="2:53" customFormat="1" x14ac:dyDescent="0.15">
      <c r="B430" s="33"/>
      <c r="C430" s="33"/>
      <c r="AZ430" s="233"/>
      <c r="BA430" s="233"/>
    </row>
    <row r="431" spans="2:53" customFormat="1" x14ac:dyDescent="0.15">
      <c r="B431" s="33"/>
      <c r="C431" s="33"/>
      <c r="AZ431" s="233"/>
      <c r="BA431" s="233"/>
    </row>
    <row r="432" spans="2:53" customFormat="1" x14ac:dyDescent="0.15">
      <c r="B432" s="33"/>
      <c r="C432" s="33"/>
      <c r="AZ432" s="233"/>
      <c r="BA432" s="233"/>
    </row>
    <row r="433" spans="2:53" customFormat="1" x14ac:dyDescent="0.15">
      <c r="B433" s="33"/>
      <c r="C433" s="33"/>
      <c r="AZ433" s="233"/>
      <c r="BA433" s="233"/>
    </row>
    <row r="434" spans="2:53" customFormat="1" x14ac:dyDescent="0.15">
      <c r="B434" s="33"/>
      <c r="C434" s="33"/>
      <c r="AZ434" s="233"/>
      <c r="BA434" s="233"/>
    </row>
    <row r="435" spans="2:53" customFormat="1" x14ac:dyDescent="0.15">
      <c r="B435" s="33"/>
      <c r="C435" s="33"/>
      <c r="AZ435" s="233"/>
      <c r="BA435" s="233"/>
    </row>
    <row r="436" spans="2:53" customFormat="1" x14ac:dyDescent="0.15">
      <c r="B436" s="33"/>
      <c r="C436" s="33"/>
      <c r="AZ436" s="233"/>
      <c r="BA436" s="233"/>
    </row>
    <row r="437" spans="2:53" customFormat="1" x14ac:dyDescent="0.15">
      <c r="B437" s="33"/>
      <c r="C437" s="33"/>
      <c r="AZ437" s="233"/>
      <c r="BA437" s="233"/>
    </row>
    <row r="438" spans="2:53" customFormat="1" x14ac:dyDescent="0.15">
      <c r="B438" s="33"/>
      <c r="C438" s="33"/>
      <c r="AZ438" s="233"/>
      <c r="BA438" s="233"/>
    </row>
    <row r="439" spans="2:53" customFormat="1" x14ac:dyDescent="0.15">
      <c r="B439" s="33"/>
      <c r="C439" s="33"/>
      <c r="AZ439" s="233"/>
      <c r="BA439" s="233"/>
    </row>
    <row r="440" spans="2:53" customFormat="1" x14ac:dyDescent="0.15">
      <c r="B440" s="33"/>
      <c r="C440" s="33"/>
      <c r="AZ440" s="233"/>
      <c r="BA440" s="233"/>
    </row>
    <row r="441" spans="2:53" customFormat="1" x14ac:dyDescent="0.15">
      <c r="B441" s="33"/>
      <c r="C441" s="33"/>
      <c r="AZ441" s="233"/>
      <c r="BA441" s="233"/>
    </row>
    <row r="442" spans="2:53" customFormat="1" x14ac:dyDescent="0.15">
      <c r="B442" s="33"/>
      <c r="C442" s="33"/>
      <c r="AZ442" s="233"/>
      <c r="BA442" s="233"/>
    </row>
    <row r="443" spans="2:53" customFormat="1" x14ac:dyDescent="0.15">
      <c r="B443" s="33"/>
      <c r="C443" s="33"/>
      <c r="AZ443" s="233"/>
      <c r="BA443" s="233"/>
    </row>
    <row r="444" spans="2:53" customFormat="1" x14ac:dyDescent="0.15">
      <c r="B444" s="33"/>
      <c r="C444" s="33"/>
      <c r="AZ444" s="233"/>
      <c r="BA444" s="233"/>
    </row>
    <row r="445" spans="2:53" customFormat="1" x14ac:dyDescent="0.15">
      <c r="B445" s="33"/>
      <c r="C445" s="33"/>
      <c r="AZ445" s="233"/>
      <c r="BA445" s="233"/>
    </row>
    <row r="446" spans="2:53" customFormat="1" x14ac:dyDescent="0.15">
      <c r="B446" s="33"/>
      <c r="C446" s="33"/>
      <c r="AZ446" s="233"/>
      <c r="BA446" s="233"/>
    </row>
    <row r="447" spans="2:53" customFormat="1" x14ac:dyDescent="0.15">
      <c r="B447" s="33"/>
      <c r="C447" s="33"/>
      <c r="AZ447" s="233"/>
      <c r="BA447" s="233"/>
    </row>
    <row r="448" spans="2:53" customFormat="1" x14ac:dyDescent="0.15">
      <c r="B448" s="33"/>
      <c r="C448" s="33"/>
      <c r="AZ448" s="233"/>
      <c r="BA448" s="233"/>
    </row>
    <row r="449" spans="2:53" customFormat="1" x14ac:dyDescent="0.15">
      <c r="B449" s="33"/>
      <c r="C449" s="33"/>
      <c r="AZ449" s="233"/>
      <c r="BA449" s="233"/>
    </row>
    <row r="450" spans="2:53" customFormat="1" x14ac:dyDescent="0.15">
      <c r="B450" s="33"/>
      <c r="C450" s="33"/>
      <c r="AZ450" s="233"/>
      <c r="BA450" s="233"/>
    </row>
    <row r="451" spans="2:53" customFormat="1" x14ac:dyDescent="0.15">
      <c r="B451" s="33"/>
      <c r="C451" s="33"/>
      <c r="AZ451" s="233"/>
      <c r="BA451" s="233"/>
    </row>
    <row r="452" spans="2:53" customFormat="1" x14ac:dyDescent="0.15">
      <c r="B452" s="33"/>
      <c r="C452" s="33"/>
      <c r="AZ452" s="233"/>
      <c r="BA452" s="233"/>
    </row>
    <row r="453" spans="2:53" customFormat="1" x14ac:dyDescent="0.15">
      <c r="B453" s="33"/>
      <c r="C453" s="33"/>
      <c r="AZ453" s="233"/>
      <c r="BA453" s="233"/>
    </row>
    <row r="454" spans="2:53" customFormat="1" x14ac:dyDescent="0.15">
      <c r="B454" s="33"/>
      <c r="C454" s="33"/>
      <c r="AZ454" s="233"/>
      <c r="BA454" s="233"/>
    </row>
    <row r="455" spans="2:53" customFormat="1" x14ac:dyDescent="0.15">
      <c r="B455" s="33"/>
      <c r="C455" s="33"/>
      <c r="AZ455" s="233"/>
      <c r="BA455" s="233"/>
    </row>
    <row r="456" spans="2:53" customFormat="1" x14ac:dyDescent="0.15">
      <c r="B456" s="33"/>
      <c r="C456" s="33"/>
      <c r="AZ456" s="233"/>
      <c r="BA456" s="233"/>
    </row>
    <row r="457" spans="2:53" customFormat="1" x14ac:dyDescent="0.15">
      <c r="B457" s="33"/>
      <c r="C457" s="33"/>
      <c r="AZ457" s="233"/>
      <c r="BA457" s="233"/>
    </row>
    <row r="458" spans="2:53" customFormat="1" x14ac:dyDescent="0.15">
      <c r="B458" s="33"/>
      <c r="C458" s="33"/>
      <c r="AZ458" s="233"/>
      <c r="BA458" s="233"/>
    </row>
    <row r="459" spans="2:53" customFormat="1" x14ac:dyDescent="0.15">
      <c r="B459" s="33"/>
      <c r="C459" s="33"/>
      <c r="AZ459" s="233"/>
      <c r="BA459" s="233"/>
    </row>
    <row r="460" spans="2:53" customFormat="1" x14ac:dyDescent="0.15">
      <c r="B460" s="33"/>
      <c r="C460" s="33"/>
      <c r="AZ460" s="233"/>
      <c r="BA460" s="233"/>
    </row>
    <row r="461" spans="2:53" customFormat="1" x14ac:dyDescent="0.15">
      <c r="B461" s="33"/>
      <c r="C461" s="33"/>
      <c r="AZ461" s="233"/>
      <c r="BA461" s="233"/>
    </row>
    <row r="462" spans="2:53" customFormat="1" x14ac:dyDescent="0.15">
      <c r="B462" s="33"/>
      <c r="C462" s="33"/>
      <c r="AZ462" s="233"/>
      <c r="BA462" s="233"/>
    </row>
    <row r="463" spans="2:53" customFormat="1" x14ac:dyDescent="0.15">
      <c r="B463" s="33"/>
      <c r="C463" s="33"/>
      <c r="AZ463" s="233"/>
      <c r="BA463" s="233"/>
    </row>
    <row r="464" spans="2:53" customFormat="1" x14ac:dyDescent="0.15">
      <c r="B464" s="33"/>
      <c r="C464" s="33"/>
      <c r="AZ464" s="233"/>
      <c r="BA464" s="233"/>
    </row>
    <row r="465" spans="2:53" customFormat="1" x14ac:dyDescent="0.15">
      <c r="B465" s="33"/>
      <c r="C465" s="33"/>
      <c r="AZ465" s="233"/>
      <c r="BA465" s="233"/>
    </row>
    <row r="466" spans="2:53" customFormat="1" x14ac:dyDescent="0.15">
      <c r="B466" s="33"/>
      <c r="C466" s="33"/>
      <c r="AZ466" s="233"/>
      <c r="BA466" s="233"/>
    </row>
    <row r="467" spans="2:53" customFormat="1" x14ac:dyDescent="0.15">
      <c r="B467" s="33"/>
      <c r="C467" s="33"/>
      <c r="AZ467" s="233"/>
      <c r="BA467" s="233"/>
    </row>
    <row r="468" spans="2:53" customFormat="1" x14ac:dyDescent="0.15">
      <c r="B468" s="33"/>
      <c r="C468" s="33"/>
      <c r="AZ468" s="233"/>
      <c r="BA468" s="233"/>
    </row>
    <row r="469" spans="2:53" customFormat="1" x14ac:dyDescent="0.15">
      <c r="B469" s="33"/>
      <c r="C469" s="33"/>
      <c r="AZ469" s="233"/>
      <c r="BA469" s="233"/>
    </row>
    <row r="470" spans="2:53" customFormat="1" x14ac:dyDescent="0.15">
      <c r="B470" s="33"/>
      <c r="C470" s="33"/>
      <c r="AZ470" s="233"/>
      <c r="BA470" s="233"/>
    </row>
    <row r="471" spans="2:53" customFormat="1" x14ac:dyDescent="0.15">
      <c r="B471" s="33"/>
      <c r="C471" s="33"/>
      <c r="AZ471" s="233"/>
      <c r="BA471" s="233"/>
    </row>
    <row r="472" spans="2:53" customFormat="1" x14ac:dyDescent="0.15">
      <c r="B472" s="33"/>
      <c r="C472" s="33"/>
      <c r="AZ472" s="233"/>
      <c r="BA472" s="233"/>
    </row>
    <row r="473" spans="2:53" customFormat="1" x14ac:dyDescent="0.15">
      <c r="B473" s="33"/>
      <c r="C473" s="33"/>
      <c r="AZ473" s="233"/>
      <c r="BA473" s="233"/>
    </row>
    <row r="474" spans="2:53" customFormat="1" x14ac:dyDescent="0.15">
      <c r="B474" s="33"/>
      <c r="C474" s="33"/>
      <c r="AZ474" s="233"/>
      <c r="BA474" s="233"/>
    </row>
    <row r="475" spans="2:53" customFormat="1" x14ac:dyDescent="0.15">
      <c r="B475" s="33"/>
      <c r="C475" s="33"/>
      <c r="AZ475" s="233"/>
      <c r="BA475" s="233"/>
    </row>
    <row r="476" spans="2:53" customFormat="1" x14ac:dyDescent="0.15">
      <c r="B476" s="33"/>
      <c r="C476" s="33"/>
      <c r="AZ476" s="233"/>
      <c r="BA476" s="233"/>
    </row>
    <row r="477" spans="2:53" customFormat="1" x14ac:dyDescent="0.15">
      <c r="B477" s="33"/>
      <c r="C477" s="33"/>
      <c r="AZ477" s="233"/>
      <c r="BA477" s="233"/>
    </row>
    <row r="478" spans="2:53" customFormat="1" x14ac:dyDescent="0.15">
      <c r="B478" s="33"/>
      <c r="C478" s="33"/>
      <c r="AZ478" s="233"/>
      <c r="BA478" s="233"/>
    </row>
    <row r="479" spans="2:53" customFormat="1" x14ac:dyDescent="0.15">
      <c r="B479" s="33"/>
      <c r="C479" s="33"/>
      <c r="AZ479" s="233"/>
      <c r="BA479" s="233"/>
    </row>
    <row r="480" spans="2:53" customFormat="1" x14ac:dyDescent="0.15">
      <c r="B480" s="33"/>
      <c r="C480" s="33"/>
      <c r="AZ480" s="233"/>
      <c r="BA480" s="233"/>
    </row>
    <row r="481" spans="2:53" customFormat="1" x14ac:dyDescent="0.15">
      <c r="B481" s="33"/>
      <c r="C481" s="33"/>
      <c r="AZ481" s="233"/>
      <c r="BA481" s="233"/>
    </row>
    <row r="482" spans="2:53" customFormat="1" x14ac:dyDescent="0.15">
      <c r="B482" s="33"/>
      <c r="C482" s="33"/>
      <c r="AZ482" s="233"/>
      <c r="BA482" s="233"/>
    </row>
    <row r="483" spans="2:53" customFormat="1" x14ac:dyDescent="0.15">
      <c r="B483" s="33"/>
      <c r="C483" s="33"/>
      <c r="AZ483" s="233"/>
      <c r="BA483" s="233"/>
    </row>
    <row r="484" spans="2:53" customFormat="1" x14ac:dyDescent="0.15">
      <c r="B484" s="33"/>
      <c r="C484" s="33"/>
      <c r="AZ484" s="233"/>
      <c r="BA484" s="233"/>
    </row>
    <row r="485" spans="2:53" customFormat="1" x14ac:dyDescent="0.15">
      <c r="B485" s="33"/>
      <c r="C485" s="33"/>
      <c r="AZ485" s="233"/>
      <c r="BA485" s="233"/>
    </row>
    <row r="486" spans="2:53" customFormat="1" x14ac:dyDescent="0.15">
      <c r="B486" s="33"/>
      <c r="C486" s="33"/>
      <c r="AZ486" s="233"/>
      <c r="BA486" s="233"/>
    </row>
    <row r="487" spans="2:53" customFormat="1" x14ac:dyDescent="0.15">
      <c r="B487" s="33"/>
      <c r="C487" s="33"/>
      <c r="AZ487" s="233"/>
      <c r="BA487" s="233"/>
    </row>
    <row r="488" spans="2:53" customFormat="1" x14ac:dyDescent="0.15">
      <c r="B488" s="33"/>
      <c r="C488" s="33"/>
      <c r="AZ488" s="233"/>
      <c r="BA488" s="233"/>
    </row>
    <row r="489" spans="2:53" customFormat="1" x14ac:dyDescent="0.15">
      <c r="B489" s="33"/>
      <c r="C489" s="33"/>
      <c r="AZ489" s="233"/>
      <c r="BA489" s="233"/>
    </row>
    <row r="490" spans="2:53" customFormat="1" x14ac:dyDescent="0.15">
      <c r="B490" s="33"/>
      <c r="C490" s="33"/>
      <c r="AZ490" s="233"/>
      <c r="BA490" s="233"/>
    </row>
    <row r="491" spans="2:53" customFormat="1" x14ac:dyDescent="0.15">
      <c r="B491" s="33"/>
      <c r="C491" s="33"/>
      <c r="AZ491" s="233"/>
      <c r="BA491" s="233"/>
    </row>
    <row r="492" spans="2:53" customFormat="1" x14ac:dyDescent="0.15">
      <c r="B492" s="33"/>
      <c r="C492" s="33"/>
      <c r="AZ492" s="233"/>
      <c r="BA492" s="233"/>
    </row>
    <row r="493" spans="2:53" customFormat="1" x14ac:dyDescent="0.15">
      <c r="B493" s="33"/>
      <c r="C493" s="33"/>
      <c r="AZ493" s="233"/>
      <c r="BA493" s="233"/>
    </row>
    <row r="494" spans="2:53" customFormat="1" x14ac:dyDescent="0.15">
      <c r="B494" s="33"/>
      <c r="C494" s="33"/>
      <c r="AZ494" s="233"/>
      <c r="BA494" s="233"/>
    </row>
    <row r="495" spans="2:53" customFormat="1" x14ac:dyDescent="0.15">
      <c r="B495" s="33"/>
      <c r="C495" s="33"/>
      <c r="AZ495" s="233"/>
      <c r="BA495" s="233"/>
    </row>
    <row r="496" spans="2:53" customFormat="1" x14ac:dyDescent="0.15">
      <c r="B496" s="33"/>
      <c r="C496" s="33"/>
      <c r="AZ496" s="233"/>
      <c r="BA496" s="233"/>
    </row>
    <row r="497" spans="2:53" customFormat="1" x14ac:dyDescent="0.15">
      <c r="B497" s="33"/>
      <c r="C497" s="33"/>
      <c r="AZ497" s="233"/>
      <c r="BA497" s="233"/>
    </row>
    <row r="498" spans="2:53" customFormat="1" x14ac:dyDescent="0.15">
      <c r="B498" s="33"/>
      <c r="C498" s="33"/>
      <c r="AZ498" s="233"/>
      <c r="BA498" s="233"/>
    </row>
    <row r="499" spans="2:53" customFormat="1" x14ac:dyDescent="0.15">
      <c r="B499" s="33"/>
      <c r="C499" s="33"/>
      <c r="AZ499" s="233"/>
      <c r="BA499" s="233"/>
    </row>
    <row r="500" spans="2:53" customFormat="1" x14ac:dyDescent="0.15">
      <c r="B500" s="33"/>
      <c r="C500" s="33"/>
      <c r="AZ500" s="233"/>
      <c r="BA500" s="233"/>
    </row>
    <row r="501" spans="2:53" customFormat="1" x14ac:dyDescent="0.15">
      <c r="B501" s="33"/>
      <c r="C501" s="33"/>
      <c r="AZ501" s="233"/>
      <c r="BA501" s="233"/>
    </row>
    <row r="502" spans="2:53" customFormat="1" x14ac:dyDescent="0.15">
      <c r="B502" s="33"/>
      <c r="C502" s="33"/>
      <c r="AZ502" s="233"/>
      <c r="BA502" s="233"/>
    </row>
    <row r="503" spans="2:53" customFormat="1" x14ac:dyDescent="0.15">
      <c r="B503" s="33"/>
      <c r="C503" s="33"/>
      <c r="AZ503" s="233"/>
      <c r="BA503" s="233"/>
    </row>
    <row r="504" spans="2:53" customFormat="1" x14ac:dyDescent="0.15">
      <c r="B504" s="33"/>
      <c r="C504" s="33"/>
      <c r="AZ504" s="233"/>
      <c r="BA504" s="233"/>
    </row>
    <row r="505" spans="2:53" customFormat="1" x14ac:dyDescent="0.15">
      <c r="B505" s="33"/>
      <c r="C505" s="33"/>
      <c r="AZ505" s="233"/>
      <c r="BA505" s="233"/>
    </row>
    <row r="506" spans="2:53" customFormat="1" x14ac:dyDescent="0.15">
      <c r="B506" s="33"/>
      <c r="C506" s="33"/>
      <c r="AZ506" s="233"/>
      <c r="BA506" s="233"/>
    </row>
    <row r="507" spans="2:53" customFormat="1" x14ac:dyDescent="0.15">
      <c r="B507" s="33"/>
      <c r="C507" s="33"/>
      <c r="AZ507" s="233"/>
      <c r="BA507" s="233"/>
    </row>
    <row r="508" spans="2:53" customFormat="1" x14ac:dyDescent="0.15">
      <c r="B508" s="33"/>
      <c r="C508" s="33"/>
      <c r="AZ508" s="233"/>
      <c r="BA508" s="233"/>
    </row>
    <row r="509" spans="2:53" customFormat="1" x14ac:dyDescent="0.15">
      <c r="B509" s="33"/>
      <c r="C509" s="33"/>
      <c r="AZ509" s="233"/>
      <c r="BA509" s="233"/>
    </row>
    <row r="510" spans="2:53" customFormat="1" x14ac:dyDescent="0.15">
      <c r="B510" s="33"/>
      <c r="C510" s="33"/>
      <c r="AZ510" s="233"/>
      <c r="BA510" s="233"/>
    </row>
    <row r="511" spans="2:53" customFormat="1" x14ac:dyDescent="0.15">
      <c r="B511" s="33"/>
      <c r="C511" s="33"/>
      <c r="AZ511" s="233"/>
      <c r="BA511" s="233"/>
    </row>
    <row r="512" spans="2:53" customFormat="1" x14ac:dyDescent="0.15">
      <c r="B512" s="33"/>
      <c r="C512" s="33"/>
      <c r="AZ512" s="233"/>
      <c r="BA512" s="233"/>
    </row>
    <row r="513" spans="2:53" customFormat="1" x14ac:dyDescent="0.15">
      <c r="B513" s="33"/>
      <c r="C513" s="33"/>
      <c r="AZ513" s="233"/>
      <c r="BA513" s="233"/>
    </row>
    <row r="514" spans="2:53" customFormat="1" x14ac:dyDescent="0.15">
      <c r="B514" s="33"/>
      <c r="C514" s="33"/>
      <c r="AZ514" s="233"/>
      <c r="BA514" s="233"/>
    </row>
    <row r="515" spans="2:53" customFormat="1" x14ac:dyDescent="0.15">
      <c r="B515" s="33"/>
      <c r="C515" s="33"/>
      <c r="AZ515" s="233"/>
      <c r="BA515" s="233"/>
    </row>
    <row r="516" spans="2:53" customFormat="1" x14ac:dyDescent="0.15">
      <c r="B516" s="33"/>
      <c r="C516" s="33"/>
      <c r="AZ516" s="233"/>
      <c r="BA516" s="233"/>
    </row>
    <row r="517" spans="2:53" customFormat="1" x14ac:dyDescent="0.15">
      <c r="B517" s="33"/>
      <c r="C517" s="33"/>
      <c r="AZ517" s="233"/>
      <c r="BA517" s="233"/>
    </row>
    <row r="518" spans="2:53" customFormat="1" x14ac:dyDescent="0.15">
      <c r="B518" s="33"/>
      <c r="C518" s="33"/>
      <c r="AZ518" s="233"/>
      <c r="BA518" s="233"/>
    </row>
    <row r="519" spans="2:53" customFormat="1" x14ac:dyDescent="0.15">
      <c r="B519" s="33"/>
      <c r="C519" s="33"/>
      <c r="AZ519" s="233"/>
      <c r="BA519" s="233"/>
    </row>
    <row r="520" spans="2:53" customFormat="1" x14ac:dyDescent="0.15">
      <c r="B520" s="33"/>
      <c r="C520" s="33"/>
      <c r="AZ520" s="233"/>
      <c r="BA520" s="233"/>
    </row>
    <row r="521" spans="2:53" customFormat="1" x14ac:dyDescent="0.15">
      <c r="B521" s="33"/>
      <c r="C521" s="33"/>
      <c r="AZ521" s="233"/>
      <c r="BA521" s="233"/>
    </row>
    <row r="522" spans="2:53" customFormat="1" x14ac:dyDescent="0.15">
      <c r="B522" s="33"/>
      <c r="C522" s="33"/>
      <c r="AZ522" s="233"/>
      <c r="BA522" s="233"/>
    </row>
    <row r="523" spans="2:53" customFormat="1" x14ac:dyDescent="0.15">
      <c r="B523" s="33"/>
      <c r="C523" s="33"/>
      <c r="AZ523" s="233"/>
      <c r="BA523" s="233"/>
    </row>
    <row r="524" spans="2:53" customFormat="1" x14ac:dyDescent="0.15">
      <c r="B524" s="33"/>
      <c r="C524" s="33"/>
      <c r="AZ524" s="233"/>
      <c r="BA524" s="233"/>
    </row>
    <row r="525" spans="2:53" customFormat="1" x14ac:dyDescent="0.15">
      <c r="B525" s="33"/>
      <c r="C525" s="33"/>
      <c r="AZ525" s="233"/>
      <c r="BA525" s="233"/>
    </row>
    <row r="526" spans="2:53" customFormat="1" x14ac:dyDescent="0.15">
      <c r="B526" s="33"/>
      <c r="C526" s="33"/>
      <c r="AZ526" s="233"/>
      <c r="BA526" s="233"/>
    </row>
    <row r="527" spans="2:53" customFormat="1" x14ac:dyDescent="0.15">
      <c r="B527" s="33"/>
      <c r="C527" s="33"/>
      <c r="AZ527" s="233"/>
      <c r="BA527" s="233"/>
    </row>
    <row r="528" spans="2:53" customFormat="1" x14ac:dyDescent="0.15">
      <c r="B528" s="33"/>
      <c r="C528" s="33"/>
      <c r="AZ528" s="233"/>
      <c r="BA528" s="233"/>
    </row>
    <row r="529" spans="2:53" customFormat="1" x14ac:dyDescent="0.15">
      <c r="B529" s="33"/>
      <c r="C529" s="33"/>
      <c r="AZ529" s="233"/>
      <c r="BA529" s="233"/>
    </row>
    <row r="530" spans="2:53" customFormat="1" x14ac:dyDescent="0.15">
      <c r="B530" s="33"/>
      <c r="C530" s="33"/>
      <c r="AZ530" s="233"/>
      <c r="BA530" s="233"/>
    </row>
    <row r="531" spans="2:53" customFormat="1" x14ac:dyDescent="0.15">
      <c r="B531" s="33"/>
      <c r="C531" s="33"/>
      <c r="AZ531" s="233"/>
      <c r="BA531" s="233"/>
    </row>
    <row r="532" spans="2:53" customFormat="1" x14ac:dyDescent="0.15">
      <c r="B532" s="33"/>
      <c r="C532" s="33"/>
      <c r="AZ532" s="233"/>
      <c r="BA532" s="233"/>
    </row>
    <row r="533" spans="2:53" customFormat="1" x14ac:dyDescent="0.15">
      <c r="B533" s="33"/>
      <c r="C533" s="33"/>
      <c r="AZ533" s="233"/>
      <c r="BA533" s="233"/>
    </row>
    <row r="534" spans="2:53" customFormat="1" x14ac:dyDescent="0.15">
      <c r="B534" s="33"/>
      <c r="C534" s="33"/>
      <c r="AZ534" s="233"/>
      <c r="BA534" s="233"/>
    </row>
    <row r="535" spans="2:53" customFormat="1" x14ac:dyDescent="0.15">
      <c r="B535" s="33"/>
      <c r="C535" s="33"/>
      <c r="AZ535" s="233"/>
      <c r="BA535" s="233"/>
    </row>
    <row r="536" spans="2:53" customFormat="1" x14ac:dyDescent="0.15">
      <c r="B536" s="33"/>
      <c r="C536" s="33"/>
      <c r="AZ536" s="233"/>
      <c r="BA536" s="233"/>
    </row>
    <row r="537" spans="2:53" customFormat="1" x14ac:dyDescent="0.15">
      <c r="B537" s="33"/>
      <c r="C537" s="33"/>
      <c r="AZ537" s="233"/>
      <c r="BA537" s="233"/>
    </row>
    <row r="538" spans="2:53" customFormat="1" x14ac:dyDescent="0.15">
      <c r="B538" s="33"/>
      <c r="C538" s="33"/>
      <c r="AZ538" s="233"/>
      <c r="BA538" s="233"/>
    </row>
    <row r="539" spans="2:53" customFormat="1" x14ac:dyDescent="0.15">
      <c r="B539" s="33"/>
      <c r="C539" s="33"/>
      <c r="AZ539" s="233"/>
      <c r="BA539" s="233"/>
    </row>
    <row r="540" spans="2:53" customFormat="1" x14ac:dyDescent="0.15">
      <c r="B540" s="33"/>
      <c r="C540" s="33"/>
      <c r="AZ540" s="233"/>
      <c r="BA540" s="233"/>
    </row>
    <row r="541" spans="2:53" customFormat="1" x14ac:dyDescent="0.15">
      <c r="B541" s="33"/>
      <c r="C541" s="33"/>
      <c r="AZ541" s="233"/>
      <c r="BA541" s="233"/>
    </row>
    <row r="542" spans="2:53" customFormat="1" x14ac:dyDescent="0.15">
      <c r="B542" s="33"/>
      <c r="C542" s="33"/>
      <c r="AZ542" s="233"/>
      <c r="BA542" s="233"/>
    </row>
    <row r="543" spans="2:53" customFormat="1" x14ac:dyDescent="0.15">
      <c r="B543" s="33"/>
      <c r="C543" s="33"/>
      <c r="AZ543" s="233"/>
      <c r="BA543" s="233"/>
    </row>
    <row r="544" spans="2:53" customFormat="1" x14ac:dyDescent="0.15">
      <c r="B544" s="33"/>
      <c r="C544" s="33"/>
      <c r="AZ544" s="233"/>
      <c r="BA544" s="233"/>
    </row>
    <row r="545" spans="2:53" customFormat="1" x14ac:dyDescent="0.15">
      <c r="B545" s="33"/>
      <c r="C545" s="33"/>
      <c r="AZ545" s="233"/>
      <c r="BA545" s="233"/>
    </row>
    <row r="546" spans="2:53" customFormat="1" x14ac:dyDescent="0.15">
      <c r="B546" s="33"/>
      <c r="C546" s="33"/>
      <c r="AZ546" s="233"/>
      <c r="BA546" s="233"/>
    </row>
    <row r="547" spans="2:53" customFormat="1" x14ac:dyDescent="0.15">
      <c r="B547" s="33"/>
      <c r="C547" s="33"/>
      <c r="AZ547" s="233"/>
      <c r="BA547" s="233"/>
    </row>
    <row r="548" spans="2:53" customFormat="1" x14ac:dyDescent="0.15">
      <c r="B548" s="33"/>
      <c r="C548" s="33"/>
      <c r="AZ548" s="233"/>
      <c r="BA548" s="233"/>
    </row>
    <row r="549" spans="2:53" customFormat="1" x14ac:dyDescent="0.15">
      <c r="B549" s="33"/>
      <c r="C549" s="33"/>
      <c r="AZ549" s="233"/>
      <c r="BA549" s="233"/>
    </row>
    <row r="550" spans="2:53" customFormat="1" x14ac:dyDescent="0.15">
      <c r="B550" s="33"/>
      <c r="C550" s="33"/>
      <c r="AZ550" s="233"/>
      <c r="BA550" s="233"/>
    </row>
    <row r="551" spans="2:53" customFormat="1" x14ac:dyDescent="0.15">
      <c r="B551" s="33"/>
      <c r="C551" s="33"/>
      <c r="AZ551" s="233"/>
      <c r="BA551" s="233"/>
    </row>
    <row r="552" spans="2:53" customFormat="1" x14ac:dyDescent="0.15">
      <c r="B552" s="33"/>
      <c r="C552" s="33"/>
      <c r="AZ552" s="233"/>
      <c r="BA552" s="233"/>
    </row>
    <row r="553" spans="2:53" customFormat="1" x14ac:dyDescent="0.15">
      <c r="B553" s="33"/>
      <c r="C553" s="33"/>
      <c r="AZ553" s="233"/>
      <c r="BA553" s="233"/>
    </row>
    <row r="554" spans="2:53" customFormat="1" x14ac:dyDescent="0.15">
      <c r="B554" s="33"/>
      <c r="C554" s="33"/>
      <c r="AZ554" s="233"/>
      <c r="BA554" s="233"/>
    </row>
    <row r="555" spans="2:53" customFormat="1" x14ac:dyDescent="0.15">
      <c r="B555" s="33"/>
      <c r="C555" s="33"/>
      <c r="AZ555" s="233"/>
      <c r="BA555" s="233"/>
    </row>
    <row r="556" spans="2:53" customFormat="1" x14ac:dyDescent="0.15">
      <c r="B556" s="33"/>
      <c r="C556" s="33"/>
      <c r="AZ556" s="233"/>
      <c r="BA556" s="233"/>
    </row>
    <row r="557" spans="2:53" customFormat="1" x14ac:dyDescent="0.15">
      <c r="B557" s="33"/>
      <c r="C557" s="33"/>
      <c r="AZ557" s="233"/>
      <c r="BA557" s="233"/>
    </row>
    <row r="558" spans="2:53" customFormat="1" x14ac:dyDescent="0.15">
      <c r="B558" s="33"/>
      <c r="C558" s="33"/>
      <c r="AZ558" s="233"/>
      <c r="BA558" s="233"/>
    </row>
    <row r="559" spans="2:53" customFormat="1" x14ac:dyDescent="0.15">
      <c r="B559" s="33"/>
      <c r="C559" s="33"/>
      <c r="AZ559" s="233"/>
      <c r="BA559" s="233"/>
    </row>
    <row r="560" spans="2:53" customFormat="1" x14ac:dyDescent="0.15">
      <c r="B560" s="33"/>
      <c r="C560" s="33"/>
      <c r="AZ560" s="233"/>
      <c r="BA560" s="233"/>
    </row>
    <row r="561" spans="2:53" customFormat="1" x14ac:dyDescent="0.15">
      <c r="B561" s="33"/>
      <c r="C561" s="33"/>
      <c r="AZ561" s="233"/>
      <c r="BA561" s="233"/>
    </row>
    <row r="562" spans="2:53" customFormat="1" x14ac:dyDescent="0.15">
      <c r="B562" s="33"/>
      <c r="C562" s="33"/>
      <c r="AZ562" s="233"/>
      <c r="BA562" s="233"/>
    </row>
    <row r="563" spans="2:53" customFormat="1" x14ac:dyDescent="0.15">
      <c r="B563" s="33"/>
      <c r="C563" s="33"/>
      <c r="AZ563" s="233"/>
      <c r="BA563" s="233"/>
    </row>
    <row r="564" spans="2:53" customFormat="1" x14ac:dyDescent="0.15">
      <c r="B564" s="33"/>
      <c r="C564" s="33"/>
      <c r="AZ564" s="233"/>
      <c r="BA564" s="233"/>
    </row>
    <row r="565" spans="2:53" customFormat="1" x14ac:dyDescent="0.15">
      <c r="B565" s="33"/>
      <c r="C565" s="33"/>
      <c r="AZ565" s="233"/>
      <c r="BA565" s="233"/>
    </row>
    <row r="566" spans="2:53" customFormat="1" x14ac:dyDescent="0.15">
      <c r="B566" s="33"/>
      <c r="C566" s="33"/>
      <c r="AZ566" s="233"/>
      <c r="BA566" s="233"/>
    </row>
    <row r="567" spans="2:53" customFormat="1" x14ac:dyDescent="0.15">
      <c r="B567" s="33"/>
      <c r="C567" s="33"/>
      <c r="AZ567" s="233"/>
      <c r="BA567" s="233"/>
    </row>
    <row r="568" spans="2:53" customFormat="1" x14ac:dyDescent="0.15">
      <c r="B568" s="33"/>
      <c r="C568" s="33"/>
      <c r="AZ568" s="233"/>
      <c r="BA568" s="233"/>
    </row>
    <row r="569" spans="2:53" customFormat="1" x14ac:dyDescent="0.15">
      <c r="B569" s="33"/>
      <c r="C569" s="33"/>
      <c r="AZ569" s="233"/>
      <c r="BA569" s="233"/>
    </row>
    <row r="570" spans="2:53" customFormat="1" x14ac:dyDescent="0.15">
      <c r="B570" s="33"/>
      <c r="C570" s="33"/>
      <c r="AZ570" s="233"/>
      <c r="BA570" s="233"/>
    </row>
    <row r="571" spans="2:53" customFormat="1" x14ac:dyDescent="0.15">
      <c r="B571" s="33"/>
      <c r="C571" s="33"/>
      <c r="AZ571" s="233"/>
      <c r="BA571" s="233"/>
    </row>
    <row r="572" spans="2:53" customFormat="1" x14ac:dyDescent="0.15">
      <c r="B572" s="33"/>
      <c r="C572" s="33"/>
      <c r="AZ572" s="233"/>
      <c r="BA572" s="233"/>
    </row>
    <row r="573" spans="2:53" customFormat="1" x14ac:dyDescent="0.15">
      <c r="B573" s="33"/>
      <c r="C573" s="33"/>
      <c r="AZ573" s="233"/>
      <c r="BA573" s="233"/>
    </row>
    <row r="574" spans="2:53" customFormat="1" x14ac:dyDescent="0.15">
      <c r="B574" s="33"/>
      <c r="C574" s="33"/>
      <c r="AZ574" s="233"/>
      <c r="BA574" s="233"/>
    </row>
    <row r="575" spans="2:53" customFormat="1" x14ac:dyDescent="0.15">
      <c r="B575" s="33"/>
      <c r="C575" s="33"/>
      <c r="AZ575" s="233"/>
      <c r="BA575" s="233"/>
    </row>
    <row r="576" spans="2:53" customFormat="1" x14ac:dyDescent="0.15">
      <c r="B576" s="33"/>
      <c r="C576" s="33"/>
      <c r="AZ576" s="233"/>
      <c r="BA576" s="233"/>
    </row>
    <row r="577" spans="2:53" customFormat="1" x14ac:dyDescent="0.15">
      <c r="B577" s="33"/>
      <c r="C577" s="33"/>
      <c r="AZ577" s="233"/>
      <c r="BA577" s="233"/>
    </row>
    <row r="578" spans="2:53" customFormat="1" x14ac:dyDescent="0.15">
      <c r="B578" s="33"/>
      <c r="C578" s="33"/>
      <c r="AZ578" s="233"/>
      <c r="BA578" s="233"/>
    </row>
    <row r="579" spans="2:53" customFormat="1" x14ac:dyDescent="0.15">
      <c r="B579" s="33"/>
      <c r="C579" s="33"/>
      <c r="AZ579" s="233"/>
      <c r="BA579" s="233"/>
    </row>
    <row r="580" spans="2:53" customFormat="1" x14ac:dyDescent="0.15">
      <c r="B580" s="33"/>
      <c r="C580" s="33"/>
      <c r="AZ580" s="233"/>
      <c r="BA580" s="233"/>
    </row>
    <row r="581" spans="2:53" customFormat="1" x14ac:dyDescent="0.15">
      <c r="B581" s="33"/>
      <c r="C581" s="33"/>
      <c r="AZ581" s="233"/>
      <c r="BA581" s="233"/>
    </row>
    <row r="582" spans="2:53" customFormat="1" x14ac:dyDescent="0.15">
      <c r="B582" s="33"/>
      <c r="C582" s="33"/>
      <c r="AZ582" s="233"/>
      <c r="BA582" s="233"/>
    </row>
    <row r="583" spans="2:53" customFormat="1" x14ac:dyDescent="0.15">
      <c r="B583" s="33"/>
      <c r="C583" s="33"/>
      <c r="AZ583" s="233"/>
      <c r="BA583" s="233"/>
    </row>
    <row r="584" spans="2:53" customFormat="1" x14ac:dyDescent="0.15">
      <c r="B584" s="33"/>
      <c r="C584" s="33"/>
      <c r="AZ584" s="233"/>
      <c r="BA584" s="233"/>
    </row>
    <row r="585" spans="2:53" customFormat="1" x14ac:dyDescent="0.15">
      <c r="B585" s="33"/>
      <c r="C585" s="33"/>
      <c r="AZ585" s="233"/>
      <c r="BA585" s="233"/>
    </row>
    <row r="586" spans="2:53" customFormat="1" x14ac:dyDescent="0.15">
      <c r="B586" s="33"/>
      <c r="C586" s="33"/>
      <c r="AZ586" s="233"/>
      <c r="BA586" s="233"/>
    </row>
    <row r="587" spans="2:53" customFormat="1" x14ac:dyDescent="0.15">
      <c r="B587" s="33"/>
      <c r="C587" s="33"/>
      <c r="AZ587" s="233"/>
      <c r="BA587" s="233"/>
    </row>
    <row r="588" spans="2:53" customFormat="1" x14ac:dyDescent="0.15">
      <c r="B588" s="33"/>
      <c r="C588" s="33"/>
      <c r="AZ588" s="233"/>
      <c r="BA588" s="233"/>
    </row>
    <row r="589" spans="2:53" customFormat="1" x14ac:dyDescent="0.15">
      <c r="B589" s="33"/>
      <c r="C589" s="33"/>
      <c r="AZ589" s="233"/>
      <c r="BA589" s="233"/>
    </row>
    <row r="590" spans="2:53" customFormat="1" x14ac:dyDescent="0.15">
      <c r="B590" s="33"/>
      <c r="C590" s="33"/>
      <c r="AZ590" s="233"/>
      <c r="BA590" s="233"/>
    </row>
    <row r="591" spans="2:53" customFormat="1" x14ac:dyDescent="0.15">
      <c r="B591" s="33"/>
      <c r="C591" s="33"/>
      <c r="AZ591" s="233"/>
      <c r="BA591" s="233"/>
    </row>
    <row r="592" spans="2:53" customFormat="1" x14ac:dyDescent="0.15">
      <c r="B592" s="33"/>
      <c r="C592" s="33"/>
      <c r="AZ592" s="233"/>
      <c r="BA592" s="233"/>
    </row>
    <row r="593" spans="2:53" customFormat="1" x14ac:dyDescent="0.15">
      <c r="B593" s="33"/>
      <c r="C593" s="33"/>
      <c r="AZ593" s="233"/>
      <c r="BA593" s="233"/>
    </row>
    <row r="594" spans="2:53" customFormat="1" x14ac:dyDescent="0.15">
      <c r="B594" s="33"/>
      <c r="C594" s="33"/>
      <c r="AZ594" s="233"/>
      <c r="BA594" s="233"/>
    </row>
    <row r="595" spans="2:53" customFormat="1" x14ac:dyDescent="0.15">
      <c r="B595" s="33"/>
      <c r="C595" s="33"/>
      <c r="AZ595" s="233"/>
      <c r="BA595" s="233"/>
    </row>
    <row r="596" spans="2:53" customFormat="1" x14ac:dyDescent="0.15">
      <c r="B596" s="33"/>
      <c r="C596" s="33"/>
      <c r="AZ596" s="233"/>
      <c r="BA596" s="233"/>
    </row>
    <row r="597" spans="2:53" customFormat="1" x14ac:dyDescent="0.15">
      <c r="B597" s="33"/>
      <c r="C597" s="33"/>
      <c r="AZ597" s="233"/>
      <c r="BA597" s="233"/>
    </row>
    <row r="598" spans="2:53" customFormat="1" x14ac:dyDescent="0.15">
      <c r="B598" s="33"/>
      <c r="C598" s="33"/>
      <c r="AZ598" s="233"/>
      <c r="BA598" s="233"/>
    </row>
    <row r="599" spans="2:53" customFormat="1" x14ac:dyDescent="0.15">
      <c r="B599" s="33"/>
      <c r="C599" s="33"/>
      <c r="AZ599" s="233"/>
      <c r="BA599" s="233"/>
    </row>
    <row r="600" spans="2:53" customFormat="1" x14ac:dyDescent="0.15">
      <c r="B600" s="33"/>
      <c r="C600" s="33"/>
      <c r="AZ600" s="233"/>
      <c r="BA600" s="233"/>
    </row>
    <row r="601" spans="2:53" customFormat="1" x14ac:dyDescent="0.15">
      <c r="B601" s="33"/>
      <c r="C601" s="33"/>
      <c r="AZ601" s="233"/>
      <c r="BA601" s="233"/>
    </row>
    <row r="602" spans="2:53" customFormat="1" x14ac:dyDescent="0.15">
      <c r="B602" s="33"/>
      <c r="C602" s="33"/>
      <c r="AZ602" s="233"/>
      <c r="BA602" s="233"/>
    </row>
    <row r="603" spans="2:53" customFormat="1" x14ac:dyDescent="0.15">
      <c r="B603" s="33"/>
      <c r="C603" s="33"/>
      <c r="AZ603" s="233"/>
      <c r="BA603" s="233"/>
    </row>
    <row r="604" spans="2:53" customFormat="1" x14ac:dyDescent="0.15">
      <c r="B604" s="33"/>
      <c r="C604" s="33"/>
      <c r="AZ604" s="233"/>
      <c r="BA604" s="233"/>
    </row>
    <row r="605" spans="2:53" customFormat="1" x14ac:dyDescent="0.15">
      <c r="B605" s="33"/>
      <c r="C605" s="33"/>
      <c r="AZ605" s="233"/>
      <c r="BA605" s="233"/>
    </row>
    <row r="606" spans="2:53" customFormat="1" x14ac:dyDescent="0.15">
      <c r="B606" s="33"/>
      <c r="C606" s="33"/>
      <c r="AZ606" s="233"/>
      <c r="BA606" s="233"/>
    </row>
    <row r="607" spans="2:53" customFormat="1" x14ac:dyDescent="0.15">
      <c r="B607" s="33"/>
      <c r="C607" s="33"/>
      <c r="AZ607" s="233"/>
      <c r="BA607" s="233"/>
    </row>
    <row r="608" spans="2:53" customFormat="1" x14ac:dyDescent="0.15">
      <c r="B608" s="33"/>
      <c r="C608" s="33"/>
      <c r="AZ608" s="233"/>
      <c r="BA608" s="233"/>
    </row>
    <row r="609" spans="2:53" customFormat="1" x14ac:dyDescent="0.15">
      <c r="B609" s="33"/>
      <c r="C609" s="33"/>
      <c r="AZ609" s="233"/>
      <c r="BA609" s="233"/>
    </row>
    <row r="610" spans="2:53" customFormat="1" x14ac:dyDescent="0.15">
      <c r="B610" s="33"/>
      <c r="C610" s="33"/>
      <c r="AZ610" s="233"/>
      <c r="BA610" s="233"/>
    </row>
    <row r="611" spans="2:53" customFormat="1" x14ac:dyDescent="0.15">
      <c r="B611" s="33"/>
      <c r="C611" s="33"/>
      <c r="AZ611" s="233"/>
      <c r="BA611" s="233"/>
    </row>
    <row r="612" spans="2:53" customFormat="1" x14ac:dyDescent="0.15">
      <c r="B612" s="33"/>
      <c r="C612" s="33"/>
      <c r="AZ612" s="233"/>
      <c r="BA612" s="233"/>
    </row>
    <row r="613" spans="2:53" customFormat="1" x14ac:dyDescent="0.15">
      <c r="B613" s="33"/>
      <c r="C613" s="33"/>
      <c r="AZ613" s="233"/>
      <c r="BA613" s="233"/>
    </row>
    <row r="614" spans="2:53" customFormat="1" x14ac:dyDescent="0.15">
      <c r="B614" s="33"/>
      <c r="C614" s="33"/>
      <c r="AZ614" s="233"/>
      <c r="BA614" s="233"/>
    </row>
    <row r="615" spans="2:53" customFormat="1" x14ac:dyDescent="0.15">
      <c r="B615" s="33"/>
      <c r="C615" s="33"/>
      <c r="AZ615" s="233"/>
      <c r="BA615" s="233"/>
    </row>
    <row r="616" spans="2:53" customFormat="1" x14ac:dyDescent="0.15">
      <c r="B616" s="33"/>
      <c r="C616" s="33"/>
      <c r="AZ616" s="233"/>
      <c r="BA616" s="233"/>
    </row>
    <row r="617" spans="2:53" customFormat="1" x14ac:dyDescent="0.15">
      <c r="B617" s="33"/>
      <c r="C617" s="33"/>
      <c r="AZ617" s="233"/>
      <c r="BA617" s="233"/>
    </row>
    <row r="618" spans="2:53" customFormat="1" x14ac:dyDescent="0.15">
      <c r="B618" s="33"/>
      <c r="C618" s="33"/>
      <c r="AZ618" s="233"/>
      <c r="BA618" s="233"/>
    </row>
    <row r="619" spans="2:53" customFormat="1" x14ac:dyDescent="0.15">
      <c r="B619" s="33"/>
      <c r="C619" s="33"/>
      <c r="AZ619" s="233"/>
      <c r="BA619" s="233"/>
    </row>
    <row r="620" spans="2:53" customFormat="1" x14ac:dyDescent="0.15">
      <c r="B620" s="33"/>
      <c r="C620" s="33"/>
      <c r="AZ620" s="233"/>
      <c r="BA620" s="233"/>
    </row>
    <row r="621" spans="2:53" customFormat="1" x14ac:dyDescent="0.15">
      <c r="B621" s="33"/>
      <c r="C621" s="33"/>
      <c r="AZ621" s="233"/>
      <c r="BA621" s="233"/>
    </row>
    <row r="622" spans="2:53" customFormat="1" x14ac:dyDescent="0.15">
      <c r="B622" s="33"/>
      <c r="C622" s="33"/>
      <c r="AZ622" s="233"/>
      <c r="BA622" s="233"/>
    </row>
    <row r="623" spans="2:53" customFormat="1" x14ac:dyDescent="0.15">
      <c r="B623" s="33"/>
      <c r="C623" s="33"/>
      <c r="AZ623" s="233"/>
      <c r="BA623" s="233"/>
    </row>
    <row r="624" spans="2:53" customFormat="1" x14ac:dyDescent="0.15">
      <c r="B624" s="33"/>
      <c r="C624" s="33"/>
      <c r="AZ624" s="233"/>
      <c r="BA624" s="233"/>
    </row>
    <row r="625" spans="2:53" customFormat="1" x14ac:dyDescent="0.15">
      <c r="B625" s="33"/>
      <c r="C625" s="33"/>
      <c r="AZ625" s="233"/>
      <c r="BA625" s="233"/>
    </row>
    <row r="626" spans="2:53" customFormat="1" x14ac:dyDescent="0.15">
      <c r="B626" s="33"/>
      <c r="C626" s="33"/>
      <c r="AZ626" s="233"/>
      <c r="BA626" s="233"/>
    </row>
    <row r="627" spans="2:53" customFormat="1" x14ac:dyDescent="0.15">
      <c r="B627" s="33"/>
      <c r="C627" s="33"/>
      <c r="AZ627" s="233"/>
      <c r="BA627" s="233"/>
    </row>
    <row r="628" spans="2:53" customFormat="1" x14ac:dyDescent="0.15">
      <c r="B628" s="33"/>
      <c r="C628" s="33"/>
      <c r="AZ628" s="233"/>
      <c r="BA628" s="233"/>
    </row>
    <row r="629" spans="2:53" customFormat="1" x14ac:dyDescent="0.15">
      <c r="B629" s="33"/>
      <c r="C629" s="33"/>
      <c r="AZ629" s="233"/>
      <c r="BA629" s="233"/>
    </row>
    <row r="630" spans="2:53" customFormat="1" x14ac:dyDescent="0.15">
      <c r="B630" s="33"/>
      <c r="C630" s="33"/>
      <c r="AZ630" s="233"/>
      <c r="BA630" s="233"/>
    </row>
    <row r="631" spans="2:53" customFormat="1" x14ac:dyDescent="0.15">
      <c r="B631" s="33"/>
      <c r="C631" s="33"/>
      <c r="AZ631" s="233"/>
      <c r="BA631" s="233"/>
    </row>
    <row r="632" spans="2:53" customFormat="1" x14ac:dyDescent="0.15">
      <c r="B632" s="33"/>
      <c r="C632" s="33"/>
      <c r="AZ632" s="233"/>
      <c r="BA632" s="233"/>
    </row>
    <row r="633" spans="2:53" customFormat="1" x14ac:dyDescent="0.15">
      <c r="B633" s="33"/>
      <c r="C633" s="33"/>
      <c r="AZ633" s="233"/>
      <c r="BA633" s="233"/>
    </row>
    <row r="634" spans="2:53" customFormat="1" x14ac:dyDescent="0.15">
      <c r="B634" s="33"/>
      <c r="C634" s="33"/>
      <c r="AZ634" s="233"/>
      <c r="BA634" s="233"/>
    </row>
    <row r="635" spans="2:53" customFormat="1" x14ac:dyDescent="0.15">
      <c r="B635" s="33"/>
      <c r="C635" s="33"/>
      <c r="AZ635" s="233"/>
      <c r="BA635" s="233"/>
    </row>
    <row r="636" spans="2:53" customFormat="1" x14ac:dyDescent="0.15">
      <c r="B636" s="33"/>
      <c r="C636" s="33"/>
      <c r="AZ636" s="233"/>
      <c r="BA636" s="233"/>
    </row>
    <row r="637" spans="2:53" customFormat="1" x14ac:dyDescent="0.15">
      <c r="B637" s="33"/>
      <c r="C637" s="33"/>
      <c r="AZ637" s="233"/>
      <c r="BA637" s="233"/>
    </row>
    <row r="638" spans="2:53" customFormat="1" x14ac:dyDescent="0.15">
      <c r="B638" s="33"/>
      <c r="C638" s="33"/>
      <c r="AZ638" s="233"/>
      <c r="BA638" s="233"/>
    </row>
    <row r="639" spans="2:53" customFormat="1" x14ac:dyDescent="0.15">
      <c r="B639" s="33"/>
      <c r="C639" s="33"/>
      <c r="AZ639" s="233"/>
      <c r="BA639" s="233"/>
    </row>
    <row r="640" spans="2:53" customFormat="1" x14ac:dyDescent="0.15">
      <c r="B640" s="33"/>
      <c r="C640" s="33"/>
      <c r="AZ640" s="233"/>
      <c r="BA640" s="233"/>
    </row>
    <row r="641" spans="2:53" customFormat="1" x14ac:dyDescent="0.15">
      <c r="B641" s="33"/>
      <c r="C641" s="33"/>
      <c r="AZ641" s="233"/>
      <c r="BA641" s="233"/>
    </row>
    <row r="642" spans="2:53" customFormat="1" x14ac:dyDescent="0.15">
      <c r="B642" s="33"/>
      <c r="C642" s="33"/>
      <c r="AZ642" s="233"/>
      <c r="BA642" s="233"/>
    </row>
    <row r="643" spans="2:53" customFormat="1" x14ac:dyDescent="0.15">
      <c r="B643" s="33"/>
      <c r="C643" s="33"/>
      <c r="AZ643" s="233"/>
      <c r="BA643" s="233"/>
    </row>
    <row r="644" spans="2:53" customFormat="1" x14ac:dyDescent="0.15">
      <c r="B644" s="33"/>
      <c r="C644" s="33"/>
      <c r="AZ644" s="233"/>
      <c r="BA644" s="233"/>
    </row>
    <row r="645" spans="2:53" customFormat="1" x14ac:dyDescent="0.15">
      <c r="B645" s="33"/>
      <c r="C645" s="33"/>
      <c r="AZ645" s="233"/>
      <c r="BA645" s="233"/>
    </row>
    <row r="646" spans="2:53" customFormat="1" x14ac:dyDescent="0.15">
      <c r="B646" s="33"/>
      <c r="C646" s="33"/>
      <c r="AZ646" s="233"/>
      <c r="BA646" s="233"/>
    </row>
    <row r="647" spans="2:53" customFormat="1" x14ac:dyDescent="0.15">
      <c r="B647" s="33"/>
      <c r="C647" s="33"/>
      <c r="AZ647" s="233"/>
      <c r="BA647" s="233"/>
    </row>
    <row r="648" spans="2:53" customFormat="1" x14ac:dyDescent="0.15">
      <c r="B648" s="33"/>
      <c r="C648" s="33"/>
      <c r="AZ648" s="233"/>
      <c r="BA648" s="233"/>
    </row>
    <row r="649" spans="2:53" customFormat="1" x14ac:dyDescent="0.15">
      <c r="B649" s="33"/>
      <c r="C649" s="33"/>
      <c r="AZ649" s="233"/>
      <c r="BA649" s="233"/>
    </row>
    <row r="650" spans="2:53" customFormat="1" x14ac:dyDescent="0.15">
      <c r="B650" s="33"/>
      <c r="C650" s="33"/>
      <c r="AZ650" s="233"/>
      <c r="BA650" s="233"/>
    </row>
    <row r="651" spans="2:53" customFormat="1" x14ac:dyDescent="0.15">
      <c r="B651" s="33"/>
      <c r="C651" s="33"/>
      <c r="AZ651" s="233"/>
      <c r="BA651" s="233"/>
    </row>
    <row r="652" spans="2:53" customFormat="1" x14ac:dyDescent="0.15">
      <c r="B652" s="33"/>
      <c r="C652" s="33"/>
      <c r="AZ652" s="233"/>
      <c r="BA652" s="233"/>
    </row>
    <row r="653" spans="2:53" customFormat="1" x14ac:dyDescent="0.15">
      <c r="B653" s="33"/>
      <c r="C653" s="33"/>
      <c r="AZ653" s="233"/>
      <c r="BA653" s="233"/>
    </row>
    <row r="654" spans="2:53" customFormat="1" x14ac:dyDescent="0.15">
      <c r="B654" s="33"/>
      <c r="C654" s="33"/>
      <c r="AZ654" s="233"/>
      <c r="BA654" s="233"/>
    </row>
    <row r="655" spans="2:53" customFormat="1" x14ac:dyDescent="0.15">
      <c r="B655" s="33"/>
      <c r="C655" s="33"/>
      <c r="AZ655" s="233"/>
      <c r="BA655" s="233"/>
    </row>
    <row r="656" spans="2:53" customFormat="1" x14ac:dyDescent="0.15">
      <c r="B656" s="33"/>
      <c r="C656" s="33"/>
      <c r="AZ656" s="233"/>
      <c r="BA656" s="233"/>
    </row>
    <row r="657" spans="2:53" customFormat="1" x14ac:dyDescent="0.15">
      <c r="B657" s="33"/>
      <c r="C657" s="33"/>
      <c r="AZ657" s="233"/>
      <c r="BA657" s="233"/>
    </row>
    <row r="658" spans="2:53" customFormat="1" x14ac:dyDescent="0.15">
      <c r="B658" s="33"/>
      <c r="C658" s="33"/>
      <c r="AZ658" s="233"/>
      <c r="BA658" s="233"/>
    </row>
    <row r="659" spans="2:53" customFormat="1" x14ac:dyDescent="0.15">
      <c r="B659" s="33"/>
      <c r="C659" s="33"/>
      <c r="AZ659" s="233"/>
      <c r="BA659" s="233"/>
    </row>
    <row r="660" spans="2:53" customFormat="1" x14ac:dyDescent="0.15">
      <c r="B660" s="33"/>
      <c r="C660" s="33"/>
      <c r="AZ660" s="233"/>
      <c r="BA660" s="233"/>
    </row>
    <row r="661" spans="2:53" customFormat="1" x14ac:dyDescent="0.15">
      <c r="B661" s="33"/>
      <c r="C661" s="33"/>
      <c r="AZ661" s="233"/>
      <c r="BA661" s="233"/>
    </row>
    <row r="662" spans="2:53" customFormat="1" x14ac:dyDescent="0.15">
      <c r="B662" s="33"/>
      <c r="C662" s="33"/>
      <c r="AZ662" s="233"/>
      <c r="BA662" s="233"/>
    </row>
    <row r="663" spans="2:53" customFormat="1" x14ac:dyDescent="0.15">
      <c r="B663" s="33"/>
      <c r="C663" s="33"/>
      <c r="AZ663" s="233"/>
      <c r="BA663" s="233"/>
    </row>
    <row r="664" spans="2:53" customFormat="1" x14ac:dyDescent="0.15">
      <c r="B664" s="33"/>
      <c r="C664" s="33"/>
      <c r="AZ664" s="233"/>
      <c r="BA664" s="233"/>
    </row>
    <row r="665" spans="2:53" customFormat="1" x14ac:dyDescent="0.15">
      <c r="B665" s="33"/>
      <c r="C665" s="33"/>
      <c r="AZ665" s="233"/>
      <c r="BA665" s="233"/>
    </row>
    <row r="666" spans="2:53" customFormat="1" x14ac:dyDescent="0.15">
      <c r="B666" s="33"/>
      <c r="C666" s="33"/>
      <c r="AZ666" s="233"/>
      <c r="BA666" s="233"/>
    </row>
    <row r="667" spans="2:53" customFormat="1" x14ac:dyDescent="0.15">
      <c r="B667" s="33"/>
      <c r="C667" s="33"/>
      <c r="AZ667" s="233"/>
      <c r="BA667" s="233"/>
    </row>
    <row r="668" spans="2:53" customFormat="1" x14ac:dyDescent="0.15">
      <c r="B668" s="33"/>
      <c r="C668" s="33"/>
      <c r="AZ668" s="233"/>
      <c r="BA668" s="233"/>
    </row>
    <row r="669" spans="2:53" customFormat="1" x14ac:dyDescent="0.15">
      <c r="B669" s="33"/>
      <c r="C669" s="33"/>
      <c r="AZ669" s="233"/>
      <c r="BA669" s="233"/>
    </row>
    <row r="670" spans="2:53" customFormat="1" x14ac:dyDescent="0.15">
      <c r="B670" s="33"/>
      <c r="C670" s="33"/>
      <c r="AZ670" s="233"/>
      <c r="BA670" s="233"/>
    </row>
    <row r="671" spans="2:53" customFormat="1" x14ac:dyDescent="0.15">
      <c r="B671" s="33"/>
      <c r="C671" s="33"/>
      <c r="AZ671" s="233"/>
      <c r="BA671" s="233"/>
    </row>
    <row r="672" spans="2:53" customFormat="1" x14ac:dyDescent="0.15">
      <c r="B672" s="33"/>
      <c r="C672" s="33"/>
      <c r="AZ672" s="233"/>
      <c r="BA672" s="233"/>
    </row>
    <row r="673" spans="2:53" customFormat="1" x14ac:dyDescent="0.15">
      <c r="B673" s="33"/>
      <c r="C673" s="33"/>
      <c r="AZ673" s="233"/>
      <c r="BA673" s="233"/>
    </row>
    <row r="674" spans="2:53" customFormat="1" x14ac:dyDescent="0.15">
      <c r="B674" s="33"/>
      <c r="C674" s="33"/>
      <c r="AZ674" s="233"/>
      <c r="BA674" s="233"/>
    </row>
    <row r="675" spans="2:53" customFormat="1" x14ac:dyDescent="0.15">
      <c r="B675" s="33"/>
      <c r="C675" s="33"/>
      <c r="AZ675" s="233"/>
      <c r="BA675" s="233"/>
    </row>
    <row r="676" spans="2:53" customFormat="1" x14ac:dyDescent="0.15">
      <c r="B676" s="33"/>
      <c r="C676" s="33"/>
      <c r="AZ676" s="233"/>
      <c r="BA676" s="233"/>
    </row>
    <row r="677" spans="2:53" customFormat="1" x14ac:dyDescent="0.15">
      <c r="B677" s="33"/>
      <c r="C677" s="33"/>
      <c r="AZ677" s="233"/>
      <c r="BA677" s="233"/>
    </row>
    <row r="678" spans="2:53" customFormat="1" x14ac:dyDescent="0.15">
      <c r="B678" s="33"/>
      <c r="C678" s="33"/>
      <c r="AZ678" s="233"/>
      <c r="BA678" s="233"/>
    </row>
    <row r="679" spans="2:53" customFormat="1" x14ac:dyDescent="0.15">
      <c r="B679" s="33"/>
      <c r="C679" s="33"/>
      <c r="AZ679" s="233"/>
      <c r="BA679" s="233"/>
    </row>
    <row r="680" spans="2:53" customFormat="1" x14ac:dyDescent="0.15">
      <c r="B680" s="33"/>
      <c r="C680" s="33"/>
      <c r="AZ680" s="233"/>
      <c r="BA680" s="233"/>
    </row>
    <row r="681" spans="2:53" customFormat="1" x14ac:dyDescent="0.15">
      <c r="B681" s="33"/>
      <c r="C681" s="33"/>
      <c r="AZ681" s="233"/>
      <c r="BA681" s="233"/>
    </row>
    <row r="682" spans="2:53" customFormat="1" x14ac:dyDescent="0.15">
      <c r="B682" s="33"/>
      <c r="C682" s="33"/>
      <c r="AZ682" s="233"/>
      <c r="BA682" s="233"/>
    </row>
    <row r="683" spans="2:53" customFormat="1" x14ac:dyDescent="0.15">
      <c r="B683" s="33"/>
      <c r="C683" s="33"/>
      <c r="AZ683" s="233"/>
      <c r="BA683" s="233"/>
    </row>
    <row r="684" spans="2:53" customFormat="1" x14ac:dyDescent="0.15">
      <c r="B684" s="33"/>
      <c r="C684" s="33"/>
      <c r="AZ684" s="233"/>
      <c r="BA684" s="233"/>
    </row>
    <row r="685" spans="2:53" customFormat="1" x14ac:dyDescent="0.15">
      <c r="B685" s="33"/>
      <c r="C685" s="33"/>
      <c r="AZ685" s="233"/>
      <c r="BA685" s="233"/>
    </row>
    <row r="686" spans="2:53" customFormat="1" x14ac:dyDescent="0.15">
      <c r="B686" s="33"/>
      <c r="C686" s="33"/>
      <c r="AZ686" s="233"/>
      <c r="BA686" s="233"/>
    </row>
    <row r="687" spans="2:53" customFormat="1" x14ac:dyDescent="0.15">
      <c r="B687" s="33"/>
      <c r="C687" s="33"/>
      <c r="AZ687" s="233"/>
      <c r="BA687" s="233"/>
    </row>
    <row r="688" spans="2:53" customFormat="1" x14ac:dyDescent="0.15">
      <c r="B688" s="33"/>
      <c r="C688" s="33"/>
      <c r="AZ688" s="233"/>
      <c r="BA688" s="233"/>
    </row>
    <row r="689" spans="2:53" customFormat="1" x14ac:dyDescent="0.15">
      <c r="B689" s="33"/>
      <c r="C689" s="33"/>
      <c r="AZ689" s="233"/>
      <c r="BA689" s="233"/>
    </row>
    <row r="690" spans="2:53" customFormat="1" x14ac:dyDescent="0.15">
      <c r="B690" s="33"/>
      <c r="C690" s="33"/>
      <c r="AZ690" s="233"/>
      <c r="BA690" s="233"/>
    </row>
    <row r="691" spans="2:53" customFormat="1" x14ac:dyDescent="0.15">
      <c r="B691" s="33"/>
      <c r="C691" s="33"/>
      <c r="AZ691" s="233"/>
      <c r="BA691" s="233"/>
    </row>
    <row r="692" spans="2:53" customFormat="1" x14ac:dyDescent="0.15">
      <c r="B692" s="33"/>
      <c r="C692" s="33"/>
      <c r="AZ692" s="233"/>
      <c r="BA692" s="233"/>
    </row>
    <row r="693" spans="2:53" customFormat="1" x14ac:dyDescent="0.15">
      <c r="B693" s="33"/>
      <c r="C693" s="33"/>
      <c r="AZ693" s="233"/>
      <c r="BA693" s="233"/>
    </row>
    <row r="694" spans="2:53" customFormat="1" x14ac:dyDescent="0.15">
      <c r="B694" s="33"/>
      <c r="C694" s="33"/>
      <c r="AZ694" s="233"/>
      <c r="BA694" s="233"/>
    </row>
    <row r="695" spans="2:53" customFormat="1" x14ac:dyDescent="0.15">
      <c r="B695" s="33"/>
      <c r="C695" s="33"/>
      <c r="AZ695" s="233"/>
      <c r="BA695" s="233"/>
    </row>
    <row r="696" spans="2:53" customFormat="1" x14ac:dyDescent="0.15">
      <c r="B696" s="33"/>
      <c r="C696" s="33"/>
      <c r="AZ696" s="233"/>
      <c r="BA696" s="233"/>
    </row>
    <row r="697" spans="2:53" customFormat="1" x14ac:dyDescent="0.15">
      <c r="B697" s="33"/>
      <c r="C697" s="33"/>
      <c r="AZ697" s="233"/>
      <c r="BA697" s="233"/>
    </row>
    <row r="698" spans="2:53" customFormat="1" x14ac:dyDescent="0.15">
      <c r="B698" s="33"/>
      <c r="C698" s="33"/>
      <c r="AZ698" s="233"/>
      <c r="BA698" s="233"/>
    </row>
    <row r="699" spans="2:53" customFormat="1" x14ac:dyDescent="0.15">
      <c r="B699" s="33"/>
      <c r="C699" s="33"/>
      <c r="AZ699" s="233"/>
      <c r="BA699" s="233"/>
    </row>
    <row r="700" spans="2:53" customFormat="1" x14ac:dyDescent="0.15">
      <c r="B700" s="33"/>
      <c r="C700" s="33"/>
      <c r="AZ700" s="233"/>
      <c r="BA700" s="233"/>
    </row>
    <row r="701" spans="2:53" customFormat="1" x14ac:dyDescent="0.15">
      <c r="B701" s="33"/>
      <c r="C701" s="33"/>
      <c r="AZ701" s="233"/>
      <c r="BA701" s="233"/>
    </row>
    <row r="702" spans="2:53" customFormat="1" x14ac:dyDescent="0.15">
      <c r="B702" s="33"/>
      <c r="C702" s="33"/>
      <c r="AZ702" s="233"/>
      <c r="BA702" s="233"/>
    </row>
    <row r="703" spans="2:53" customFormat="1" x14ac:dyDescent="0.15">
      <c r="B703" s="33"/>
      <c r="C703" s="33"/>
      <c r="AZ703" s="233"/>
      <c r="BA703" s="233"/>
    </row>
    <row r="704" spans="2:53" customFormat="1" x14ac:dyDescent="0.15">
      <c r="B704" s="33"/>
      <c r="C704" s="33"/>
      <c r="AZ704" s="233"/>
      <c r="BA704" s="233"/>
    </row>
    <row r="705" spans="2:53" customFormat="1" x14ac:dyDescent="0.15">
      <c r="B705" s="33"/>
      <c r="C705" s="33"/>
      <c r="AZ705" s="233"/>
      <c r="BA705" s="233"/>
    </row>
    <row r="706" spans="2:53" customFormat="1" x14ac:dyDescent="0.15">
      <c r="B706" s="33"/>
      <c r="C706" s="33"/>
      <c r="AZ706" s="233"/>
      <c r="BA706" s="233"/>
    </row>
    <row r="707" spans="2:53" customFormat="1" x14ac:dyDescent="0.15">
      <c r="B707" s="33"/>
      <c r="C707" s="33"/>
      <c r="AZ707" s="233"/>
      <c r="BA707" s="233"/>
    </row>
    <row r="708" spans="2:53" customFormat="1" x14ac:dyDescent="0.15">
      <c r="B708" s="33"/>
      <c r="C708" s="33"/>
      <c r="AZ708" s="233"/>
      <c r="BA708" s="233"/>
    </row>
    <row r="709" spans="2:53" customFormat="1" x14ac:dyDescent="0.15">
      <c r="B709" s="33"/>
      <c r="C709" s="33"/>
      <c r="AZ709" s="233"/>
      <c r="BA709" s="233"/>
    </row>
    <row r="710" spans="2:53" customFormat="1" x14ac:dyDescent="0.15">
      <c r="B710" s="33"/>
      <c r="C710" s="33"/>
      <c r="AZ710" s="233"/>
      <c r="BA710" s="233"/>
    </row>
    <row r="711" spans="2:53" customFormat="1" x14ac:dyDescent="0.15">
      <c r="B711" s="33"/>
      <c r="C711" s="33"/>
      <c r="AZ711" s="233"/>
      <c r="BA711" s="233"/>
    </row>
    <row r="712" spans="2:53" customFormat="1" x14ac:dyDescent="0.15">
      <c r="B712" s="33"/>
      <c r="C712" s="33"/>
      <c r="AZ712" s="233"/>
      <c r="BA712" s="233"/>
    </row>
    <row r="713" spans="2:53" customFormat="1" x14ac:dyDescent="0.15">
      <c r="B713" s="33"/>
      <c r="C713" s="33"/>
      <c r="AZ713" s="233"/>
      <c r="BA713" s="233"/>
    </row>
    <row r="714" spans="2:53" customFormat="1" x14ac:dyDescent="0.15">
      <c r="B714" s="33"/>
      <c r="C714" s="33"/>
      <c r="AZ714" s="233"/>
      <c r="BA714" s="233"/>
    </row>
    <row r="715" spans="2:53" customFormat="1" x14ac:dyDescent="0.15">
      <c r="B715" s="33"/>
      <c r="C715" s="33"/>
      <c r="AZ715" s="233"/>
      <c r="BA715" s="233"/>
    </row>
    <row r="716" spans="2:53" customFormat="1" x14ac:dyDescent="0.15">
      <c r="B716" s="33"/>
      <c r="C716" s="33"/>
      <c r="AZ716" s="233"/>
      <c r="BA716" s="233"/>
    </row>
    <row r="717" spans="2:53" customFormat="1" x14ac:dyDescent="0.15">
      <c r="B717" s="33"/>
      <c r="C717" s="33"/>
      <c r="AZ717" s="233"/>
      <c r="BA717" s="233"/>
    </row>
    <row r="718" spans="2:53" customFormat="1" x14ac:dyDescent="0.15">
      <c r="B718" s="33"/>
      <c r="C718" s="33"/>
      <c r="AZ718" s="233"/>
      <c r="BA718" s="233"/>
    </row>
    <row r="719" spans="2:53" customFormat="1" x14ac:dyDescent="0.15">
      <c r="B719" s="33"/>
      <c r="C719" s="33"/>
      <c r="AZ719" s="233"/>
      <c r="BA719" s="233"/>
    </row>
    <row r="720" spans="2:53" customFormat="1" x14ac:dyDescent="0.15">
      <c r="B720" s="33"/>
      <c r="C720" s="33"/>
      <c r="AZ720" s="233"/>
      <c r="BA720" s="233"/>
    </row>
    <row r="721" spans="2:53" customFormat="1" x14ac:dyDescent="0.15">
      <c r="B721" s="33"/>
      <c r="C721" s="33"/>
      <c r="AZ721" s="233"/>
      <c r="BA721" s="233"/>
    </row>
    <row r="722" spans="2:53" customFormat="1" x14ac:dyDescent="0.15">
      <c r="B722" s="33"/>
      <c r="C722" s="33"/>
      <c r="AZ722" s="233"/>
      <c r="BA722" s="233"/>
    </row>
    <row r="723" spans="2:53" customFormat="1" x14ac:dyDescent="0.15">
      <c r="B723" s="33"/>
      <c r="C723" s="33"/>
      <c r="AZ723" s="233"/>
      <c r="BA723" s="233"/>
    </row>
    <row r="724" spans="2:53" customFormat="1" x14ac:dyDescent="0.15">
      <c r="B724" s="33"/>
      <c r="C724" s="33"/>
      <c r="AZ724" s="233"/>
      <c r="BA724" s="233"/>
    </row>
    <row r="725" spans="2:53" customFormat="1" x14ac:dyDescent="0.15">
      <c r="B725" s="33"/>
      <c r="C725" s="33"/>
      <c r="AZ725" s="233"/>
      <c r="BA725" s="233"/>
    </row>
    <row r="726" spans="2:53" customFormat="1" x14ac:dyDescent="0.15">
      <c r="B726" s="33"/>
      <c r="C726" s="33"/>
      <c r="AZ726" s="233"/>
      <c r="BA726" s="233"/>
    </row>
    <row r="727" spans="2:53" customFormat="1" x14ac:dyDescent="0.15">
      <c r="B727" s="33"/>
      <c r="C727" s="33"/>
      <c r="AZ727" s="233"/>
      <c r="BA727" s="233"/>
    </row>
    <row r="728" spans="2:53" customFormat="1" x14ac:dyDescent="0.15">
      <c r="B728" s="33"/>
      <c r="C728" s="33"/>
      <c r="AZ728" s="233"/>
      <c r="BA728" s="233"/>
    </row>
    <row r="729" spans="2:53" customFormat="1" x14ac:dyDescent="0.15">
      <c r="B729" s="33"/>
      <c r="C729" s="33"/>
      <c r="AZ729" s="233"/>
      <c r="BA729" s="233"/>
    </row>
    <row r="730" spans="2:53" customFormat="1" x14ac:dyDescent="0.15">
      <c r="B730" s="33"/>
      <c r="C730" s="33"/>
      <c r="AZ730" s="233"/>
      <c r="BA730" s="233"/>
    </row>
    <row r="731" spans="2:53" customFormat="1" x14ac:dyDescent="0.15">
      <c r="B731" s="33"/>
      <c r="C731" s="33"/>
      <c r="AZ731" s="233"/>
      <c r="BA731" s="233"/>
    </row>
    <row r="732" spans="2:53" customFormat="1" x14ac:dyDescent="0.15">
      <c r="B732" s="33"/>
      <c r="C732" s="33"/>
      <c r="AZ732" s="233"/>
      <c r="BA732" s="233"/>
    </row>
    <row r="733" spans="2:53" customFormat="1" x14ac:dyDescent="0.15">
      <c r="B733" s="33"/>
      <c r="C733" s="33"/>
      <c r="AZ733" s="233"/>
      <c r="BA733" s="233"/>
    </row>
    <row r="734" spans="2:53" customFormat="1" x14ac:dyDescent="0.15">
      <c r="B734" s="33"/>
      <c r="C734" s="33"/>
      <c r="AZ734" s="233"/>
      <c r="BA734" s="233"/>
    </row>
    <row r="735" spans="2:53" customFormat="1" x14ac:dyDescent="0.15">
      <c r="B735" s="33"/>
      <c r="C735" s="33"/>
      <c r="AZ735" s="233"/>
      <c r="BA735" s="233"/>
    </row>
    <row r="736" spans="2:53" customFormat="1" x14ac:dyDescent="0.15">
      <c r="B736" s="33"/>
      <c r="C736" s="33"/>
      <c r="AZ736" s="233"/>
      <c r="BA736" s="233"/>
    </row>
    <row r="737" spans="2:53" customFormat="1" x14ac:dyDescent="0.15">
      <c r="B737" s="33"/>
      <c r="C737" s="33"/>
      <c r="AZ737" s="233"/>
      <c r="BA737" s="233"/>
    </row>
    <row r="738" spans="2:53" customFormat="1" x14ac:dyDescent="0.15">
      <c r="B738" s="33"/>
      <c r="C738" s="33"/>
      <c r="AZ738" s="233"/>
      <c r="BA738" s="233"/>
    </row>
    <row r="739" spans="2:53" customFormat="1" x14ac:dyDescent="0.15">
      <c r="B739" s="33"/>
      <c r="C739" s="33"/>
      <c r="AZ739" s="233"/>
      <c r="BA739" s="233"/>
    </row>
    <row r="740" spans="2:53" customFormat="1" x14ac:dyDescent="0.15">
      <c r="B740" s="33"/>
      <c r="C740" s="33"/>
      <c r="AZ740" s="233"/>
      <c r="BA740" s="233"/>
    </row>
    <row r="741" spans="2:53" customFormat="1" x14ac:dyDescent="0.15">
      <c r="B741" s="33"/>
      <c r="C741" s="33"/>
      <c r="AZ741" s="233"/>
      <c r="BA741" s="233"/>
    </row>
    <row r="742" spans="2:53" customFormat="1" x14ac:dyDescent="0.15">
      <c r="B742" s="33"/>
      <c r="C742" s="33"/>
      <c r="AZ742" s="233"/>
      <c r="BA742" s="233"/>
    </row>
    <row r="743" spans="2:53" customFormat="1" x14ac:dyDescent="0.15">
      <c r="B743" s="33"/>
      <c r="C743" s="33"/>
      <c r="AZ743" s="233"/>
      <c r="BA743" s="233"/>
    </row>
    <row r="744" spans="2:53" customFormat="1" x14ac:dyDescent="0.15">
      <c r="B744" s="33"/>
      <c r="C744" s="33"/>
      <c r="AZ744" s="233"/>
      <c r="BA744" s="233"/>
    </row>
    <row r="745" spans="2:53" customFormat="1" x14ac:dyDescent="0.15">
      <c r="B745" s="33"/>
      <c r="C745" s="33"/>
      <c r="AZ745" s="233"/>
      <c r="BA745" s="233"/>
    </row>
    <row r="746" spans="2:53" customFormat="1" x14ac:dyDescent="0.15">
      <c r="B746" s="33"/>
      <c r="C746" s="33"/>
      <c r="AZ746" s="233"/>
      <c r="BA746" s="233"/>
    </row>
    <row r="747" spans="2:53" customFormat="1" x14ac:dyDescent="0.15">
      <c r="B747" s="33"/>
      <c r="C747" s="33"/>
      <c r="AZ747" s="233"/>
      <c r="BA747" s="233"/>
    </row>
    <row r="748" spans="2:53" customFormat="1" x14ac:dyDescent="0.15">
      <c r="B748" s="33"/>
      <c r="C748" s="33"/>
      <c r="AZ748" s="233"/>
      <c r="BA748" s="233"/>
    </row>
    <row r="749" spans="2:53" customFormat="1" x14ac:dyDescent="0.15">
      <c r="B749" s="33"/>
      <c r="C749" s="33"/>
      <c r="AZ749" s="233"/>
      <c r="BA749" s="233"/>
    </row>
    <row r="750" spans="2:53" customFormat="1" x14ac:dyDescent="0.15">
      <c r="B750" s="33"/>
      <c r="C750" s="33"/>
      <c r="AZ750" s="233"/>
      <c r="BA750" s="233"/>
    </row>
    <row r="751" spans="2:53" customFormat="1" x14ac:dyDescent="0.15">
      <c r="B751" s="33"/>
      <c r="C751" s="33"/>
      <c r="AZ751" s="233"/>
      <c r="BA751" s="233"/>
    </row>
    <row r="752" spans="2:53" customFormat="1" x14ac:dyDescent="0.15">
      <c r="B752" s="33"/>
      <c r="C752" s="33"/>
      <c r="AZ752" s="233"/>
      <c r="BA752" s="233"/>
    </row>
    <row r="753" spans="2:53" customFormat="1" x14ac:dyDescent="0.15">
      <c r="B753" s="33"/>
      <c r="C753" s="33"/>
      <c r="AZ753" s="233"/>
      <c r="BA753" s="233"/>
    </row>
    <row r="754" spans="2:53" customFormat="1" x14ac:dyDescent="0.15">
      <c r="B754" s="33"/>
      <c r="C754" s="33"/>
      <c r="AZ754" s="233"/>
      <c r="BA754" s="233"/>
    </row>
    <row r="755" spans="2:53" customFormat="1" x14ac:dyDescent="0.15">
      <c r="B755" s="33"/>
      <c r="C755" s="33"/>
      <c r="AZ755" s="233"/>
      <c r="BA755" s="233"/>
    </row>
    <row r="756" spans="2:53" customFormat="1" x14ac:dyDescent="0.15">
      <c r="B756" s="33"/>
      <c r="C756" s="33"/>
      <c r="AZ756" s="233"/>
      <c r="BA756" s="233"/>
    </row>
    <row r="757" spans="2:53" customFormat="1" x14ac:dyDescent="0.15">
      <c r="B757" s="33"/>
      <c r="C757" s="33"/>
      <c r="AZ757" s="233"/>
      <c r="BA757" s="233"/>
    </row>
    <row r="758" spans="2:53" customFormat="1" x14ac:dyDescent="0.15">
      <c r="B758" s="33"/>
      <c r="C758" s="33"/>
      <c r="AZ758" s="233"/>
      <c r="BA758" s="233"/>
    </row>
    <row r="759" spans="2:53" customFormat="1" x14ac:dyDescent="0.15">
      <c r="B759" s="33"/>
      <c r="C759" s="33"/>
      <c r="AZ759" s="233"/>
      <c r="BA759" s="233"/>
    </row>
    <row r="760" spans="2:53" customFormat="1" x14ac:dyDescent="0.15">
      <c r="B760" s="33"/>
      <c r="C760" s="33"/>
      <c r="AZ760" s="233"/>
      <c r="BA760" s="233"/>
    </row>
    <row r="761" spans="2:53" customFormat="1" x14ac:dyDescent="0.15">
      <c r="B761" s="33"/>
      <c r="C761" s="33"/>
      <c r="AZ761" s="233"/>
      <c r="BA761" s="233"/>
    </row>
    <row r="762" spans="2:53" customFormat="1" x14ac:dyDescent="0.15">
      <c r="B762" s="33"/>
      <c r="C762" s="33"/>
      <c r="AZ762" s="233"/>
      <c r="BA762" s="233"/>
    </row>
    <row r="763" spans="2:53" customFormat="1" x14ac:dyDescent="0.15">
      <c r="B763" s="33"/>
      <c r="C763" s="33"/>
      <c r="AZ763" s="233"/>
      <c r="BA763" s="233"/>
    </row>
  </sheetData>
  <sheetProtection sheet="1" selectLockedCells="1"/>
  <mergeCells count="656">
    <mergeCell ref="B2:AO2"/>
    <mergeCell ref="B17:AO17"/>
    <mergeCell ref="B14:AO14"/>
    <mergeCell ref="B1:AO1"/>
    <mergeCell ref="B3:AO3"/>
    <mergeCell ref="B15:AO15"/>
    <mergeCell ref="B5:AO5"/>
    <mergeCell ref="B8:AO8"/>
    <mergeCell ref="B9:AO9"/>
    <mergeCell ref="B6:AO6"/>
    <mergeCell ref="B7:AO7"/>
    <mergeCell ref="B4:AO4"/>
    <mergeCell ref="B10:AO10"/>
    <mergeCell ref="C13:X13"/>
    <mergeCell ref="E11:AC11"/>
    <mergeCell ref="E12:AC12"/>
    <mergeCell ref="D31:F31"/>
    <mergeCell ref="H31:J31"/>
    <mergeCell ref="L31:N31"/>
    <mergeCell ref="B34:AO34"/>
    <mergeCell ref="D24:K24"/>
    <mergeCell ref="L24:U24"/>
    <mergeCell ref="C27:C29"/>
    <mergeCell ref="AJ41:AO41"/>
    <mergeCell ref="O39:AI39"/>
    <mergeCell ref="O40:AI40"/>
    <mergeCell ref="E37:I37"/>
    <mergeCell ref="J37:N37"/>
    <mergeCell ref="E38:I38"/>
    <mergeCell ref="E39:I39"/>
    <mergeCell ref="O37:AI37"/>
    <mergeCell ref="D30:F30"/>
    <mergeCell ref="E26:K26"/>
    <mergeCell ref="Z29:AC29"/>
    <mergeCell ref="Z27:AO28"/>
    <mergeCell ref="Z30:AO32"/>
    <mergeCell ref="Z33:AO33"/>
    <mergeCell ref="C42:D42"/>
    <mergeCell ref="E42:I42"/>
    <mergeCell ref="J42:N42"/>
    <mergeCell ref="O42:AI42"/>
    <mergeCell ref="AJ42:AO42"/>
    <mergeCell ref="D27:U27"/>
    <mergeCell ref="E40:I40"/>
    <mergeCell ref="E41:I41"/>
    <mergeCell ref="J38:N38"/>
    <mergeCell ref="J39:N39"/>
    <mergeCell ref="J40:N40"/>
    <mergeCell ref="J41:N41"/>
    <mergeCell ref="O41:AI41"/>
    <mergeCell ref="AJ37:AO37"/>
    <mergeCell ref="AJ39:AO39"/>
    <mergeCell ref="AJ40:AO40"/>
    <mergeCell ref="O38:AI38"/>
    <mergeCell ref="AJ38:AO38"/>
    <mergeCell ref="C38:D38"/>
    <mergeCell ref="C39:D39"/>
    <mergeCell ref="C40:D40"/>
    <mergeCell ref="C41:D41"/>
    <mergeCell ref="C37:D37"/>
    <mergeCell ref="D32:U32"/>
    <mergeCell ref="C43:D43"/>
    <mergeCell ref="E43:I43"/>
    <mergeCell ref="J43:N43"/>
    <mergeCell ref="O43:AI43"/>
    <mergeCell ref="AJ43:AO43"/>
    <mergeCell ref="C44:D44"/>
    <mergeCell ref="E44:I44"/>
    <mergeCell ref="J44:N44"/>
    <mergeCell ref="O44:AI44"/>
    <mergeCell ref="AJ44:AO44"/>
    <mergeCell ref="C45:D45"/>
    <mergeCell ref="E45:I45"/>
    <mergeCell ref="J45:N45"/>
    <mergeCell ref="O45:AI45"/>
    <mergeCell ref="AJ45:AO45"/>
    <mergeCell ref="C46:D46"/>
    <mergeCell ref="E46:I46"/>
    <mergeCell ref="J46:N46"/>
    <mergeCell ref="O46:AI46"/>
    <mergeCell ref="AJ46:AO46"/>
    <mergeCell ref="C47:D47"/>
    <mergeCell ref="E47:I47"/>
    <mergeCell ref="J47:N47"/>
    <mergeCell ref="O47:AI47"/>
    <mergeCell ref="AJ47:AO47"/>
    <mergeCell ref="C48:D48"/>
    <mergeCell ref="E48:I48"/>
    <mergeCell ref="J48:N48"/>
    <mergeCell ref="O48:AI48"/>
    <mergeCell ref="AJ48:AO48"/>
    <mergeCell ref="C49:D49"/>
    <mergeCell ref="E49:I49"/>
    <mergeCell ref="J49:N49"/>
    <mergeCell ref="O49:AI49"/>
    <mergeCell ref="AJ49:AO49"/>
    <mergeCell ref="C50:D50"/>
    <mergeCell ref="E50:I50"/>
    <mergeCell ref="J50:N50"/>
    <mergeCell ref="O50:AI50"/>
    <mergeCell ref="AJ50:AO50"/>
    <mergeCell ref="C51:D51"/>
    <mergeCell ref="E51:I51"/>
    <mergeCell ref="J51:N51"/>
    <mergeCell ref="O51:AI51"/>
    <mergeCell ref="AJ51:AO51"/>
    <mergeCell ref="C52:D52"/>
    <mergeCell ref="E52:I52"/>
    <mergeCell ref="J52:N52"/>
    <mergeCell ref="O52:AI52"/>
    <mergeCell ref="AJ52:AO52"/>
    <mergeCell ref="C53:D53"/>
    <mergeCell ref="E53:I53"/>
    <mergeCell ref="J53:N53"/>
    <mergeCell ref="O53:AI53"/>
    <mergeCell ref="AJ53:AO53"/>
    <mergeCell ref="C54:D54"/>
    <mergeCell ref="E54:I54"/>
    <mergeCell ref="J54:N54"/>
    <mergeCell ref="O54:AI54"/>
    <mergeCell ref="AJ54:AO54"/>
    <mergeCell ref="C55:D55"/>
    <mergeCell ref="E55:I55"/>
    <mergeCell ref="J55:N55"/>
    <mergeCell ref="O55:AI55"/>
    <mergeCell ref="AJ55:AO55"/>
    <mergeCell ref="C56:D56"/>
    <mergeCell ref="E56:I56"/>
    <mergeCell ref="J56:N56"/>
    <mergeCell ref="O56:AI56"/>
    <mergeCell ref="AJ56:AO56"/>
    <mergeCell ref="C57:D57"/>
    <mergeCell ref="E57:I57"/>
    <mergeCell ref="J57:N57"/>
    <mergeCell ref="O57:AI57"/>
    <mergeCell ref="AJ57:AO57"/>
    <mergeCell ref="C58:D58"/>
    <mergeCell ref="E58:I58"/>
    <mergeCell ref="J58:N58"/>
    <mergeCell ref="O58:AI58"/>
    <mergeCell ref="AJ58:AO58"/>
    <mergeCell ref="C59:D59"/>
    <mergeCell ref="E59:I59"/>
    <mergeCell ref="J59:N59"/>
    <mergeCell ref="O59:AI59"/>
    <mergeCell ref="AJ59:AO59"/>
    <mergeCell ref="C60:D60"/>
    <mergeCell ref="E60:I60"/>
    <mergeCell ref="J60:N60"/>
    <mergeCell ref="O60:AI60"/>
    <mergeCell ref="AJ60:AO60"/>
    <mergeCell ref="C61:D61"/>
    <mergeCell ref="E61:I61"/>
    <mergeCell ref="J61:N61"/>
    <mergeCell ref="O61:AI61"/>
    <mergeCell ref="AJ61:AO61"/>
    <mergeCell ref="C62:D62"/>
    <mergeCell ref="E62:I62"/>
    <mergeCell ref="J62:N62"/>
    <mergeCell ref="O62:AI62"/>
    <mergeCell ref="AJ62:AO62"/>
    <mergeCell ref="C63:D63"/>
    <mergeCell ref="E63:I63"/>
    <mergeCell ref="J63:N63"/>
    <mergeCell ref="O63:AI63"/>
    <mergeCell ref="AJ63:AO63"/>
    <mergeCell ref="C64:D64"/>
    <mergeCell ref="E64:I64"/>
    <mergeCell ref="J64:N64"/>
    <mergeCell ref="O64:AI64"/>
    <mergeCell ref="AJ64:AO64"/>
    <mergeCell ref="C65:D65"/>
    <mergeCell ref="E65:I65"/>
    <mergeCell ref="J65:N65"/>
    <mergeCell ref="O65:AI65"/>
    <mergeCell ref="AJ65:AO65"/>
    <mergeCell ref="C66:D66"/>
    <mergeCell ref="E66:I66"/>
    <mergeCell ref="J66:N66"/>
    <mergeCell ref="O66:AI66"/>
    <mergeCell ref="AJ66:AO66"/>
    <mergeCell ref="C67:D67"/>
    <mergeCell ref="E67:I67"/>
    <mergeCell ref="J67:N67"/>
    <mergeCell ref="O67:AI67"/>
    <mergeCell ref="AJ67:AO67"/>
    <mergeCell ref="C68:D68"/>
    <mergeCell ref="E68:I68"/>
    <mergeCell ref="J68:N68"/>
    <mergeCell ref="O68:AI68"/>
    <mergeCell ref="AJ68:AO68"/>
    <mergeCell ref="C69:D69"/>
    <mergeCell ref="E69:I69"/>
    <mergeCell ref="J69:N69"/>
    <mergeCell ref="O69:AI69"/>
    <mergeCell ref="AJ69:AO69"/>
    <mergeCell ref="C70:D70"/>
    <mergeCell ref="E70:I70"/>
    <mergeCell ref="J70:N70"/>
    <mergeCell ref="O70:AI70"/>
    <mergeCell ref="AJ70:AO70"/>
    <mergeCell ref="C71:D71"/>
    <mergeCell ref="E71:I71"/>
    <mergeCell ref="J71:N71"/>
    <mergeCell ref="O71:AI71"/>
    <mergeCell ref="AJ71:AO71"/>
    <mergeCell ref="C72:D72"/>
    <mergeCell ref="E72:I72"/>
    <mergeCell ref="J72:N72"/>
    <mergeCell ref="O72:AI72"/>
    <mergeCell ref="AJ72:AO72"/>
    <mergeCell ref="C73:D73"/>
    <mergeCell ref="E73:I73"/>
    <mergeCell ref="J73:N73"/>
    <mergeCell ref="O73:AI73"/>
    <mergeCell ref="AJ73:AO73"/>
    <mergeCell ref="C74:D74"/>
    <mergeCell ref="E74:I74"/>
    <mergeCell ref="J74:N74"/>
    <mergeCell ref="O74:AI74"/>
    <mergeCell ref="AJ74:AO74"/>
    <mergeCell ref="C75:D75"/>
    <mergeCell ref="E75:I75"/>
    <mergeCell ref="J75:N75"/>
    <mergeCell ref="O75:AI75"/>
    <mergeCell ref="AJ75:AO75"/>
    <mergeCell ref="C76:D76"/>
    <mergeCell ref="E76:I76"/>
    <mergeCell ref="J76:N76"/>
    <mergeCell ref="O76:AI76"/>
    <mergeCell ref="AJ76:AO76"/>
    <mergeCell ref="C77:D77"/>
    <mergeCell ref="E77:I77"/>
    <mergeCell ref="J77:N77"/>
    <mergeCell ref="O77:AI77"/>
    <mergeCell ref="AJ77:AO77"/>
    <mergeCell ref="C78:D78"/>
    <mergeCell ref="E78:I78"/>
    <mergeCell ref="J78:N78"/>
    <mergeCell ref="O78:AI78"/>
    <mergeCell ref="AJ78:AO78"/>
    <mergeCell ref="C79:D79"/>
    <mergeCell ref="E79:I79"/>
    <mergeCell ref="J79:N79"/>
    <mergeCell ref="O79:AI79"/>
    <mergeCell ref="AJ79:AO79"/>
    <mergeCell ref="C80:D80"/>
    <mergeCell ref="E80:I80"/>
    <mergeCell ref="J80:N80"/>
    <mergeCell ref="O80:AI80"/>
    <mergeCell ref="AJ80:AO80"/>
    <mergeCell ref="C81:D81"/>
    <mergeCell ref="E81:I81"/>
    <mergeCell ref="J81:N81"/>
    <mergeCell ref="O81:AI81"/>
    <mergeCell ref="AJ81:AO81"/>
    <mergeCell ref="C82:D82"/>
    <mergeCell ref="E82:I82"/>
    <mergeCell ref="J82:N82"/>
    <mergeCell ref="O82:AI82"/>
    <mergeCell ref="AJ82:AO82"/>
    <mergeCell ref="C83:D83"/>
    <mergeCell ref="E83:I83"/>
    <mergeCell ref="J83:N83"/>
    <mergeCell ref="O83:AI83"/>
    <mergeCell ref="AJ83:AO83"/>
    <mergeCell ref="C84:D84"/>
    <mergeCell ref="E84:I84"/>
    <mergeCell ref="J84:N84"/>
    <mergeCell ref="O84:AI84"/>
    <mergeCell ref="AJ84:AO84"/>
    <mergeCell ref="C85:D85"/>
    <mergeCell ref="E85:I85"/>
    <mergeCell ref="J85:N85"/>
    <mergeCell ref="O85:AI85"/>
    <mergeCell ref="AJ85:AO85"/>
    <mergeCell ref="C86:D86"/>
    <mergeCell ref="E86:I86"/>
    <mergeCell ref="J86:N86"/>
    <mergeCell ref="O86:AI86"/>
    <mergeCell ref="AJ86:AO86"/>
    <mergeCell ref="C87:D87"/>
    <mergeCell ref="E87:I87"/>
    <mergeCell ref="J87:N87"/>
    <mergeCell ref="O87:AI87"/>
    <mergeCell ref="AJ87:AO87"/>
    <mergeCell ref="C88:D88"/>
    <mergeCell ref="E88:I88"/>
    <mergeCell ref="J88:N88"/>
    <mergeCell ref="O88:AI88"/>
    <mergeCell ref="AJ88:AO88"/>
    <mergeCell ref="C89:D89"/>
    <mergeCell ref="E89:I89"/>
    <mergeCell ref="J89:N89"/>
    <mergeCell ref="O89:AI89"/>
    <mergeCell ref="AJ89:AO89"/>
    <mergeCell ref="C90:D90"/>
    <mergeCell ref="E90:I90"/>
    <mergeCell ref="J90:N90"/>
    <mergeCell ref="O90:AI90"/>
    <mergeCell ref="AJ90:AO90"/>
    <mergeCell ref="C91:D91"/>
    <mergeCell ref="E91:I91"/>
    <mergeCell ref="J91:N91"/>
    <mergeCell ref="O91:AI91"/>
    <mergeCell ref="AJ91:AO91"/>
    <mergeCell ref="C92:D92"/>
    <mergeCell ref="E92:I92"/>
    <mergeCell ref="J92:N92"/>
    <mergeCell ref="O92:AI92"/>
    <mergeCell ref="AJ92:AO92"/>
    <mergeCell ref="C93:D93"/>
    <mergeCell ref="E93:I93"/>
    <mergeCell ref="J93:N93"/>
    <mergeCell ref="O93:AI93"/>
    <mergeCell ref="AJ93:AO93"/>
    <mergeCell ref="C94:D94"/>
    <mergeCell ref="E94:I94"/>
    <mergeCell ref="J94:N94"/>
    <mergeCell ref="O94:AI94"/>
    <mergeCell ref="AJ94:AO94"/>
    <mergeCell ref="C95:D95"/>
    <mergeCell ref="E95:I95"/>
    <mergeCell ref="J95:N95"/>
    <mergeCell ref="O95:AI95"/>
    <mergeCell ref="AJ95:AO95"/>
    <mergeCell ref="C96:D96"/>
    <mergeCell ref="E96:I96"/>
    <mergeCell ref="J96:N96"/>
    <mergeCell ref="O96:AI96"/>
    <mergeCell ref="AJ96:AO96"/>
    <mergeCell ref="C97:D97"/>
    <mergeCell ref="E97:I97"/>
    <mergeCell ref="J97:N97"/>
    <mergeCell ref="O97:AI97"/>
    <mergeCell ref="AJ97:AO97"/>
    <mergeCell ref="C98:D98"/>
    <mergeCell ref="E98:I98"/>
    <mergeCell ref="J98:N98"/>
    <mergeCell ref="O98:AI98"/>
    <mergeCell ref="AJ98:AO98"/>
    <mergeCell ref="C99:D99"/>
    <mergeCell ref="E99:I99"/>
    <mergeCell ref="J99:N99"/>
    <mergeCell ref="O99:AI99"/>
    <mergeCell ref="AJ99:AO99"/>
    <mergeCell ref="C100:D100"/>
    <mergeCell ref="E100:I100"/>
    <mergeCell ref="J100:N100"/>
    <mergeCell ref="O100:AI100"/>
    <mergeCell ref="AJ100:AO100"/>
    <mergeCell ref="C101:D101"/>
    <mergeCell ref="E101:I101"/>
    <mergeCell ref="J101:N101"/>
    <mergeCell ref="O101:AI101"/>
    <mergeCell ref="AJ101:AO101"/>
    <mergeCell ref="C102:D102"/>
    <mergeCell ref="E102:I102"/>
    <mergeCell ref="J102:N102"/>
    <mergeCell ref="O102:AI102"/>
    <mergeCell ref="AJ102:AO102"/>
    <mergeCell ref="C103:D103"/>
    <mergeCell ref="E103:I103"/>
    <mergeCell ref="J103:N103"/>
    <mergeCell ref="O103:AI103"/>
    <mergeCell ref="AJ103:AO103"/>
    <mergeCell ref="C104:D104"/>
    <mergeCell ref="E104:I104"/>
    <mergeCell ref="J104:N104"/>
    <mergeCell ref="O104:AI104"/>
    <mergeCell ref="AJ104:AO104"/>
    <mergeCell ref="C105:D105"/>
    <mergeCell ref="E105:I105"/>
    <mergeCell ref="J105:N105"/>
    <mergeCell ref="O105:AI105"/>
    <mergeCell ref="AJ105:AO105"/>
    <mergeCell ref="C106:D106"/>
    <mergeCell ref="E106:I106"/>
    <mergeCell ref="J106:N106"/>
    <mergeCell ref="O106:AI106"/>
    <mergeCell ref="AJ106:AO106"/>
    <mergeCell ref="C107:D107"/>
    <mergeCell ref="E107:I107"/>
    <mergeCell ref="J107:N107"/>
    <mergeCell ref="O107:AI107"/>
    <mergeCell ref="AJ107:AO107"/>
    <mergeCell ref="C108:D108"/>
    <mergeCell ref="E108:I108"/>
    <mergeCell ref="J108:N108"/>
    <mergeCell ref="O108:AI108"/>
    <mergeCell ref="AJ108:AO108"/>
    <mergeCell ref="C109:D109"/>
    <mergeCell ref="E109:I109"/>
    <mergeCell ref="J109:N109"/>
    <mergeCell ref="O109:AI109"/>
    <mergeCell ref="AJ109:AO109"/>
    <mergeCell ref="C110:D110"/>
    <mergeCell ref="E110:I110"/>
    <mergeCell ref="J110:N110"/>
    <mergeCell ref="O110:AI110"/>
    <mergeCell ref="AJ110:AO110"/>
    <mergeCell ref="C111:D111"/>
    <mergeCell ref="E111:I111"/>
    <mergeCell ref="J111:N111"/>
    <mergeCell ref="O111:AI111"/>
    <mergeCell ref="AJ111:AO111"/>
    <mergeCell ref="C112:D112"/>
    <mergeCell ref="E112:I112"/>
    <mergeCell ref="J112:N112"/>
    <mergeCell ref="O112:AI112"/>
    <mergeCell ref="AJ112:AO112"/>
    <mergeCell ref="C113:D113"/>
    <mergeCell ref="E113:I113"/>
    <mergeCell ref="J113:N113"/>
    <mergeCell ref="O113:AI113"/>
    <mergeCell ref="AJ113:AO113"/>
    <mergeCell ref="C114:D114"/>
    <mergeCell ref="E114:I114"/>
    <mergeCell ref="J114:N114"/>
    <mergeCell ref="O114:AI114"/>
    <mergeCell ref="AJ114:AO114"/>
    <mergeCell ref="C115:D115"/>
    <mergeCell ref="E115:I115"/>
    <mergeCell ref="J115:N115"/>
    <mergeCell ref="O115:AI115"/>
    <mergeCell ref="AJ115:AO115"/>
    <mergeCell ref="C116:D116"/>
    <mergeCell ref="E116:I116"/>
    <mergeCell ref="J116:N116"/>
    <mergeCell ref="O116:AI116"/>
    <mergeCell ref="AJ116:AO116"/>
    <mergeCell ref="C117:D117"/>
    <mergeCell ref="E117:I117"/>
    <mergeCell ref="J117:N117"/>
    <mergeCell ref="O117:AI117"/>
    <mergeCell ref="AJ117:AO117"/>
    <mergeCell ref="C118:D118"/>
    <mergeCell ref="E118:I118"/>
    <mergeCell ref="J118:N118"/>
    <mergeCell ref="O118:AI118"/>
    <mergeCell ref="AJ118:AO118"/>
    <mergeCell ref="C119:D119"/>
    <mergeCell ref="E119:I119"/>
    <mergeCell ref="J119:N119"/>
    <mergeCell ref="O119:AI119"/>
    <mergeCell ref="AJ119:AO119"/>
    <mergeCell ref="C120:D120"/>
    <mergeCell ref="E120:I120"/>
    <mergeCell ref="J120:N120"/>
    <mergeCell ref="O120:AI120"/>
    <mergeCell ref="AJ120:AO120"/>
    <mergeCell ref="C121:D121"/>
    <mergeCell ref="E121:I121"/>
    <mergeCell ref="J121:N121"/>
    <mergeCell ref="O121:AI121"/>
    <mergeCell ref="AJ121:AO121"/>
    <mergeCell ref="C122:D122"/>
    <mergeCell ref="E122:I122"/>
    <mergeCell ref="J122:N122"/>
    <mergeCell ref="O122:AI122"/>
    <mergeCell ref="AJ122:AO122"/>
    <mergeCell ref="C123:D123"/>
    <mergeCell ref="E123:I123"/>
    <mergeCell ref="J123:N123"/>
    <mergeCell ref="O123:AI123"/>
    <mergeCell ref="AJ123:AO123"/>
    <mergeCell ref="C124:D124"/>
    <mergeCell ref="E124:I124"/>
    <mergeCell ref="J124:N124"/>
    <mergeCell ref="O124:AI124"/>
    <mergeCell ref="AJ124:AO124"/>
    <mergeCell ref="C125:D125"/>
    <mergeCell ref="E125:I125"/>
    <mergeCell ref="J125:N125"/>
    <mergeCell ref="O125:AI125"/>
    <mergeCell ref="AJ125:AO125"/>
    <mergeCell ref="C126:D126"/>
    <mergeCell ref="E126:I126"/>
    <mergeCell ref="J126:N126"/>
    <mergeCell ref="O126:AI126"/>
    <mergeCell ref="AJ126:AO126"/>
    <mergeCell ref="C127:D127"/>
    <mergeCell ref="E127:I127"/>
    <mergeCell ref="J127:N127"/>
    <mergeCell ref="O127:AI127"/>
    <mergeCell ref="AJ127:AO127"/>
    <mergeCell ref="C128:D128"/>
    <mergeCell ref="E128:I128"/>
    <mergeCell ref="J128:N128"/>
    <mergeCell ref="O128:AI128"/>
    <mergeCell ref="AJ128:AO128"/>
    <mergeCell ref="C129:D129"/>
    <mergeCell ref="E129:I129"/>
    <mergeCell ref="J129:N129"/>
    <mergeCell ref="O129:AI129"/>
    <mergeCell ref="AJ129:AO129"/>
    <mergeCell ref="C130:D130"/>
    <mergeCell ref="E130:I130"/>
    <mergeCell ref="J130:N130"/>
    <mergeCell ref="O130:AI130"/>
    <mergeCell ref="AJ130:AO130"/>
    <mergeCell ref="C131:D131"/>
    <mergeCell ref="E131:I131"/>
    <mergeCell ref="J131:N131"/>
    <mergeCell ref="O131:AI131"/>
    <mergeCell ref="AJ131:AO131"/>
    <mergeCell ref="C132:D132"/>
    <mergeCell ref="E132:I132"/>
    <mergeCell ref="J132:N132"/>
    <mergeCell ref="O132:AI132"/>
    <mergeCell ref="AJ132:AO132"/>
    <mergeCell ref="C133:D133"/>
    <mergeCell ref="E133:I133"/>
    <mergeCell ref="J133:N133"/>
    <mergeCell ref="O133:AI133"/>
    <mergeCell ref="AJ133:AO133"/>
    <mergeCell ref="C134:D134"/>
    <mergeCell ref="E134:I134"/>
    <mergeCell ref="J134:N134"/>
    <mergeCell ref="O134:AI134"/>
    <mergeCell ref="AJ134:AO134"/>
    <mergeCell ref="C135:D135"/>
    <mergeCell ref="E135:I135"/>
    <mergeCell ref="J135:N135"/>
    <mergeCell ref="O135:AI135"/>
    <mergeCell ref="AJ135:AO135"/>
    <mergeCell ref="C136:D136"/>
    <mergeCell ref="E136:I136"/>
    <mergeCell ref="J136:N136"/>
    <mergeCell ref="O136:AI136"/>
    <mergeCell ref="AJ136:AO136"/>
    <mergeCell ref="C137:D137"/>
    <mergeCell ref="E137:I137"/>
    <mergeCell ref="J137:N137"/>
    <mergeCell ref="O137:AI137"/>
    <mergeCell ref="AJ137:AO137"/>
    <mergeCell ref="C138:D138"/>
    <mergeCell ref="E138:I138"/>
    <mergeCell ref="J138:N138"/>
    <mergeCell ref="O138:AI138"/>
    <mergeCell ref="AJ138:AO138"/>
    <mergeCell ref="C139:D139"/>
    <mergeCell ref="E139:I139"/>
    <mergeCell ref="J139:N139"/>
    <mergeCell ref="O139:AI139"/>
    <mergeCell ref="AJ139:AO139"/>
    <mergeCell ref="C140:D140"/>
    <mergeCell ref="E140:I140"/>
    <mergeCell ref="J140:N140"/>
    <mergeCell ref="O140:AI140"/>
    <mergeCell ref="AJ140:AO140"/>
    <mergeCell ref="C141:D141"/>
    <mergeCell ref="E141:I141"/>
    <mergeCell ref="J141:N141"/>
    <mergeCell ref="O141:AI141"/>
    <mergeCell ref="AJ141:AO141"/>
    <mergeCell ref="C142:D142"/>
    <mergeCell ref="E142:I142"/>
    <mergeCell ref="J142:N142"/>
    <mergeCell ref="O142:AI142"/>
    <mergeCell ref="AJ142:AO142"/>
    <mergeCell ref="C143:D143"/>
    <mergeCell ref="E143:I143"/>
    <mergeCell ref="J143:N143"/>
    <mergeCell ref="O143:AI143"/>
    <mergeCell ref="AJ143:AO143"/>
    <mergeCell ref="C144:D144"/>
    <mergeCell ref="E144:I144"/>
    <mergeCell ref="J144:N144"/>
    <mergeCell ref="O144:AI144"/>
    <mergeCell ref="AJ144:AO144"/>
    <mergeCell ref="C145:D145"/>
    <mergeCell ref="E145:I145"/>
    <mergeCell ref="J145:N145"/>
    <mergeCell ref="O145:AI145"/>
    <mergeCell ref="AJ145:AO145"/>
    <mergeCell ref="C146:D146"/>
    <mergeCell ref="E146:I146"/>
    <mergeCell ref="J146:N146"/>
    <mergeCell ref="O146:AI146"/>
    <mergeCell ref="AJ146:AO146"/>
    <mergeCell ref="C147:D147"/>
    <mergeCell ref="E147:I147"/>
    <mergeCell ref="J147:N147"/>
    <mergeCell ref="O147:AI147"/>
    <mergeCell ref="AJ147:AO147"/>
    <mergeCell ref="C148:D148"/>
    <mergeCell ref="E148:I148"/>
    <mergeCell ref="J148:N148"/>
    <mergeCell ref="O148:AI148"/>
    <mergeCell ref="AJ148:AO148"/>
    <mergeCell ref="C149:D149"/>
    <mergeCell ref="E149:I149"/>
    <mergeCell ref="J149:N149"/>
    <mergeCell ref="O149:AI149"/>
    <mergeCell ref="AJ149:AO149"/>
    <mergeCell ref="C150:D150"/>
    <mergeCell ref="E150:I150"/>
    <mergeCell ref="J150:N150"/>
    <mergeCell ref="O150:AI150"/>
    <mergeCell ref="AJ150:AO150"/>
    <mergeCell ref="C151:D151"/>
    <mergeCell ref="E151:I151"/>
    <mergeCell ref="J151:N151"/>
    <mergeCell ref="O151:AI151"/>
    <mergeCell ref="AJ151:AO151"/>
    <mergeCell ref="C152:D152"/>
    <mergeCell ref="E152:I152"/>
    <mergeCell ref="J152:N152"/>
    <mergeCell ref="O152:AI152"/>
    <mergeCell ref="AJ152:AO152"/>
    <mergeCell ref="C153:D153"/>
    <mergeCell ref="E153:I153"/>
    <mergeCell ref="J153:N153"/>
    <mergeCell ref="O153:AI153"/>
    <mergeCell ref="AJ153:AO153"/>
    <mergeCell ref="C154:D154"/>
    <mergeCell ref="E154:I154"/>
    <mergeCell ref="J154:N154"/>
    <mergeCell ref="O154:AI154"/>
    <mergeCell ref="AJ154:AO154"/>
    <mergeCell ref="C157:D157"/>
    <mergeCell ref="E157:I157"/>
    <mergeCell ref="J157:N157"/>
    <mergeCell ref="O157:AI157"/>
    <mergeCell ref="AJ157:AO157"/>
    <mergeCell ref="C155:D155"/>
    <mergeCell ref="E155:I155"/>
    <mergeCell ref="J155:N155"/>
    <mergeCell ref="O155:AI155"/>
    <mergeCell ref="AJ155:AO155"/>
    <mergeCell ref="C156:D156"/>
    <mergeCell ref="E156:I156"/>
    <mergeCell ref="J156:N156"/>
    <mergeCell ref="O156:AI156"/>
    <mergeCell ref="AJ156:AO156"/>
    <mergeCell ref="B19:AO19"/>
    <mergeCell ref="H30:J30"/>
    <mergeCell ref="L30:N30"/>
    <mergeCell ref="D22:U22"/>
    <mergeCell ref="Z23:AO26"/>
    <mergeCell ref="C11:D11"/>
    <mergeCell ref="C12:D12"/>
    <mergeCell ref="B11:B12"/>
    <mergeCell ref="D25:U25"/>
    <mergeCell ref="C24:C25"/>
    <mergeCell ref="B22:B25"/>
    <mergeCell ref="Z21:AO22"/>
    <mergeCell ref="D21:U21"/>
    <mergeCell ref="L26:U26"/>
    <mergeCell ref="D28:U28"/>
    <mergeCell ref="D29:U29"/>
    <mergeCell ref="D23:U23"/>
    <mergeCell ref="C22:C23"/>
    <mergeCell ref="C16:J16"/>
    <mergeCell ref="K16:AC16"/>
  </mergeCells>
  <phoneticPr fontId="18"/>
  <dataValidations count="3">
    <dataValidation type="list" allowBlank="1" showInputMessage="1" showErrorMessage="1" sqref="C38:D157" xr:uid="{00000000-0002-0000-0200-000000000000}">
      <formula1>$AV$39:$AV$50</formula1>
    </dataValidation>
    <dataValidation type="textLength" allowBlank="1" showInputMessage="1" showErrorMessage="1" error="題名は30文字までです" sqref="O38:AI157" xr:uid="{00000000-0002-0000-0200-000001000000}">
      <formula1>0</formula1>
      <formula2>30</formula2>
    </dataValidation>
    <dataValidation type="list" allowBlank="1" showInputMessage="1" showErrorMessage="1" sqref="D24:K24" xr:uid="{00000000-0002-0000-0200-000002000000}">
      <formula1>$BA$40:$BA$98</formula1>
    </dataValidation>
  </dataValidations>
  <pageMargins left="0.7" right="0.2" top="0.37" bottom="0.26" header="0.3" footer="0.3"/>
  <pageSetup paperSize="9" scale="4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H3" sqref="H3:K3"/>
    </sheetView>
  </sheetViews>
  <sheetFormatPr defaultColWidth="9" defaultRowHeight="13.5" x14ac:dyDescent="0.15"/>
  <cols>
    <col min="1" max="3" width="1.625" style="34" customWidth="1"/>
    <col min="4" max="28" width="1.625" style="36" customWidth="1"/>
    <col min="29" max="29" width="0.625" style="36" customWidth="1"/>
    <col min="30" max="31" width="1.875" style="36" customWidth="1"/>
    <col min="32" max="56" width="1.625" style="36" customWidth="1"/>
    <col min="57" max="57" width="10.625" style="36" customWidth="1"/>
    <col min="58" max="60" width="1.625" style="34" customWidth="1"/>
    <col min="61" max="85" width="1.625" style="36" customWidth="1"/>
    <col min="86" max="86" width="0.625" style="36" customWidth="1"/>
    <col min="87" max="88" width="1.875" style="36" customWidth="1"/>
    <col min="89" max="113" width="1.625" style="36" customWidth="1"/>
    <col min="114" max="114" width="9" style="36"/>
    <col min="115" max="116" width="0" style="36" hidden="1" customWidth="1"/>
    <col min="117" max="117" width="5.5" style="36" hidden="1" customWidth="1"/>
    <col min="118" max="118" width="0" style="36" hidden="1" customWidth="1"/>
    <col min="119" max="16384" width="9" style="36"/>
  </cols>
  <sheetData>
    <row r="1" spans="1:117" ht="19.899999999999999" customHeight="1" thickBot="1" x14ac:dyDescent="0.2">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522" t="s">
        <v>76</v>
      </c>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L1" s="37" t="s">
        <v>108</v>
      </c>
      <c r="DM1" s="35"/>
    </row>
    <row r="2" spans="1:117" ht="18.600000000000001" customHeight="1" x14ac:dyDescent="0.15">
      <c r="A2" s="597" t="s">
        <v>0</v>
      </c>
      <c r="B2" s="597"/>
      <c r="C2" s="597"/>
      <c r="D2" s="597" t="s">
        <v>1</v>
      </c>
      <c r="E2" s="597"/>
      <c r="F2" s="597"/>
      <c r="G2" s="597"/>
      <c r="H2" s="597" t="s">
        <v>2</v>
      </c>
      <c r="I2" s="597"/>
      <c r="J2" s="597"/>
      <c r="K2" s="598"/>
      <c r="L2" s="595" t="s">
        <v>3</v>
      </c>
      <c r="M2" s="596"/>
      <c r="N2" s="596"/>
      <c r="O2" s="596"/>
      <c r="P2" s="600" t="s">
        <v>15</v>
      </c>
      <c r="Q2" s="601"/>
      <c r="R2" s="601"/>
      <c r="S2" s="601"/>
      <c r="T2" s="601"/>
      <c r="U2" s="601"/>
      <c r="V2" s="601"/>
      <c r="W2" s="601"/>
      <c r="X2" s="601"/>
      <c r="Y2" s="601"/>
      <c r="Z2" s="601"/>
      <c r="AA2" s="601"/>
      <c r="AB2" s="602"/>
      <c r="AC2" s="108"/>
      <c r="AD2" s="402" t="s">
        <v>0</v>
      </c>
      <c r="AE2" s="403"/>
      <c r="AF2" s="597" t="s">
        <v>1</v>
      </c>
      <c r="AG2" s="597"/>
      <c r="AH2" s="597"/>
      <c r="AI2" s="597"/>
      <c r="AJ2" s="597" t="s">
        <v>2</v>
      </c>
      <c r="AK2" s="597"/>
      <c r="AL2" s="597"/>
      <c r="AM2" s="598"/>
      <c r="AN2" s="595" t="s">
        <v>3</v>
      </c>
      <c r="AO2" s="596"/>
      <c r="AP2" s="596"/>
      <c r="AQ2" s="596"/>
      <c r="AR2" s="593" t="s">
        <v>15</v>
      </c>
      <c r="AS2" s="593"/>
      <c r="AT2" s="593"/>
      <c r="AU2" s="593"/>
      <c r="AV2" s="593"/>
      <c r="AW2" s="593"/>
      <c r="AX2" s="593"/>
      <c r="AY2" s="593"/>
      <c r="AZ2" s="593"/>
      <c r="BA2" s="593"/>
      <c r="BB2" s="593"/>
      <c r="BC2" s="593"/>
      <c r="BD2" s="594"/>
      <c r="BE2" s="38"/>
      <c r="BF2" s="599" t="s">
        <v>0</v>
      </c>
      <c r="BG2" s="599"/>
      <c r="BH2" s="599"/>
      <c r="BI2" s="597" t="s">
        <v>1</v>
      </c>
      <c r="BJ2" s="597"/>
      <c r="BK2" s="597"/>
      <c r="BL2" s="597"/>
      <c r="BM2" s="597" t="s">
        <v>2</v>
      </c>
      <c r="BN2" s="597"/>
      <c r="BO2" s="597"/>
      <c r="BP2" s="598"/>
      <c r="BQ2" s="595" t="s">
        <v>3</v>
      </c>
      <c r="BR2" s="596"/>
      <c r="BS2" s="596"/>
      <c r="BT2" s="596"/>
      <c r="BU2" s="593" t="s">
        <v>15</v>
      </c>
      <c r="BV2" s="593"/>
      <c r="BW2" s="593"/>
      <c r="BX2" s="593"/>
      <c r="BY2" s="593"/>
      <c r="BZ2" s="593"/>
      <c r="CA2" s="593"/>
      <c r="CB2" s="593"/>
      <c r="CC2" s="593"/>
      <c r="CD2" s="593"/>
      <c r="CE2" s="593"/>
      <c r="CF2" s="593"/>
      <c r="CG2" s="594"/>
      <c r="CH2" s="108"/>
      <c r="CI2" s="402" t="s">
        <v>0</v>
      </c>
      <c r="CJ2" s="403"/>
      <c r="CK2" s="597" t="s">
        <v>1</v>
      </c>
      <c r="CL2" s="597"/>
      <c r="CM2" s="597"/>
      <c r="CN2" s="597"/>
      <c r="CO2" s="597" t="s">
        <v>2</v>
      </c>
      <c r="CP2" s="597"/>
      <c r="CQ2" s="597"/>
      <c r="CR2" s="598"/>
      <c r="CS2" s="595" t="s">
        <v>3</v>
      </c>
      <c r="CT2" s="596"/>
      <c r="CU2" s="596"/>
      <c r="CV2" s="596"/>
      <c r="CW2" s="593" t="s">
        <v>15</v>
      </c>
      <c r="CX2" s="593"/>
      <c r="CY2" s="593"/>
      <c r="CZ2" s="593"/>
      <c r="DA2" s="593"/>
      <c r="DB2" s="593"/>
      <c r="DC2" s="593"/>
      <c r="DD2" s="593"/>
      <c r="DE2" s="593"/>
      <c r="DF2" s="593"/>
      <c r="DG2" s="593"/>
      <c r="DH2" s="593"/>
      <c r="DI2" s="594"/>
      <c r="DK2" s="110" t="s">
        <v>103</v>
      </c>
      <c r="DL2" s="110" t="s">
        <v>104</v>
      </c>
      <c r="DM2" s="111" t="s">
        <v>3</v>
      </c>
    </row>
    <row r="3" spans="1:117" ht="18.600000000000001" customHeight="1" x14ac:dyDescent="0.15">
      <c r="A3" s="586">
        <v>1</v>
      </c>
      <c r="B3" s="586"/>
      <c r="C3" s="586"/>
      <c r="D3" s="382"/>
      <c r="E3" s="382"/>
      <c r="F3" s="382"/>
      <c r="G3" s="382"/>
      <c r="H3" s="383"/>
      <c r="I3" s="383"/>
      <c r="J3" s="383"/>
      <c r="K3" s="384"/>
      <c r="L3" s="391" t="str">
        <f>""&amp;①入力シート!C38</f>
        <v/>
      </c>
      <c r="M3" s="392"/>
      <c r="N3" s="392"/>
      <c r="O3" s="393"/>
      <c r="P3" s="590" t="str">
        <f>①入力シート!E38&amp;" "&amp;①入力シート!J38</f>
        <v xml:space="preserve"> </v>
      </c>
      <c r="Q3" s="591"/>
      <c r="R3" s="591"/>
      <c r="S3" s="591"/>
      <c r="T3" s="591"/>
      <c r="U3" s="591"/>
      <c r="V3" s="591"/>
      <c r="W3" s="591"/>
      <c r="X3" s="591"/>
      <c r="Y3" s="591"/>
      <c r="Z3" s="591"/>
      <c r="AA3" s="591"/>
      <c r="AB3" s="592"/>
      <c r="AC3" s="109"/>
      <c r="AD3" s="380">
        <v>31</v>
      </c>
      <c r="AE3" s="381"/>
      <c r="AF3" s="382"/>
      <c r="AG3" s="382"/>
      <c r="AH3" s="382"/>
      <c r="AI3" s="382"/>
      <c r="AJ3" s="383"/>
      <c r="AK3" s="383"/>
      <c r="AL3" s="383"/>
      <c r="AM3" s="384"/>
      <c r="AN3" s="391" t="str">
        <f>""&amp;①入力シート!C68</f>
        <v/>
      </c>
      <c r="AO3" s="392"/>
      <c r="AP3" s="392"/>
      <c r="AQ3" s="393"/>
      <c r="AR3" s="394" t="str">
        <f>①入力シート!E68&amp;" "&amp;①入力シート!J68</f>
        <v xml:space="preserve"> </v>
      </c>
      <c r="AS3" s="395"/>
      <c r="AT3" s="395"/>
      <c r="AU3" s="395"/>
      <c r="AV3" s="395"/>
      <c r="AW3" s="395"/>
      <c r="AX3" s="395"/>
      <c r="AY3" s="395"/>
      <c r="AZ3" s="395"/>
      <c r="BA3" s="395"/>
      <c r="BB3" s="395"/>
      <c r="BC3" s="395"/>
      <c r="BD3" s="396"/>
      <c r="BE3" s="38"/>
      <c r="BF3" s="397">
        <v>61</v>
      </c>
      <c r="BG3" s="397"/>
      <c r="BH3" s="397"/>
      <c r="BI3" s="382"/>
      <c r="BJ3" s="382"/>
      <c r="BK3" s="382"/>
      <c r="BL3" s="382"/>
      <c r="BM3" s="383"/>
      <c r="BN3" s="383"/>
      <c r="BO3" s="383"/>
      <c r="BP3" s="384"/>
      <c r="BQ3" s="391" t="str">
        <f>""&amp;①入力シート!C98</f>
        <v/>
      </c>
      <c r="BR3" s="392"/>
      <c r="BS3" s="392"/>
      <c r="BT3" s="393"/>
      <c r="BU3" s="394" t="str">
        <f>①入力シート!E98&amp;" "&amp;①入力シート!J98</f>
        <v xml:space="preserve"> </v>
      </c>
      <c r="BV3" s="395"/>
      <c r="BW3" s="395"/>
      <c r="BX3" s="395"/>
      <c r="BY3" s="395"/>
      <c r="BZ3" s="395"/>
      <c r="CA3" s="395"/>
      <c r="CB3" s="395"/>
      <c r="CC3" s="395"/>
      <c r="CD3" s="395"/>
      <c r="CE3" s="395"/>
      <c r="CF3" s="395"/>
      <c r="CG3" s="396"/>
      <c r="CH3" s="109"/>
      <c r="CI3" s="380">
        <v>91</v>
      </c>
      <c r="CJ3" s="381"/>
      <c r="CK3" s="382"/>
      <c r="CL3" s="382"/>
      <c r="CM3" s="382"/>
      <c r="CN3" s="382"/>
      <c r="CO3" s="383"/>
      <c r="CP3" s="383"/>
      <c r="CQ3" s="383"/>
      <c r="CR3" s="384"/>
      <c r="CS3" s="391" t="str">
        <f>""&amp;①入力シート!C128</f>
        <v/>
      </c>
      <c r="CT3" s="392"/>
      <c r="CU3" s="392"/>
      <c r="CV3" s="393"/>
      <c r="CW3" s="394" t="str">
        <f>①入力シート!E128&amp;" "&amp;①入力シート!J128</f>
        <v xml:space="preserve"> </v>
      </c>
      <c r="CX3" s="395"/>
      <c r="CY3" s="395"/>
      <c r="CZ3" s="395"/>
      <c r="DA3" s="395"/>
      <c r="DB3" s="395"/>
      <c r="DC3" s="395"/>
      <c r="DD3" s="395"/>
      <c r="DE3" s="395"/>
      <c r="DF3" s="395"/>
      <c r="DG3" s="395"/>
      <c r="DH3" s="395"/>
      <c r="DI3" s="396"/>
      <c r="DK3" s="112"/>
      <c r="DL3" s="112"/>
      <c r="DM3" s="112"/>
    </row>
    <row r="4" spans="1:117" ht="18.600000000000001" customHeight="1" x14ac:dyDescent="0.15">
      <c r="A4" s="586">
        <v>2</v>
      </c>
      <c r="B4" s="586"/>
      <c r="C4" s="586"/>
      <c r="D4" s="382"/>
      <c r="E4" s="382"/>
      <c r="F4" s="382"/>
      <c r="G4" s="382"/>
      <c r="H4" s="383"/>
      <c r="I4" s="383"/>
      <c r="J4" s="383"/>
      <c r="K4" s="384"/>
      <c r="L4" s="391" t="str">
        <f>""&amp;①入力シート!C39</f>
        <v/>
      </c>
      <c r="M4" s="392"/>
      <c r="N4" s="392"/>
      <c r="O4" s="393"/>
      <c r="P4" s="590" t="str">
        <f>①入力シート!E39&amp;" "&amp;①入力シート!J39</f>
        <v xml:space="preserve"> </v>
      </c>
      <c r="Q4" s="591"/>
      <c r="R4" s="591"/>
      <c r="S4" s="591"/>
      <c r="T4" s="591"/>
      <c r="U4" s="591"/>
      <c r="V4" s="591"/>
      <c r="W4" s="591"/>
      <c r="X4" s="591"/>
      <c r="Y4" s="591"/>
      <c r="Z4" s="591"/>
      <c r="AA4" s="591"/>
      <c r="AB4" s="592"/>
      <c r="AC4" s="109"/>
      <c r="AD4" s="380">
        <v>32</v>
      </c>
      <c r="AE4" s="381"/>
      <c r="AF4" s="382"/>
      <c r="AG4" s="382"/>
      <c r="AH4" s="382"/>
      <c r="AI4" s="382"/>
      <c r="AJ4" s="383"/>
      <c r="AK4" s="383"/>
      <c r="AL4" s="383"/>
      <c r="AM4" s="384"/>
      <c r="AN4" s="391" t="str">
        <f>""&amp;①入力シート!C69</f>
        <v/>
      </c>
      <c r="AO4" s="392"/>
      <c r="AP4" s="392"/>
      <c r="AQ4" s="393"/>
      <c r="AR4" s="394" t="str">
        <f>①入力シート!E69&amp;" "&amp;①入力シート!J69</f>
        <v xml:space="preserve"> </v>
      </c>
      <c r="AS4" s="395"/>
      <c r="AT4" s="395"/>
      <c r="AU4" s="395"/>
      <c r="AV4" s="395"/>
      <c r="AW4" s="395"/>
      <c r="AX4" s="395"/>
      <c r="AY4" s="395"/>
      <c r="AZ4" s="395"/>
      <c r="BA4" s="395"/>
      <c r="BB4" s="395"/>
      <c r="BC4" s="395"/>
      <c r="BD4" s="396"/>
      <c r="BE4" s="38"/>
      <c r="BF4" s="397">
        <v>62</v>
      </c>
      <c r="BG4" s="397"/>
      <c r="BH4" s="397"/>
      <c r="BI4" s="382"/>
      <c r="BJ4" s="382"/>
      <c r="BK4" s="382"/>
      <c r="BL4" s="382"/>
      <c r="BM4" s="383"/>
      <c r="BN4" s="383"/>
      <c r="BO4" s="383"/>
      <c r="BP4" s="384"/>
      <c r="BQ4" s="391" t="str">
        <f>""&amp;①入力シート!C99</f>
        <v/>
      </c>
      <c r="BR4" s="392"/>
      <c r="BS4" s="392"/>
      <c r="BT4" s="393"/>
      <c r="BU4" s="394" t="str">
        <f>①入力シート!E99&amp;" "&amp;①入力シート!J99</f>
        <v xml:space="preserve"> </v>
      </c>
      <c r="BV4" s="395"/>
      <c r="BW4" s="395"/>
      <c r="BX4" s="395"/>
      <c r="BY4" s="395"/>
      <c r="BZ4" s="395"/>
      <c r="CA4" s="395"/>
      <c r="CB4" s="395"/>
      <c r="CC4" s="395"/>
      <c r="CD4" s="395"/>
      <c r="CE4" s="395"/>
      <c r="CF4" s="395"/>
      <c r="CG4" s="396"/>
      <c r="CH4" s="109"/>
      <c r="CI4" s="380">
        <v>92</v>
      </c>
      <c r="CJ4" s="381"/>
      <c r="CK4" s="382"/>
      <c r="CL4" s="382"/>
      <c r="CM4" s="382"/>
      <c r="CN4" s="382"/>
      <c r="CO4" s="383"/>
      <c r="CP4" s="383"/>
      <c r="CQ4" s="383"/>
      <c r="CR4" s="384"/>
      <c r="CS4" s="391" t="str">
        <f>""&amp;①入力シート!C129</f>
        <v/>
      </c>
      <c r="CT4" s="392"/>
      <c r="CU4" s="392"/>
      <c r="CV4" s="393"/>
      <c r="CW4" s="394" t="str">
        <f>①入力シート!E129&amp;" "&amp;①入力シート!J129</f>
        <v xml:space="preserve"> </v>
      </c>
      <c r="CX4" s="395"/>
      <c r="CY4" s="395"/>
      <c r="CZ4" s="395"/>
      <c r="DA4" s="395"/>
      <c r="DB4" s="395"/>
      <c r="DC4" s="395"/>
      <c r="DD4" s="395"/>
      <c r="DE4" s="395"/>
      <c r="DF4" s="395"/>
      <c r="DG4" s="395"/>
      <c r="DH4" s="395"/>
      <c r="DI4" s="396"/>
      <c r="DK4" s="37" t="s">
        <v>105</v>
      </c>
      <c r="DL4" s="37" t="s">
        <v>105</v>
      </c>
      <c r="DM4" s="112" t="s">
        <v>4</v>
      </c>
    </row>
    <row r="5" spans="1:117" ht="18.600000000000001" customHeight="1" x14ac:dyDescent="0.15">
      <c r="A5" s="586">
        <v>3</v>
      </c>
      <c r="B5" s="586"/>
      <c r="C5" s="586"/>
      <c r="D5" s="382"/>
      <c r="E5" s="382"/>
      <c r="F5" s="382"/>
      <c r="G5" s="382"/>
      <c r="H5" s="383"/>
      <c r="I5" s="383"/>
      <c r="J5" s="383"/>
      <c r="K5" s="384"/>
      <c r="L5" s="391" t="str">
        <f>""&amp;①入力シート!C40</f>
        <v/>
      </c>
      <c r="M5" s="392"/>
      <c r="N5" s="392"/>
      <c r="O5" s="393"/>
      <c r="P5" s="590" t="str">
        <f>①入力シート!E40&amp;" "&amp;①入力シート!J40</f>
        <v xml:space="preserve"> </v>
      </c>
      <c r="Q5" s="591"/>
      <c r="R5" s="591"/>
      <c r="S5" s="591"/>
      <c r="T5" s="591"/>
      <c r="U5" s="591"/>
      <c r="V5" s="591"/>
      <c r="W5" s="591"/>
      <c r="X5" s="591"/>
      <c r="Y5" s="591"/>
      <c r="Z5" s="591"/>
      <c r="AA5" s="591"/>
      <c r="AB5" s="592"/>
      <c r="AC5" s="109"/>
      <c r="AD5" s="380">
        <v>33</v>
      </c>
      <c r="AE5" s="381"/>
      <c r="AF5" s="382"/>
      <c r="AG5" s="382"/>
      <c r="AH5" s="382"/>
      <c r="AI5" s="382"/>
      <c r="AJ5" s="383"/>
      <c r="AK5" s="383"/>
      <c r="AL5" s="383"/>
      <c r="AM5" s="384"/>
      <c r="AN5" s="391" t="str">
        <f>""&amp;①入力シート!C70</f>
        <v/>
      </c>
      <c r="AO5" s="392"/>
      <c r="AP5" s="392"/>
      <c r="AQ5" s="393"/>
      <c r="AR5" s="394" t="str">
        <f>①入力シート!E70&amp;" "&amp;①入力シート!J70</f>
        <v xml:space="preserve"> </v>
      </c>
      <c r="AS5" s="395"/>
      <c r="AT5" s="395"/>
      <c r="AU5" s="395"/>
      <c r="AV5" s="395"/>
      <c r="AW5" s="395"/>
      <c r="AX5" s="395"/>
      <c r="AY5" s="395"/>
      <c r="AZ5" s="395"/>
      <c r="BA5" s="395"/>
      <c r="BB5" s="395"/>
      <c r="BC5" s="395"/>
      <c r="BD5" s="396"/>
      <c r="BE5" s="38"/>
      <c r="BF5" s="397">
        <v>63</v>
      </c>
      <c r="BG5" s="397"/>
      <c r="BH5" s="397"/>
      <c r="BI5" s="382"/>
      <c r="BJ5" s="382"/>
      <c r="BK5" s="382"/>
      <c r="BL5" s="382"/>
      <c r="BM5" s="383"/>
      <c r="BN5" s="383"/>
      <c r="BO5" s="383"/>
      <c r="BP5" s="384"/>
      <c r="BQ5" s="391" t="str">
        <f>""&amp;①入力シート!C100</f>
        <v/>
      </c>
      <c r="BR5" s="392"/>
      <c r="BS5" s="392"/>
      <c r="BT5" s="393"/>
      <c r="BU5" s="394" t="str">
        <f>①入力シート!E100&amp;" "&amp;①入力シート!J100</f>
        <v xml:space="preserve"> </v>
      </c>
      <c r="BV5" s="395"/>
      <c r="BW5" s="395"/>
      <c r="BX5" s="395"/>
      <c r="BY5" s="395"/>
      <c r="BZ5" s="395"/>
      <c r="CA5" s="395"/>
      <c r="CB5" s="395"/>
      <c r="CC5" s="395"/>
      <c r="CD5" s="395"/>
      <c r="CE5" s="395"/>
      <c r="CF5" s="395"/>
      <c r="CG5" s="396"/>
      <c r="CH5" s="109"/>
      <c r="CI5" s="380">
        <v>93</v>
      </c>
      <c r="CJ5" s="381"/>
      <c r="CK5" s="382"/>
      <c r="CL5" s="382"/>
      <c r="CM5" s="382"/>
      <c r="CN5" s="382"/>
      <c r="CO5" s="383"/>
      <c r="CP5" s="383"/>
      <c r="CQ5" s="383"/>
      <c r="CR5" s="384"/>
      <c r="CS5" s="391" t="str">
        <f>""&amp;①入力シート!C130</f>
        <v/>
      </c>
      <c r="CT5" s="392"/>
      <c r="CU5" s="392"/>
      <c r="CV5" s="393"/>
      <c r="CW5" s="394" t="str">
        <f>①入力シート!E130&amp;" "&amp;①入力シート!J130</f>
        <v xml:space="preserve"> </v>
      </c>
      <c r="CX5" s="395"/>
      <c r="CY5" s="395"/>
      <c r="CZ5" s="395"/>
      <c r="DA5" s="395"/>
      <c r="DB5" s="395"/>
      <c r="DC5" s="395"/>
      <c r="DD5" s="395"/>
      <c r="DE5" s="395"/>
      <c r="DF5" s="395"/>
      <c r="DG5" s="395"/>
      <c r="DH5" s="395"/>
      <c r="DI5" s="396"/>
      <c r="DK5" s="37" t="s">
        <v>106</v>
      </c>
      <c r="DL5" s="37" t="s">
        <v>106</v>
      </c>
      <c r="DM5" s="112" t="s">
        <v>5</v>
      </c>
    </row>
    <row r="6" spans="1:117" ht="18.600000000000001" customHeight="1" x14ac:dyDescent="0.15">
      <c r="A6" s="586">
        <v>4</v>
      </c>
      <c r="B6" s="586"/>
      <c r="C6" s="586"/>
      <c r="D6" s="382"/>
      <c r="E6" s="382"/>
      <c r="F6" s="382"/>
      <c r="G6" s="382"/>
      <c r="H6" s="383"/>
      <c r="I6" s="383"/>
      <c r="J6" s="383"/>
      <c r="K6" s="384"/>
      <c r="L6" s="391" t="str">
        <f>""&amp;①入力シート!C41</f>
        <v/>
      </c>
      <c r="M6" s="392"/>
      <c r="N6" s="392"/>
      <c r="O6" s="393"/>
      <c r="P6" s="590" t="str">
        <f>①入力シート!E41&amp;" "&amp;①入力シート!J41</f>
        <v xml:space="preserve"> </v>
      </c>
      <c r="Q6" s="591"/>
      <c r="R6" s="591"/>
      <c r="S6" s="591"/>
      <c r="T6" s="591"/>
      <c r="U6" s="591"/>
      <c r="V6" s="591"/>
      <c r="W6" s="591"/>
      <c r="X6" s="591"/>
      <c r="Y6" s="591"/>
      <c r="Z6" s="591"/>
      <c r="AA6" s="591"/>
      <c r="AB6" s="592"/>
      <c r="AC6" s="109"/>
      <c r="AD6" s="380">
        <v>34</v>
      </c>
      <c r="AE6" s="381"/>
      <c r="AF6" s="382"/>
      <c r="AG6" s="382"/>
      <c r="AH6" s="382"/>
      <c r="AI6" s="382"/>
      <c r="AJ6" s="383"/>
      <c r="AK6" s="383"/>
      <c r="AL6" s="383"/>
      <c r="AM6" s="384"/>
      <c r="AN6" s="391" t="str">
        <f>""&amp;①入力シート!C71</f>
        <v/>
      </c>
      <c r="AO6" s="392"/>
      <c r="AP6" s="392"/>
      <c r="AQ6" s="393"/>
      <c r="AR6" s="394" t="str">
        <f>①入力シート!E71&amp;" "&amp;①入力シート!J71</f>
        <v xml:space="preserve"> </v>
      </c>
      <c r="AS6" s="395"/>
      <c r="AT6" s="395"/>
      <c r="AU6" s="395"/>
      <c r="AV6" s="395"/>
      <c r="AW6" s="395"/>
      <c r="AX6" s="395"/>
      <c r="AY6" s="395"/>
      <c r="AZ6" s="395"/>
      <c r="BA6" s="395"/>
      <c r="BB6" s="395"/>
      <c r="BC6" s="395"/>
      <c r="BD6" s="396"/>
      <c r="BE6" s="38"/>
      <c r="BF6" s="397">
        <v>64</v>
      </c>
      <c r="BG6" s="397"/>
      <c r="BH6" s="397"/>
      <c r="BI6" s="382"/>
      <c r="BJ6" s="382"/>
      <c r="BK6" s="382"/>
      <c r="BL6" s="382"/>
      <c r="BM6" s="383"/>
      <c r="BN6" s="383"/>
      <c r="BO6" s="383"/>
      <c r="BP6" s="384"/>
      <c r="BQ6" s="391" t="str">
        <f>""&amp;①入力シート!C101</f>
        <v/>
      </c>
      <c r="BR6" s="392"/>
      <c r="BS6" s="392"/>
      <c r="BT6" s="393"/>
      <c r="BU6" s="394" t="str">
        <f>①入力シート!E101&amp;" "&amp;①入力シート!J101</f>
        <v xml:space="preserve"> </v>
      </c>
      <c r="BV6" s="395"/>
      <c r="BW6" s="395"/>
      <c r="BX6" s="395"/>
      <c r="BY6" s="395"/>
      <c r="BZ6" s="395"/>
      <c r="CA6" s="395"/>
      <c r="CB6" s="395"/>
      <c r="CC6" s="395"/>
      <c r="CD6" s="395"/>
      <c r="CE6" s="395"/>
      <c r="CF6" s="395"/>
      <c r="CG6" s="396"/>
      <c r="CH6" s="109"/>
      <c r="CI6" s="380">
        <v>94</v>
      </c>
      <c r="CJ6" s="381"/>
      <c r="CK6" s="382"/>
      <c r="CL6" s="382"/>
      <c r="CM6" s="382"/>
      <c r="CN6" s="382"/>
      <c r="CO6" s="383"/>
      <c r="CP6" s="383"/>
      <c r="CQ6" s="383"/>
      <c r="CR6" s="384"/>
      <c r="CS6" s="391" t="str">
        <f>""&amp;①入力シート!C131</f>
        <v/>
      </c>
      <c r="CT6" s="392"/>
      <c r="CU6" s="392"/>
      <c r="CV6" s="393"/>
      <c r="CW6" s="394" t="str">
        <f>①入力シート!E131&amp;" "&amp;①入力シート!J131</f>
        <v xml:space="preserve"> </v>
      </c>
      <c r="CX6" s="395"/>
      <c r="CY6" s="395"/>
      <c r="CZ6" s="395"/>
      <c r="DA6" s="395"/>
      <c r="DB6" s="395"/>
      <c r="DC6" s="395"/>
      <c r="DD6" s="395"/>
      <c r="DE6" s="395"/>
      <c r="DF6" s="395"/>
      <c r="DG6" s="395"/>
      <c r="DH6" s="395"/>
      <c r="DI6" s="396"/>
      <c r="DK6" s="37" t="s">
        <v>107</v>
      </c>
      <c r="DL6" s="37" t="s">
        <v>107</v>
      </c>
      <c r="DM6" s="112" t="s">
        <v>6</v>
      </c>
    </row>
    <row r="7" spans="1:117" ht="18.600000000000001" customHeight="1" x14ac:dyDescent="0.15">
      <c r="A7" s="586">
        <v>5</v>
      </c>
      <c r="B7" s="586"/>
      <c r="C7" s="586"/>
      <c r="D7" s="382"/>
      <c r="E7" s="382"/>
      <c r="F7" s="382"/>
      <c r="G7" s="382"/>
      <c r="H7" s="383"/>
      <c r="I7" s="383"/>
      <c r="J7" s="383"/>
      <c r="K7" s="384"/>
      <c r="L7" s="391" t="str">
        <f>""&amp;①入力シート!C42</f>
        <v/>
      </c>
      <c r="M7" s="392"/>
      <c r="N7" s="392"/>
      <c r="O7" s="393"/>
      <c r="P7" s="590" t="str">
        <f>①入力シート!E42&amp;" "&amp;①入力シート!J42</f>
        <v xml:space="preserve"> </v>
      </c>
      <c r="Q7" s="591"/>
      <c r="R7" s="591"/>
      <c r="S7" s="591"/>
      <c r="T7" s="591"/>
      <c r="U7" s="591"/>
      <c r="V7" s="591"/>
      <c r="W7" s="591"/>
      <c r="X7" s="591"/>
      <c r="Y7" s="591"/>
      <c r="Z7" s="591"/>
      <c r="AA7" s="591"/>
      <c r="AB7" s="592"/>
      <c r="AC7" s="109"/>
      <c r="AD7" s="380">
        <v>35</v>
      </c>
      <c r="AE7" s="381"/>
      <c r="AF7" s="382"/>
      <c r="AG7" s="382"/>
      <c r="AH7" s="382"/>
      <c r="AI7" s="382"/>
      <c r="AJ7" s="383"/>
      <c r="AK7" s="383"/>
      <c r="AL7" s="383"/>
      <c r="AM7" s="384"/>
      <c r="AN7" s="391" t="str">
        <f>""&amp;①入力シート!C72</f>
        <v/>
      </c>
      <c r="AO7" s="392"/>
      <c r="AP7" s="392"/>
      <c r="AQ7" s="393"/>
      <c r="AR7" s="394" t="str">
        <f>①入力シート!E72&amp;" "&amp;①入力シート!J72</f>
        <v xml:space="preserve"> </v>
      </c>
      <c r="AS7" s="395"/>
      <c r="AT7" s="395"/>
      <c r="AU7" s="395"/>
      <c r="AV7" s="395"/>
      <c r="AW7" s="395"/>
      <c r="AX7" s="395"/>
      <c r="AY7" s="395"/>
      <c r="AZ7" s="395"/>
      <c r="BA7" s="395"/>
      <c r="BB7" s="395"/>
      <c r="BC7" s="395"/>
      <c r="BD7" s="396"/>
      <c r="BE7" s="38"/>
      <c r="BF7" s="397">
        <v>65</v>
      </c>
      <c r="BG7" s="397"/>
      <c r="BH7" s="397"/>
      <c r="BI7" s="382"/>
      <c r="BJ7" s="382"/>
      <c r="BK7" s="382"/>
      <c r="BL7" s="382"/>
      <c r="BM7" s="383"/>
      <c r="BN7" s="383"/>
      <c r="BO7" s="383"/>
      <c r="BP7" s="384"/>
      <c r="BQ7" s="391" t="str">
        <f>""&amp;①入力シート!C102</f>
        <v/>
      </c>
      <c r="BR7" s="392"/>
      <c r="BS7" s="392"/>
      <c r="BT7" s="393"/>
      <c r="BU7" s="394" t="str">
        <f>①入力シート!E102&amp;" "&amp;①入力シート!J102</f>
        <v xml:space="preserve"> </v>
      </c>
      <c r="BV7" s="395"/>
      <c r="BW7" s="395"/>
      <c r="BX7" s="395"/>
      <c r="BY7" s="395"/>
      <c r="BZ7" s="395"/>
      <c r="CA7" s="395"/>
      <c r="CB7" s="395"/>
      <c r="CC7" s="395"/>
      <c r="CD7" s="395"/>
      <c r="CE7" s="395"/>
      <c r="CF7" s="395"/>
      <c r="CG7" s="396"/>
      <c r="CH7" s="109"/>
      <c r="CI7" s="380">
        <v>95</v>
      </c>
      <c r="CJ7" s="381"/>
      <c r="CK7" s="382"/>
      <c r="CL7" s="382"/>
      <c r="CM7" s="382"/>
      <c r="CN7" s="382"/>
      <c r="CO7" s="383"/>
      <c r="CP7" s="383"/>
      <c r="CQ7" s="383"/>
      <c r="CR7" s="384"/>
      <c r="CS7" s="391" t="str">
        <f>""&amp;①入力シート!C132</f>
        <v/>
      </c>
      <c r="CT7" s="392"/>
      <c r="CU7" s="392"/>
      <c r="CV7" s="393"/>
      <c r="CW7" s="394" t="str">
        <f>①入力シート!E132&amp;" "&amp;①入力シート!J132</f>
        <v xml:space="preserve"> </v>
      </c>
      <c r="CX7" s="395"/>
      <c r="CY7" s="395"/>
      <c r="CZ7" s="395"/>
      <c r="DA7" s="395"/>
      <c r="DB7" s="395"/>
      <c r="DC7" s="395"/>
      <c r="DD7" s="395"/>
      <c r="DE7" s="395"/>
      <c r="DF7" s="395"/>
      <c r="DG7" s="395"/>
      <c r="DH7" s="395"/>
      <c r="DI7" s="396"/>
      <c r="DK7" s="112"/>
      <c r="DL7" s="112"/>
      <c r="DM7" s="112" t="s">
        <v>7</v>
      </c>
    </row>
    <row r="8" spans="1:117" ht="18.600000000000001" customHeight="1" x14ac:dyDescent="0.15">
      <c r="A8" s="586">
        <v>6</v>
      </c>
      <c r="B8" s="586"/>
      <c r="C8" s="586"/>
      <c r="D8" s="382"/>
      <c r="E8" s="382"/>
      <c r="F8" s="382"/>
      <c r="G8" s="382"/>
      <c r="H8" s="383"/>
      <c r="I8" s="383"/>
      <c r="J8" s="383"/>
      <c r="K8" s="384"/>
      <c r="L8" s="391" t="str">
        <f>""&amp;①入力シート!C43</f>
        <v/>
      </c>
      <c r="M8" s="392"/>
      <c r="N8" s="392"/>
      <c r="O8" s="393"/>
      <c r="P8" s="590" t="str">
        <f>①入力シート!E43&amp;" "&amp;①入力シート!J43</f>
        <v xml:space="preserve"> </v>
      </c>
      <c r="Q8" s="591"/>
      <c r="R8" s="591"/>
      <c r="S8" s="591"/>
      <c r="T8" s="591"/>
      <c r="U8" s="591"/>
      <c r="V8" s="591"/>
      <c r="W8" s="591"/>
      <c r="X8" s="591"/>
      <c r="Y8" s="591"/>
      <c r="Z8" s="591"/>
      <c r="AA8" s="591"/>
      <c r="AB8" s="592"/>
      <c r="AC8" s="109"/>
      <c r="AD8" s="380">
        <v>36</v>
      </c>
      <c r="AE8" s="381"/>
      <c r="AF8" s="382"/>
      <c r="AG8" s="382"/>
      <c r="AH8" s="382"/>
      <c r="AI8" s="382"/>
      <c r="AJ8" s="383"/>
      <c r="AK8" s="383"/>
      <c r="AL8" s="383"/>
      <c r="AM8" s="384"/>
      <c r="AN8" s="391" t="str">
        <f>""&amp;①入力シート!C73</f>
        <v/>
      </c>
      <c r="AO8" s="392"/>
      <c r="AP8" s="392"/>
      <c r="AQ8" s="393"/>
      <c r="AR8" s="394" t="str">
        <f>①入力シート!E73&amp;" "&amp;①入力シート!J73</f>
        <v xml:space="preserve"> </v>
      </c>
      <c r="AS8" s="395"/>
      <c r="AT8" s="395"/>
      <c r="AU8" s="395"/>
      <c r="AV8" s="395"/>
      <c r="AW8" s="395"/>
      <c r="AX8" s="395"/>
      <c r="AY8" s="395"/>
      <c r="AZ8" s="395"/>
      <c r="BA8" s="395"/>
      <c r="BB8" s="395"/>
      <c r="BC8" s="395"/>
      <c r="BD8" s="396"/>
      <c r="BE8" s="38"/>
      <c r="BF8" s="397">
        <v>66</v>
      </c>
      <c r="BG8" s="397"/>
      <c r="BH8" s="397"/>
      <c r="BI8" s="382"/>
      <c r="BJ8" s="382"/>
      <c r="BK8" s="382"/>
      <c r="BL8" s="382"/>
      <c r="BM8" s="383"/>
      <c r="BN8" s="383"/>
      <c r="BO8" s="383"/>
      <c r="BP8" s="384"/>
      <c r="BQ8" s="391" t="str">
        <f>""&amp;①入力シート!C103</f>
        <v/>
      </c>
      <c r="BR8" s="392"/>
      <c r="BS8" s="392"/>
      <c r="BT8" s="393"/>
      <c r="BU8" s="394" t="str">
        <f>①入力シート!E103&amp;" "&amp;①入力シート!J103</f>
        <v xml:space="preserve"> </v>
      </c>
      <c r="BV8" s="395"/>
      <c r="BW8" s="395"/>
      <c r="BX8" s="395"/>
      <c r="BY8" s="395"/>
      <c r="BZ8" s="395"/>
      <c r="CA8" s="395"/>
      <c r="CB8" s="395"/>
      <c r="CC8" s="395"/>
      <c r="CD8" s="395"/>
      <c r="CE8" s="395"/>
      <c r="CF8" s="395"/>
      <c r="CG8" s="396"/>
      <c r="CH8" s="109"/>
      <c r="CI8" s="380">
        <v>96</v>
      </c>
      <c r="CJ8" s="381"/>
      <c r="CK8" s="382"/>
      <c r="CL8" s="382"/>
      <c r="CM8" s="382"/>
      <c r="CN8" s="382"/>
      <c r="CO8" s="383"/>
      <c r="CP8" s="383"/>
      <c r="CQ8" s="383"/>
      <c r="CR8" s="384"/>
      <c r="CS8" s="391" t="str">
        <f>""&amp;①入力シート!C133</f>
        <v/>
      </c>
      <c r="CT8" s="392"/>
      <c r="CU8" s="392"/>
      <c r="CV8" s="393"/>
      <c r="CW8" s="394" t="str">
        <f>①入力シート!E133&amp;" "&amp;①入力シート!J133</f>
        <v xml:space="preserve"> </v>
      </c>
      <c r="CX8" s="395"/>
      <c r="CY8" s="395"/>
      <c r="CZ8" s="395"/>
      <c r="DA8" s="395"/>
      <c r="DB8" s="395"/>
      <c r="DC8" s="395"/>
      <c r="DD8" s="395"/>
      <c r="DE8" s="395"/>
      <c r="DF8" s="395"/>
      <c r="DG8" s="395"/>
      <c r="DH8" s="395"/>
      <c r="DI8" s="396"/>
      <c r="DK8" s="112"/>
      <c r="DL8" s="112"/>
      <c r="DM8" s="112" t="s">
        <v>8</v>
      </c>
    </row>
    <row r="9" spans="1:117" ht="18.600000000000001" customHeight="1" x14ac:dyDescent="0.15">
      <c r="A9" s="586">
        <v>7</v>
      </c>
      <c r="B9" s="586"/>
      <c r="C9" s="586"/>
      <c r="D9" s="382"/>
      <c r="E9" s="382"/>
      <c r="F9" s="382"/>
      <c r="G9" s="382"/>
      <c r="H9" s="383"/>
      <c r="I9" s="383"/>
      <c r="J9" s="383"/>
      <c r="K9" s="384"/>
      <c r="L9" s="391" t="str">
        <f>""&amp;①入力シート!C44</f>
        <v/>
      </c>
      <c r="M9" s="392"/>
      <c r="N9" s="392"/>
      <c r="O9" s="393"/>
      <c r="P9" s="590" t="str">
        <f>①入力シート!E44&amp;" "&amp;①入力シート!J44</f>
        <v xml:space="preserve"> </v>
      </c>
      <c r="Q9" s="591"/>
      <c r="R9" s="591"/>
      <c r="S9" s="591"/>
      <c r="T9" s="591"/>
      <c r="U9" s="591"/>
      <c r="V9" s="591"/>
      <c r="W9" s="591"/>
      <c r="X9" s="591"/>
      <c r="Y9" s="591"/>
      <c r="Z9" s="591"/>
      <c r="AA9" s="591"/>
      <c r="AB9" s="592"/>
      <c r="AC9" s="109"/>
      <c r="AD9" s="380">
        <v>37</v>
      </c>
      <c r="AE9" s="381"/>
      <c r="AF9" s="382"/>
      <c r="AG9" s="382"/>
      <c r="AH9" s="382"/>
      <c r="AI9" s="382"/>
      <c r="AJ9" s="383"/>
      <c r="AK9" s="383"/>
      <c r="AL9" s="383"/>
      <c r="AM9" s="384"/>
      <c r="AN9" s="391" t="str">
        <f>""&amp;①入力シート!C74</f>
        <v/>
      </c>
      <c r="AO9" s="392"/>
      <c r="AP9" s="392"/>
      <c r="AQ9" s="393"/>
      <c r="AR9" s="394" t="str">
        <f>①入力シート!E74&amp;" "&amp;①入力シート!J74</f>
        <v xml:space="preserve"> </v>
      </c>
      <c r="AS9" s="395"/>
      <c r="AT9" s="395"/>
      <c r="AU9" s="395"/>
      <c r="AV9" s="395"/>
      <c r="AW9" s="395"/>
      <c r="AX9" s="395"/>
      <c r="AY9" s="395"/>
      <c r="AZ9" s="395"/>
      <c r="BA9" s="395"/>
      <c r="BB9" s="395"/>
      <c r="BC9" s="395"/>
      <c r="BD9" s="396"/>
      <c r="BE9" s="38"/>
      <c r="BF9" s="397">
        <v>67</v>
      </c>
      <c r="BG9" s="397"/>
      <c r="BH9" s="397"/>
      <c r="BI9" s="382"/>
      <c r="BJ9" s="382"/>
      <c r="BK9" s="382"/>
      <c r="BL9" s="382"/>
      <c r="BM9" s="383"/>
      <c r="BN9" s="383"/>
      <c r="BO9" s="383"/>
      <c r="BP9" s="384"/>
      <c r="BQ9" s="391" t="str">
        <f>""&amp;①入力シート!C104</f>
        <v/>
      </c>
      <c r="BR9" s="392"/>
      <c r="BS9" s="392"/>
      <c r="BT9" s="393"/>
      <c r="BU9" s="394" t="str">
        <f>①入力シート!E104&amp;" "&amp;①入力シート!J104</f>
        <v xml:space="preserve"> </v>
      </c>
      <c r="BV9" s="395"/>
      <c r="BW9" s="395"/>
      <c r="BX9" s="395"/>
      <c r="BY9" s="395"/>
      <c r="BZ9" s="395"/>
      <c r="CA9" s="395"/>
      <c r="CB9" s="395"/>
      <c r="CC9" s="395"/>
      <c r="CD9" s="395"/>
      <c r="CE9" s="395"/>
      <c r="CF9" s="395"/>
      <c r="CG9" s="396"/>
      <c r="CH9" s="109"/>
      <c r="CI9" s="380">
        <v>97</v>
      </c>
      <c r="CJ9" s="381"/>
      <c r="CK9" s="382"/>
      <c r="CL9" s="382"/>
      <c r="CM9" s="382"/>
      <c r="CN9" s="382"/>
      <c r="CO9" s="383"/>
      <c r="CP9" s="383"/>
      <c r="CQ9" s="383"/>
      <c r="CR9" s="384"/>
      <c r="CS9" s="391" t="str">
        <f>""&amp;①入力シート!C134</f>
        <v/>
      </c>
      <c r="CT9" s="392"/>
      <c r="CU9" s="392"/>
      <c r="CV9" s="393"/>
      <c r="CW9" s="394" t="str">
        <f>①入力シート!E134&amp;" "&amp;①入力シート!J134</f>
        <v xml:space="preserve"> </v>
      </c>
      <c r="CX9" s="395"/>
      <c r="CY9" s="395"/>
      <c r="CZ9" s="395"/>
      <c r="DA9" s="395"/>
      <c r="DB9" s="395"/>
      <c r="DC9" s="395"/>
      <c r="DD9" s="395"/>
      <c r="DE9" s="395"/>
      <c r="DF9" s="395"/>
      <c r="DG9" s="395"/>
      <c r="DH9" s="395"/>
      <c r="DI9" s="396"/>
      <c r="DK9" s="112"/>
      <c r="DL9" s="112"/>
      <c r="DM9" s="112" t="s">
        <v>9</v>
      </c>
    </row>
    <row r="10" spans="1:117" ht="18.600000000000001" customHeight="1" x14ac:dyDescent="0.15">
      <c r="A10" s="586">
        <v>8</v>
      </c>
      <c r="B10" s="586"/>
      <c r="C10" s="586"/>
      <c r="D10" s="382"/>
      <c r="E10" s="382"/>
      <c r="F10" s="382"/>
      <c r="G10" s="382"/>
      <c r="H10" s="383"/>
      <c r="I10" s="383"/>
      <c r="J10" s="383"/>
      <c r="K10" s="384"/>
      <c r="L10" s="391" t="str">
        <f>""&amp;①入力シート!C45</f>
        <v/>
      </c>
      <c r="M10" s="392"/>
      <c r="N10" s="392"/>
      <c r="O10" s="393"/>
      <c r="P10" s="590" t="str">
        <f>①入力シート!E45&amp;" "&amp;①入力シート!J45</f>
        <v xml:space="preserve"> </v>
      </c>
      <c r="Q10" s="591"/>
      <c r="R10" s="591"/>
      <c r="S10" s="591"/>
      <c r="T10" s="591"/>
      <c r="U10" s="591"/>
      <c r="V10" s="591"/>
      <c r="W10" s="591"/>
      <c r="X10" s="591"/>
      <c r="Y10" s="591"/>
      <c r="Z10" s="591"/>
      <c r="AA10" s="591"/>
      <c r="AB10" s="592"/>
      <c r="AC10" s="109"/>
      <c r="AD10" s="380">
        <v>38</v>
      </c>
      <c r="AE10" s="381"/>
      <c r="AF10" s="382"/>
      <c r="AG10" s="382"/>
      <c r="AH10" s="382"/>
      <c r="AI10" s="382"/>
      <c r="AJ10" s="383"/>
      <c r="AK10" s="383"/>
      <c r="AL10" s="383"/>
      <c r="AM10" s="384"/>
      <c r="AN10" s="391" t="str">
        <f>""&amp;①入力シート!C75</f>
        <v/>
      </c>
      <c r="AO10" s="392"/>
      <c r="AP10" s="392"/>
      <c r="AQ10" s="393"/>
      <c r="AR10" s="394" t="str">
        <f>①入力シート!E75&amp;" "&amp;①入力シート!J75</f>
        <v xml:space="preserve"> </v>
      </c>
      <c r="AS10" s="395"/>
      <c r="AT10" s="395"/>
      <c r="AU10" s="395"/>
      <c r="AV10" s="395"/>
      <c r="AW10" s="395"/>
      <c r="AX10" s="395"/>
      <c r="AY10" s="395"/>
      <c r="AZ10" s="395"/>
      <c r="BA10" s="395"/>
      <c r="BB10" s="395"/>
      <c r="BC10" s="395"/>
      <c r="BD10" s="396"/>
      <c r="BE10" s="38"/>
      <c r="BF10" s="397">
        <v>68</v>
      </c>
      <c r="BG10" s="397"/>
      <c r="BH10" s="397"/>
      <c r="BI10" s="382"/>
      <c r="BJ10" s="382"/>
      <c r="BK10" s="382"/>
      <c r="BL10" s="382"/>
      <c r="BM10" s="383"/>
      <c r="BN10" s="383"/>
      <c r="BO10" s="383"/>
      <c r="BP10" s="384"/>
      <c r="BQ10" s="391" t="str">
        <f>""&amp;①入力シート!C105</f>
        <v/>
      </c>
      <c r="BR10" s="392"/>
      <c r="BS10" s="392"/>
      <c r="BT10" s="393"/>
      <c r="BU10" s="394" t="str">
        <f>①入力シート!E105&amp;" "&amp;①入力シート!J105</f>
        <v xml:space="preserve"> </v>
      </c>
      <c r="BV10" s="395"/>
      <c r="BW10" s="395"/>
      <c r="BX10" s="395"/>
      <c r="BY10" s="395"/>
      <c r="BZ10" s="395"/>
      <c r="CA10" s="395"/>
      <c r="CB10" s="395"/>
      <c r="CC10" s="395"/>
      <c r="CD10" s="395"/>
      <c r="CE10" s="395"/>
      <c r="CF10" s="395"/>
      <c r="CG10" s="396"/>
      <c r="CH10" s="109"/>
      <c r="CI10" s="380">
        <v>98</v>
      </c>
      <c r="CJ10" s="381"/>
      <c r="CK10" s="382"/>
      <c r="CL10" s="382"/>
      <c r="CM10" s="382"/>
      <c r="CN10" s="382"/>
      <c r="CO10" s="383"/>
      <c r="CP10" s="383"/>
      <c r="CQ10" s="383"/>
      <c r="CR10" s="384"/>
      <c r="CS10" s="391" t="str">
        <f>""&amp;①入力シート!C135</f>
        <v/>
      </c>
      <c r="CT10" s="392"/>
      <c r="CU10" s="392"/>
      <c r="CV10" s="393"/>
      <c r="CW10" s="394" t="str">
        <f>①入力シート!E135&amp;" "&amp;①入力シート!J135</f>
        <v xml:space="preserve"> </v>
      </c>
      <c r="CX10" s="395"/>
      <c r="CY10" s="395"/>
      <c r="CZ10" s="395"/>
      <c r="DA10" s="395"/>
      <c r="DB10" s="395"/>
      <c r="DC10" s="395"/>
      <c r="DD10" s="395"/>
      <c r="DE10" s="395"/>
      <c r="DF10" s="395"/>
      <c r="DG10" s="395"/>
      <c r="DH10" s="395"/>
      <c r="DI10" s="396"/>
      <c r="DK10" s="112"/>
      <c r="DL10" s="112"/>
      <c r="DM10" s="112" t="s">
        <v>10</v>
      </c>
    </row>
    <row r="11" spans="1:117" ht="18.600000000000001" customHeight="1" x14ac:dyDescent="0.15">
      <c r="A11" s="586">
        <v>9</v>
      </c>
      <c r="B11" s="586"/>
      <c r="C11" s="586"/>
      <c r="D11" s="382"/>
      <c r="E11" s="382"/>
      <c r="F11" s="382"/>
      <c r="G11" s="382"/>
      <c r="H11" s="383"/>
      <c r="I11" s="383"/>
      <c r="J11" s="383"/>
      <c r="K11" s="384"/>
      <c r="L11" s="391" t="str">
        <f>""&amp;①入力シート!C46</f>
        <v/>
      </c>
      <c r="M11" s="392"/>
      <c r="N11" s="392"/>
      <c r="O11" s="393"/>
      <c r="P11" s="590" t="str">
        <f>①入力シート!E46&amp;" "&amp;①入力シート!J46</f>
        <v xml:space="preserve"> </v>
      </c>
      <c r="Q11" s="591"/>
      <c r="R11" s="591"/>
      <c r="S11" s="591"/>
      <c r="T11" s="591"/>
      <c r="U11" s="591"/>
      <c r="V11" s="591"/>
      <c r="W11" s="591"/>
      <c r="X11" s="591"/>
      <c r="Y11" s="591"/>
      <c r="Z11" s="591"/>
      <c r="AA11" s="591"/>
      <c r="AB11" s="592"/>
      <c r="AC11" s="109"/>
      <c r="AD11" s="380">
        <v>39</v>
      </c>
      <c r="AE11" s="381"/>
      <c r="AF11" s="382"/>
      <c r="AG11" s="382"/>
      <c r="AH11" s="382"/>
      <c r="AI11" s="382"/>
      <c r="AJ11" s="383"/>
      <c r="AK11" s="383"/>
      <c r="AL11" s="383"/>
      <c r="AM11" s="384"/>
      <c r="AN11" s="391" t="str">
        <f>""&amp;①入力シート!C76</f>
        <v/>
      </c>
      <c r="AO11" s="392"/>
      <c r="AP11" s="392"/>
      <c r="AQ11" s="393"/>
      <c r="AR11" s="394" t="str">
        <f>①入力シート!E76&amp;" "&amp;①入力シート!J76</f>
        <v xml:space="preserve"> </v>
      </c>
      <c r="AS11" s="395"/>
      <c r="AT11" s="395"/>
      <c r="AU11" s="395"/>
      <c r="AV11" s="395"/>
      <c r="AW11" s="395"/>
      <c r="AX11" s="395"/>
      <c r="AY11" s="395"/>
      <c r="AZ11" s="395"/>
      <c r="BA11" s="395"/>
      <c r="BB11" s="395"/>
      <c r="BC11" s="395"/>
      <c r="BD11" s="396"/>
      <c r="BE11" s="38"/>
      <c r="BF11" s="397">
        <v>69</v>
      </c>
      <c r="BG11" s="397"/>
      <c r="BH11" s="397"/>
      <c r="BI11" s="382"/>
      <c r="BJ11" s="382"/>
      <c r="BK11" s="382"/>
      <c r="BL11" s="382"/>
      <c r="BM11" s="383"/>
      <c r="BN11" s="383"/>
      <c r="BO11" s="383"/>
      <c r="BP11" s="384"/>
      <c r="BQ11" s="391" t="str">
        <f>""&amp;①入力シート!C106</f>
        <v/>
      </c>
      <c r="BR11" s="392"/>
      <c r="BS11" s="392"/>
      <c r="BT11" s="393"/>
      <c r="BU11" s="394" t="str">
        <f>①入力シート!E106&amp;" "&amp;①入力シート!J106</f>
        <v xml:space="preserve"> </v>
      </c>
      <c r="BV11" s="395"/>
      <c r="BW11" s="395"/>
      <c r="BX11" s="395"/>
      <c r="BY11" s="395"/>
      <c r="BZ11" s="395"/>
      <c r="CA11" s="395"/>
      <c r="CB11" s="395"/>
      <c r="CC11" s="395"/>
      <c r="CD11" s="395"/>
      <c r="CE11" s="395"/>
      <c r="CF11" s="395"/>
      <c r="CG11" s="396"/>
      <c r="CH11" s="109"/>
      <c r="CI11" s="380">
        <v>99</v>
      </c>
      <c r="CJ11" s="381"/>
      <c r="CK11" s="382"/>
      <c r="CL11" s="382"/>
      <c r="CM11" s="382"/>
      <c r="CN11" s="382"/>
      <c r="CO11" s="383"/>
      <c r="CP11" s="383"/>
      <c r="CQ11" s="383"/>
      <c r="CR11" s="384"/>
      <c r="CS11" s="391" t="str">
        <f>""&amp;①入力シート!C136</f>
        <v/>
      </c>
      <c r="CT11" s="392"/>
      <c r="CU11" s="392"/>
      <c r="CV11" s="393"/>
      <c r="CW11" s="394" t="str">
        <f>①入力シート!E136&amp;" "&amp;①入力シート!J136</f>
        <v xml:space="preserve"> </v>
      </c>
      <c r="CX11" s="395"/>
      <c r="CY11" s="395"/>
      <c r="CZ11" s="395"/>
      <c r="DA11" s="395"/>
      <c r="DB11" s="395"/>
      <c r="DC11" s="395"/>
      <c r="DD11" s="395"/>
      <c r="DE11" s="395"/>
      <c r="DF11" s="395"/>
      <c r="DG11" s="395"/>
      <c r="DH11" s="395"/>
      <c r="DI11" s="396"/>
      <c r="DK11" s="112"/>
      <c r="DL11" s="112"/>
      <c r="DM11" s="112" t="s">
        <v>11</v>
      </c>
    </row>
    <row r="12" spans="1:117" ht="18.600000000000001" customHeight="1" x14ac:dyDescent="0.15">
      <c r="A12" s="586">
        <v>10</v>
      </c>
      <c r="B12" s="586"/>
      <c r="C12" s="586"/>
      <c r="D12" s="382"/>
      <c r="E12" s="382"/>
      <c r="F12" s="382"/>
      <c r="G12" s="382"/>
      <c r="H12" s="383"/>
      <c r="I12" s="383"/>
      <c r="J12" s="383"/>
      <c r="K12" s="384"/>
      <c r="L12" s="391" t="str">
        <f>""&amp;①入力シート!C47</f>
        <v/>
      </c>
      <c r="M12" s="392"/>
      <c r="N12" s="392"/>
      <c r="O12" s="393"/>
      <c r="P12" s="590" t="str">
        <f>①入力シート!E47&amp;" "&amp;①入力シート!J47</f>
        <v xml:space="preserve"> </v>
      </c>
      <c r="Q12" s="591"/>
      <c r="R12" s="591"/>
      <c r="S12" s="591"/>
      <c r="T12" s="591"/>
      <c r="U12" s="591"/>
      <c r="V12" s="591"/>
      <c r="W12" s="591"/>
      <c r="X12" s="591"/>
      <c r="Y12" s="591"/>
      <c r="Z12" s="591"/>
      <c r="AA12" s="591"/>
      <c r="AB12" s="592"/>
      <c r="AC12" s="109"/>
      <c r="AD12" s="380">
        <v>40</v>
      </c>
      <c r="AE12" s="381"/>
      <c r="AF12" s="382"/>
      <c r="AG12" s="382"/>
      <c r="AH12" s="382"/>
      <c r="AI12" s="382"/>
      <c r="AJ12" s="383"/>
      <c r="AK12" s="383"/>
      <c r="AL12" s="383"/>
      <c r="AM12" s="384"/>
      <c r="AN12" s="391" t="str">
        <f>""&amp;①入力シート!C77</f>
        <v/>
      </c>
      <c r="AO12" s="392"/>
      <c r="AP12" s="392"/>
      <c r="AQ12" s="393"/>
      <c r="AR12" s="394" t="str">
        <f>①入力シート!E77&amp;" "&amp;①入力シート!J77</f>
        <v xml:space="preserve"> </v>
      </c>
      <c r="AS12" s="395"/>
      <c r="AT12" s="395"/>
      <c r="AU12" s="395"/>
      <c r="AV12" s="395"/>
      <c r="AW12" s="395"/>
      <c r="AX12" s="395"/>
      <c r="AY12" s="395"/>
      <c r="AZ12" s="395"/>
      <c r="BA12" s="395"/>
      <c r="BB12" s="395"/>
      <c r="BC12" s="395"/>
      <c r="BD12" s="396"/>
      <c r="BE12" s="38"/>
      <c r="BF12" s="397">
        <v>70</v>
      </c>
      <c r="BG12" s="397"/>
      <c r="BH12" s="397"/>
      <c r="BI12" s="382"/>
      <c r="BJ12" s="382"/>
      <c r="BK12" s="382"/>
      <c r="BL12" s="382"/>
      <c r="BM12" s="383"/>
      <c r="BN12" s="383"/>
      <c r="BO12" s="383"/>
      <c r="BP12" s="384"/>
      <c r="BQ12" s="391" t="str">
        <f>""&amp;①入力シート!C107</f>
        <v/>
      </c>
      <c r="BR12" s="392"/>
      <c r="BS12" s="392"/>
      <c r="BT12" s="393"/>
      <c r="BU12" s="394" t="str">
        <f>①入力シート!E107&amp;" "&amp;①入力シート!J107</f>
        <v xml:space="preserve"> </v>
      </c>
      <c r="BV12" s="395"/>
      <c r="BW12" s="395"/>
      <c r="BX12" s="395"/>
      <c r="BY12" s="395"/>
      <c r="BZ12" s="395"/>
      <c r="CA12" s="395"/>
      <c r="CB12" s="395"/>
      <c r="CC12" s="395"/>
      <c r="CD12" s="395"/>
      <c r="CE12" s="395"/>
      <c r="CF12" s="395"/>
      <c r="CG12" s="396"/>
      <c r="CH12" s="109"/>
      <c r="CI12" s="380">
        <v>100</v>
      </c>
      <c r="CJ12" s="381"/>
      <c r="CK12" s="382"/>
      <c r="CL12" s="382"/>
      <c r="CM12" s="382"/>
      <c r="CN12" s="382"/>
      <c r="CO12" s="383"/>
      <c r="CP12" s="383"/>
      <c r="CQ12" s="383"/>
      <c r="CR12" s="384"/>
      <c r="CS12" s="391" t="str">
        <f>""&amp;①入力シート!C137</f>
        <v/>
      </c>
      <c r="CT12" s="392"/>
      <c r="CU12" s="392"/>
      <c r="CV12" s="393"/>
      <c r="CW12" s="394" t="str">
        <f>①入力シート!E137&amp;" "&amp;①入力シート!J137</f>
        <v xml:space="preserve"> </v>
      </c>
      <c r="CX12" s="395"/>
      <c r="CY12" s="395"/>
      <c r="CZ12" s="395"/>
      <c r="DA12" s="395"/>
      <c r="DB12" s="395"/>
      <c r="DC12" s="395"/>
      <c r="DD12" s="395"/>
      <c r="DE12" s="395"/>
      <c r="DF12" s="395"/>
      <c r="DG12" s="395"/>
      <c r="DH12" s="395"/>
      <c r="DI12" s="396"/>
      <c r="DK12" s="112"/>
      <c r="DL12" s="112"/>
      <c r="DM12" s="112" t="s">
        <v>12</v>
      </c>
    </row>
    <row r="13" spans="1:117" ht="18.600000000000001" customHeight="1" x14ac:dyDescent="0.15">
      <c r="A13" s="586">
        <v>11</v>
      </c>
      <c r="B13" s="586"/>
      <c r="C13" s="586"/>
      <c r="D13" s="382"/>
      <c r="E13" s="382"/>
      <c r="F13" s="382"/>
      <c r="G13" s="382"/>
      <c r="H13" s="383"/>
      <c r="I13" s="383"/>
      <c r="J13" s="383"/>
      <c r="K13" s="384"/>
      <c r="L13" s="391" t="str">
        <f>""&amp;①入力シート!C48</f>
        <v/>
      </c>
      <c r="M13" s="392"/>
      <c r="N13" s="392"/>
      <c r="O13" s="393"/>
      <c r="P13" s="590" t="str">
        <f>①入力シート!E48&amp;" "&amp;①入力シート!J48</f>
        <v xml:space="preserve"> </v>
      </c>
      <c r="Q13" s="591"/>
      <c r="R13" s="591"/>
      <c r="S13" s="591"/>
      <c r="T13" s="591"/>
      <c r="U13" s="591"/>
      <c r="V13" s="591"/>
      <c r="W13" s="591"/>
      <c r="X13" s="591"/>
      <c r="Y13" s="591"/>
      <c r="Z13" s="591"/>
      <c r="AA13" s="591"/>
      <c r="AB13" s="592"/>
      <c r="AC13" s="109"/>
      <c r="AD13" s="380">
        <v>41</v>
      </c>
      <c r="AE13" s="381"/>
      <c r="AF13" s="382"/>
      <c r="AG13" s="382"/>
      <c r="AH13" s="382"/>
      <c r="AI13" s="382"/>
      <c r="AJ13" s="383"/>
      <c r="AK13" s="383"/>
      <c r="AL13" s="383"/>
      <c r="AM13" s="384"/>
      <c r="AN13" s="391" t="str">
        <f>""&amp;①入力シート!C78</f>
        <v/>
      </c>
      <c r="AO13" s="392"/>
      <c r="AP13" s="392"/>
      <c r="AQ13" s="393"/>
      <c r="AR13" s="394" t="str">
        <f>①入力シート!E78&amp;" "&amp;①入力シート!J78</f>
        <v xml:space="preserve"> </v>
      </c>
      <c r="AS13" s="395"/>
      <c r="AT13" s="395"/>
      <c r="AU13" s="395"/>
      <c r="AV13" s="395"/>
      <c r="AW13" s="395"/>
      <c r="AX13" s="395"/>
      <c r="AY13" s="395"/>
      <c r="AZ13" s="395"/>
      <c r="BA13" s="395"/>
      <c r="BB13" s="395"/>
      <c r="BC13" s="395"/>
      <c r="BD13" s="396"/>
      <c r="BE13" s="38"/>
      <c r="BF13" s="397">
        <v>71</v>
      </c>
      <c r="BG13" s="397"/>
      <c r="BH13" s="397"/>
      <c r="BI13" s="382"/>
      <c r="BJ13" s="382"/>
      <c r="BK13" s="382"/>
      <c r="BL13" s="382"/>
      <c r="BM13" s="383"/>
      <c r="BN13" s="383"/>
      <c r="BO13" s="383"/>
      <c r="BP13" s="384"/>
      <c r="BQ13" s="391" t="str">
        <f>""&amp;①入力シート!C108</f>
        <v/>
      </c>
      <c r="BR13" s="392"/>
      <c r="BS13" s="392"/>
      <c r="BT13" s="393"/>
      <c r="BU13" s="394" t="str">
        <f>①入力シート!E108&amp;" "&amp;①入力シート!J108</f>
        <v xml:space="preserve"> </v>
      </c>
      <c r="BV13" s="395"/>
      <c r="BW13" s="395"/>
      <c r="BX13" s="395"/>
      <c r="BY13" s="395"/>
      <c r="BZ13" s="395"/>
      <c r="CA13" s="395"/>
      <c r="CB13" s="395"/>
      <c r="CC13" s="395"/>
      <c r="CD13" s="395"/>
      <c r="CE13" s="395"/>
      <c r="CF13" s="395"/>
      <c r="CG13" s="396"/>
      <c r="CH13" s="109"/>
      <c r="CI13" s="380">
        <v>101</v>
      </c>
      <c r="CJ13" s="381"/>
      <c r="CK13" s="382"/>
      <c r="CL13" s="382"/>
      <c r="CM13" s="382"/>
      <c r="CN13" s="382"/>
      <c r="CO13" s="383"/>
      <c r="CP13" s="383"/>
      <c r="CQ13" s="383"/>
      <c r="CR13" s="384"/>
      <c r="CS13" s="391" t="str">
        <f>""&amp;①入力シート!C138</f>
        <v/>
      </c>
      <c r="CT13" s="392"/>
      <c r="CU13" s="392"/>
      <c r="CV13" s="393"/>
      <c r="CW13" s="394" t="str">
        <f>①入力シート!E138&amp;" "&amp;①入力シート!J138</f>
        <v xml:space="preserve"> </v>
      </c>
      <c r="CX13" s="395"/>
      <c r="CY13" s="395"/>
      <c r="CZ13" s="395"/>
      <c r="DA13" s="395"/>
      <c r="DB13" s="395"/>
      <c r="DC13" s="395"/>
      <c r="DD13" s="395"/>
      <c r="DE13" s="395"/>
      <c r="DF13" s="395"/>
      <c r="DG13" s="395"/>
      <c r="DH13" s="395"/>
      <c r="DI13" s="396"/>
      <c r="DK13" s="112"/>
      <c r="DL13" s="112"/>
      <c r="DM13" s="112" t="s">
        <v>13</v>
      </c>
    </row>
    <row r="14" spans="1:117" ht="18.600000000000001" customHeight="1" x14ac:dyDescent="0.15">
      <c r="A14" s="586">
        <v>12</v>
      </c>
      <c r="B14" s="586"/>
      <c r="C14" s="586"/>
      <c r="D14" s="382"/>
      <c r="E14" s="382"/>
      <c r="F14" s="382"/>
      <c r="G14" s="382"/>
      <c r="H14" s="383"/>
      <c r="I14" s="383"/>
      <c r="J14" s="383"/>
      <c r="K14" s="384"/>
      <c r="L14" s="391" t="str">
        <f>""&amp;①入力シート!C49</f>
        <v/>
      </c>
      <c r="M14" s="392"/>
      <c r="N14" s="392"/>
      <c r="O14" s="393"/>
      <c r="P14" s="590" t="str">
        <f>①入力シート!E49&amp;" "&amp;①入力シート!J49</f>
        <v xml:space="preserve"> </v>
      </c>
      <c r="Q14" s="591"/>
      <c r="R14" s="591"/>
      <c r="S14" s="591"/>
      <c r="T14" s="591"/>
      <c r="U14" s="591"/>
      <c r="V14" s="591"/>
      <c r="W14" s="591"/>
      <c r="X14" s="591"/>
      <c r="Y14" s="591"/>
      <c r="Z14" s="591"/>
      <c r="AA14" s="591"/>
      <c r="AB14" s="592"/>
      <c r="AC14" s="109"/>
      <c r="AD14" s="380">
        <v>42</v>
      </c>
      <c r="AE14" s="381"/>
      <c r="AF14" s="382"/>
      <c r="AG14" s="382"/>
      <c r="AH14" s="382"/>
      <c r="AI14" s="382"/>
      <c r="AJ14" s="383"/>
      <c r="AK14" s="383"/>
      <c r="AL14" s="383"/>
      <c r="AM14" s="384"/>
      <c r="AN14" s="391" t="str">
        <f>""&amp;①入力シート!C79</f>
        <v/>
      </c>
      <c r="AO14" s="392"/>
      <c r="AP14" s="392"/>
      <c r="AQ14" s="393"/>
      <c r="AR14" s="394" t="str">
        <f>①入力シート!E79&amp;" "&amp;①入力シート!J79</f>
        <v xml:space="preserve"> </v>
      </c>
      <c r="AS14" s="395"/>
      <c r="AT14" s="395"/>
      <c r="AU14" s="395"/>
      <c r="AV14" s="395"/>
      <c r="AW14" s="395"/>
      <c r="AX14" s="395"/>
      <c r="AY14" s="395"/>
      <c r="AZ14" s="395"/>
      <c r="BA14" s="395"/>
      <c r="BB14" s="395"/>
      <c r="BC14" s="395"/>
      <c r="BD14" s="396"/>
      <c r="BE14" s="38"/>
      <c r="BF14" s="397">
        <v>72</v>
      </c>
      <c r="BG14" s="397"/>
      <c r="BH14" s="397"/>
      <c r="BI14" s="382"/>
      <c r="BJ14" s="382"/>
      <c r="BK14" s="382"/>
      <c r="BL14" s="382"/>
      <c r="BM14" s="383"/>
      <c r="BN14" s="383"/>
      <c r="BO14" s="383"/>
      <c r="BP14" s="384"/>
      <c r="BQ14" s="391" t="str">
        <f>""&amp;①入力シート!C109</f>
        <v/>
      </c>
      <c r="BR14" s="392"/>
      <c r="BS14" s="392"/>
      <c r="BT14" s="393"/>
      <c r="BU14" s="394" t="str">
        <f>①入力シート!E109&amp;" "&amp;①入力シート!J109</f>
        <v xml:space="preserve"> </v>
      </c>
      <c r="BV14" s="395"/>
      <c r="BW14" s="395"/>
      <c r="BX14" s="395"/>
      <c r="BY14" s="395"/>
      <c r="BZ14" s="395"/>
      <c r="CA14" s="395"/>
      <c r="CB14" s="395"/>
      <c r="CC14" s="395"/>
      <c r="CD14" s="395"/>
      <c r="CE14" s="395"/>
      <c r="CF14" s="395"/>
      <c r="CG14" s="396"/>
      <c r="CH14" s="109"/>
      <c r="CI14" s="380">
        <v>102</v>
      </c>
      <c r="CJ14" s="381"/>
      <c r="CK14" s="382"/>
      <c r="CL14" s="382"/>
      <c r="CM14" s="382"/>
      <c r="CN14" s="382"/>
      <c r="CO14" s="383"/>
      <c r="CP14" s="383"/>
      <c r="CQ14" s="383"/>
      <c r="CR14" s="384"/>
      <c r="CS14" s="391" t="str">
        <f>""&amp;①入力シート!C139</f>
        <v/>
      </c>
      <c r="CT14" s="392"/>
      <c r="CU14" s="392"/>
      <c r="CV14" s="393"/>
      <c r="CW14" s="394" t="str">
        <f>①入力シート!E139&amp;" "&amp;①入力シート!J139</f>
        <v xml:space="preserve"> </v>
      </c>
      <c r="CX14" s="395"/>
      <c r="CY14" s="395"/>
      <c r="CZ14" s="395"/>
      <c r="DA14" s="395"/>
      <c r="DB14" s="395"/>
      <c r="DC14" s="395"/>
      <c r="DD14" s="395"/>
      <c r="DE14" s="395"/>
      <c r="DF14" s="395"/>
      <c r="DG14" s="395"/>
      <c r="DH14" s="395"/>
      <c r="DI14" s="396"/>
      <c r="DK14" s="112"/>
      <c r="DL14" s="112"/>
      <c r="DM14" s="112" t="s">
        <v>14</v>
      </c>
    </row>
    <row r="15" spans="1:117" ht="18.600000000000001" customHeight="1" x14ac:dyDescent="0.15">
      <c r="A15" s="586">
        <v>13</v>
      </c>
      <c r="B15" s="586"/>
      <c r="C15" s="586"/>
      <c r="D15" s="382"/>
      <c r="E15" s="382"/>
      <c r="F15" s="382"/>
      <c r="G15" s="382"/>
      <c r="H15" s="383"/>
      <c r="I15" s="383"/>
      <c r="J15" s="383"/>
      <c r="K15" s="384"/>
      <c r="L15" s="391" t="str">
        <f>""&amp;①入力シート!C50</f>
        <v/>
      </c>
      <c r="M15" s="392"/>
      <c r="N15" s="392"/>
      <c r="O15" s="393"/>
      <c r="P15" s="590" t="str">
        <f>①入力シート!E50&amp;" "&amp;①入力シート!J50</f>
        <v xml:space="preserve"> </v>
      </c>
      <c r="Q15" s="591"/>
      <c r="R15" s="591"/>
      <c r="S15" s="591"/>
      <c r="T15" s="591"/>
      <c r="U15" s="591"/>
      <c r="V15" s="591"/>
      <c r="W15" s="591"/>
      <c r="X15" s="591"/>
      <c r="Y15" s="591"/>
      <c r="Z15" s="591"/>
      <c r="AA15" s="591"/>
      <c r="AB15" s="592"/>
      <c r="AC15" s="109"/>
      <c r="AD15" s="380">
        <v>43</v>
      </c>
      <c r="AE15" s="381"/>
      <c r="AF15" s="382"/>
      <c r="AG15" s="382"/>
      <c r="AH15" s="382"/>
      <c r="AI15" s="382"/>
      <c r="AJ15" s="383"/>
      <c r="AK15" s="383"/>
      <c r="AL15" s="383"/>
      <c r="AM15" s="384"/>
      <c r="AN15" s="391" t="str">
        <f>""&amp;①入力シート!C80</f>
        <v/>
      </c>
      <c r="AO15" s="392"/>
      <c r="AP15" s="392"/>
      <c r="AQ15" s="393"/>
      <c r="AR15" s="394" t="str">
        <f>①入力シート!E80&amp;" "&amp;①入力シート!J80</f>
        <v xml:space="preserve"> </v>
      </c>
      <c r="AS15" s="395"/>
      <c r="AT15" s="395"/>
      <c r="AU15" s="395"/>
      <c r="AV15" s="395"/>
      <c r="AW15" s="395"/>
      <c r="AX15" s="395"/>
      <c r="AY15" s="395"/>
      <c r="AZ15" s="395"/>
      <c r="BA15" s="395"/>
      <c r="BB15" s="395"/>
      <c r="BC15" s="395"/>
      <c r="BD15" s="396"/>
      <c r="BE15" s="38"/>
      <c r="BF15" s="397">
        <v>73</v>
      </c>
      <c r="BG15" s="397"/>
      <c r="BH15" s="397"/>
      <c r="BI15" s="382"/>
      <c r="BJ15" s="382"/>
      <c r="BK15" s="382"/>
      <c r="BL15" s="382"/>
      <c r="BM15" s="383"/>
      <c r="BN15" s="383"/>
      <c r="BO15" s="383"/>
      <c r="BP15" s="384"/>
      <c r="BQ15" s="391" t="str">
        <f>""&amp;①入力シート!C110</f>
        <v/>
      </c>
      <c r="BR15" s="392"/>
      <c r="BS15" s="392"/>
      <c r="BT15" s="393"/>
      <c r="BU15" s="394" t="str">
        <f>①入力シート!E110&amp;" "&amp;①入力シート!J110</f>
        <v xml:space="preserve"> </v>
      </c>
      <c r="BV15" s="395"/>
      <c r="BW15" s="395"/>
      <c r="BX15" s="395"/>
      <c r="BY15" s="395"/>
      <c r="BZ15" s="395"/>
      <c r="CA15" s="395"/>
      <c r="CB15" s="395"/>
      <c r="CC15" s="395"/>
      <c r="CD15" s="395"/>
      <c r="CE15" s="395"/>
      <c r="CF15" s="395"/>
      <c r="CG15" s="396"/>
      <c r="CH15" s="109"/>
      <c r="CI15" s="380">
        <v>103</v>
      </c>
      <c r="CJ15" s="381"/>
      <c r="CK15" s="382"/>
      <c r="CL15" s="382"/>
      <c r="CM15" s="382"/>
      <c r="CN15" s="382"/>
      <c r="CO15" s="383"/>
      <c r="CP15" s="383"/>
      <c r="CQ15" s="383"/>
      <c r="CR15" s="384"/>
      <c r="CS15" s="391" t="str">
        <f>""&amp;①入力シート!C140</f>
        <v/>
      </c>
      <c r="CT15" s="392"/>
      <c r="CU15" s="392"/>
      <c r="CV15" s="393"/>
      <c r="CW15" s="394" t="str">
        <f>①入力シート!E140&amp;" "&amp;①入力シート!J140</f>
        <v xml:space="preserve"> </v>
      </c>
      <c r="CX15" s="395"/>
      <c r="CY15" s="395"/>
      <c r="CZ15" s="395"/>
      <c r="DA15" s="395"/>
      <c r="DB15" s="395"/>
      <c r="DC15" s="395"/>
      <c r="DD15" s="395"/>
      <c r="DE15" s="395"/>
      <c r="DF15" s="395"/>
      <c r="DG15" s="395"/>
      <c r="DH15" s="395"/>
      <c r="DI15" s="396"/>
    </row>
    <row r="16" spans="1:117" ht="18.600000000000001" customHeight="1" x14ac:dyDescent="0.15">
      <c r="A16" s="586">
        <v>14</v>
      </c>
      <c r="B16" s="586"/>
      <c r="C16" s="586"/>
      <c r="D16" s="382"/>
      <c r="E16" s="382"/>
      <c r="F16" s="382"/>
      <c r="G16" s="382"/>
      <c r="H16" s="383"/>
      <c r="I16" s="383"/>
      <c r="J16" s="383"/>
      <c r="K16" s="384"/>
      <c r="L16" s="391" t="str">
        <f>""&amp;①入力シート!C51</f>
        <v/>
      </c>
      <c r="M16" s="392"/>
      <c r="N16" s="392"/>
      <c r="O16" s="393"/>
      <c r="P16" s="590" t="str">
        <f>①入力シート!E51&amp;" "&amp;①入力シート!J51</f>
        <v xml:space="preserve"> </v>
      </c>
      <c r="Q16" s="591"/>
      <c r="R16" s="591"/>
      <c r="S16" s="591"/>
      <c r="T16" s="591"/>
      <c r="U16" s="591"/>
      <c r="V16" s="591"/>
      <c r="W16" s="591"/>
      <c r="X16" s="591"/>
      <c r="Y16" s="591"/>
      <c r="Z16" s="591"/>
      <c r="AA16" s="591"/>
      <c r="AB16" s="592"/>
      <c r="AC16" s="109"/>
      <c r="AD16" s="380">
        <v>44</v>
      </c>
      <c r="AE16" s="381"/>
      <c r="AF16" s="382"/>
      <c r="AG16" s="382"/>
      <c r="AH16" s="382"/>
      <c r="AI16" s="382"/>
      <c r="AJ16" s="383"/>
      <c r="AK16" s="383"/>
      <c r="AL16" s="383"/>
      <c r="AM16" s="384"/>
      <c r="AN16" s="391" t="str">
        <f>""&amp;①入力シート!C81</f>
        <v/>
      </c>
      <c r="AO16" s="392"/>
      <c r="AP16" s="392"/>
      <c r="AQ16" s="393"/>
      <c r="AR16" s="394" t="str">
        <f>①入力シート!E81&amp;" "&amp;①入力シート!J81</f>
        <v xml:space="preserve"> </v>
      </c>
      <c r="AS16" s="395"/>
      <c r="AT16" s="395"/>
      <c r="AU16" s="395"/>
      <c r="AV16" s="395"/>
      <c r="AW16" s="395"/>
      <c r="AX16" s="395"/>
      <c r="AY16" s="395"/>
      <c r="AZ16" s="395"/>
      <c r="BA16" s="395"/>
      <c r="BB16" s="395"/>
      <c r="BC16" s="395"/>
      <c r="BD16" s="396"/>
      <c r="BE16" s="38"/>
      <c r="BF16" s="397">
        <v>74</v>
      </c>
      <c r="BG16" s="397"/>
      <c r="BH16" s="397"/>
      <c r="BI16" s="382"/>
      <c r="BJ16" s="382"/>
      <c r="BK16" s="382"/>
      <c r="BL16" s="382"/>
      <c r="BM16" s="383"/>
      <c r="BN16" s="383"/>
      <c r="BO16" s="383"/>
      <c r="BP16" s="384"/>
      <c r="BQ16" s="391" t="str">
        <f>""&amp;①入力シート!C111</f>
        <v/>
      </c>
      <c r="BR16" s="392"/>
      <c r="BS16" s="392"/>
      <c r="BT16" s="393"/>
      <c r="BU16" s="394" t="str">
        <f>①入力シート!E111&amp;" "&amp;①入力シート!J111</f>
        <v xml:space="preserve"> </v>
      </c>
      <c r="BV16" s="395"/>
      <c r="BW16" s="395"/>
      <c r="BX16" s="395"/>
      <c r="BY16" s="395"/>
      <c r="BZ16" s="395"/>
      <c r="CA16" s="395"/>
      <c r="CB16" s="395"/>
      <c r="CC16" s="395"/>
      <c r="CD16" s="395"/>
      <c r="CE16" s="395"/>
      <c r="CF16" s="395"/>
      <c r="CG16" s="396"/>
      <c r="CH16" s="109"/>
      <c r="CI16" s="380">
        <v>104</v>
      </c>
      <c r="CJ16" s="381"/>
      <c r="CK16" s="382"/>
      <c r="CL16" s="382"/>
      <c r="CM16" s="382"/>
      <c r="CN16" s="382"/>
      <c r="CO16" s="383"/>
      <c r="CP16" s="383"/>
      <c r="CQ16" s="383"/>
      <c r="CR16" s="384"/>
      <c r="CS16" s="391" t="str">
        <f>""&amp;①入力シート!C141</f>
        <v/>
      </c>
      <c r="CT16" s="392"/>
      <c r="CU16" s="392"/>
      <c r="CV16" s="393"/>
      <c r="CW16" s="394" t="str">
        <f>①入力シート!E141&amp;" "&amp;①入力シート!J141</f>
        <v xml:space="preserve"> </v>
      </c>
      <c r="CX16" s="395"/>
      <c r="CY16" s="395"/>
      <c r="CZ16" s="395"/>
      <c r="DA16" s="395"/>
      <c r="DB16" s="395"/>
      <c r="DC16" s="395"/>
      <c r="DD16" s="395"/>
      <c r="DE16" s="395"/>
      <c r="DF16" s="395"/>
      <c r="DG16" s="395"/>
      <c r="DH16" s="395"/>
      <c r="DI16" s="396"/>
    </row>
    <row r="17" spans="1:113" ht="18.600000000000001" customHeight="1" x14ac:dyDescent="0.15">
      <c r="A17" s="586">
        <v>15</v>
      </c>
      <c r="B17" s="586"/>
      <c r="C17" s="586"/>
      <c r="D17" s="382"/>
      <c r="E17" s="382"/>
      <c r="F17" s="382"/>
      <c r="G17" s="382"/>
      <c r="H17" s="383"/>
      <c r="I17" s="383"/>
      <c r="J17" s="383"/>
      <c r="K17" s="384"/>
      <c r="L17" s="391" t="str">
        <f>""&amp;①入力シート!C52</f>
        <v/>
      </c>
      <c r="M17" s="392"/>
      <c r="N17" s="392"/>
      <c r="O17" s="393"/>
      <c r="P17" s="590" t="str">
        <f>①入力シート!E52&amp;" "&amp;①入力シート!J52</f>
        <v xml:space="preserve"> </v>
      </c>
      <c r="Q17" s="591"/>
      <c r="R17" s="591"/>
      <c r="S17" s="591"/>
      <c r="T17" s="591"/>
      <c r="U17" s="591"/>
      <c r="V17" s="591"/>
      <c r="W17" s="591"/>
      <c r="X17" s="591"/>
      <c r="Y17" s="591"/>
      <c r="Z17" s="591"/>
      <c r="AA17" s="591"/>
      <c r="AB17" s="592"/>
      <c r="AC17" s="109"/>
      <c r="AD17" s="380">
        <v>45</v>
      </c>
      <c r="AE17" s="381"/>
      <c r="AF17" s="382"/>
      <c r="AG17" s="382"/>
      <c r="AH17" s="382"/>
      <c r="AI17" s="382"/>
      <c r="AJ17" s="383"/>
      <c r="AK17" s="383"/>
      <c r="AL17" s="383"/>
      <c r="AM17" s="384"/>
      <c r="AN17" s="391" t="str">
        <f>""&amp;①入力シート!C82</f>
        <v/>
      </c>
      <c r="AO17" s="392"/>
      <c r="AP17" s="392"/>
      <c r="AQ17" s="393"/>
      <c r="AR17" s="394" t="str">
        <f>①入力シート!E82&amp;" "&amp;①入力シート!J82</f>
        <v xml:space="preserve"> </v>
      </c>
      <c r="AS17" s="395"/>
      <c r="AT17" s="395"/>
      <c r="AU17" s="395"/>
      <c r="AV17" s="395"/>
      <c r="AW17" s="395"/>
      <c r="AX17" s="395"/>
      <c r="AY17" s="395"/>
      <c r="AZ17" s="395"/>
      <c r="BA17" s="395"/>
      <c r="BB17" s="395"/>
      <c r="BC17" s="395"/>
      <c r="BD17" s="396"/>
      <c r="BE17" s="38"/>
      <c r="BF17" s="397">
        <v>75</v>
      </c>
      <c r="BG17" s="397"/>
      <c r="BH17" s="397"/>
      <c r="BI17" s="382"/>
      <c r="BJ17" s="382"/>
      <c r="BK17" s="382"/>
      <c r="BL17" s="382"/>
      <c r="BM17" s="383"/>
      <c r="BN17" s="383"/>
      <c r="BO17" s="383"/>
      <c r="BP17" s="384"/>
      <c r="BQ17" s="391" t="str">
        <f>""&amp;①入力シート!C112</f>
        <v/>
      </c>
      <c r="BR17" s="392"/>
      <c r="BS17" s="392"/>
      <c r="BT17" s="393"/>
      <c r="BU17" s="394" t="str">
        <f>①入力シート!E112&amp;" "&amp;①入力シート!J112</f>
        <v xml:space="preserve"> </v>
      </c>
      <c r="BV17" s="395"/>
      <c r="BW17" s="395"/>
      <c r="BX17" s="395"/>
      <c r="BY17" s="395"/>
      <c r="BZ17" s="395"/>
      <c r="CA17" s="395"/>
      <c r="CB17" s="395"/>
      <c r="CC17" s="395"/>
      <c r="CD17" s="395"/>
      <c r="CE17" s="395"/>
      <c r="CF17" s="395"/>
      <c r="CG17" s="396"/>
      <c r="CH17" s="109"/>
      <c r="CI17" s="380">
        <v>105</v>
      </c>
      <c r="CJ17" s="381"/>
      <c r="CK17" s="382"/>
      <c r="CL17" s="382"/>
      <c r="CM17" s="382"/>
      <c r="CN17" s="382"/>
      <c r="CO17" s="383"/>
      <c r="CP17" s="383"/>
      <c r="CQ17" s="383"/>
      <c r="CR17" s="384"/>
      <c r="CS17" s="391" t="str">
        <f>""&amp;①入力シート!C142</f>
        <v/>
      </c>
      <c r="CT17" s="392"/>
      <c r="CU17" s="392"/>
      <c r="CV17" s="393"/>
      <c r="CW17" s="394" t="str">
        <f>①入力シート!E142&amp;" "&amp;①入力シート!J142</f>
        <v xml:space="preserve"> </v>
      </c>
      <c r="CX17" s="395"/>
      <c r="CY17" s="395"/>
      <c r="CZ17" s="395"/>
      <c r="DA17" s="395"/>
      <c r="DB17" s="395"/>
      <c r="DC17" s="395"/>
      <c r="DD17" s="395"/>
      <c r="DE17" s="395"/>
      <c r="DF17" s="395"/>
      <c r="DG17" s="395"/>
      <c r="DH17" s="395"/>
      <c r="DI17" s="396"/>
    </row>
    <row r="18" spans="1:113" ht="18.600000000000001" customHeight="1" x14ac:dyDescent="0.15">
      <c r="A18" s="586">
        <v>16</v>
      </c>
      <c r="B18" s="586"/>
      <c r="C18" s="586"/>
      <c r="D18" s="382"/>
      <c r="E18" s="382"/>
      <c r="F18" s="382"/>
      <c r="G18" s="382"/>
      <c r="H18" s="383"/>
      <c r="I18" s="383"/>
      <c r="J18" s="383"/>
      <c r="K18" s="384"/>
      <c r="L18" s="391" t="str">
        <f>""&amp;①入力シート!C53</f>
        <v/>
      </c>
      <c r="M18" s="392"/>
      <c r="N18" s="392"/>
      <c r="O18" s="393"/>
      <c r="P18" s="590" t="str">
        <f>①入力シート!E53&amp;" "&amp;①入力シート!J53</f>
        <v xml:space="preserve"> </v>
      </c>
      <c r="Q18" s="591"/>
      <c r="R18" s="591"/>
      <c r="S18" s="591"/>
      <c r="T18" s="591"/>
      <c r="U18" s="591"/>
      <c r="V18" s="591"/>
      <c r="W18" s="591"/>
      <c r="X18" s="591"/>
      <c r="Y18" s="591"/>
      <c r="Z18" s="591"/>
      <c r="AA18" s="591"/>
      <c r="AB18" s="592"/>
      <c r="AC18" s="109"/>
      <c r="AD18" s="380">
        <v>46</v>
      </c>
      <c r="AE18" s="381"/>
      <c r="AF18" s="382"/>
      <c r="AG18" s="382"/>
      <c r="AH18" s="382"/>
      <c r="AI18" s="382"/>
      <c r="AJ18" s="383"/>
      <c r="AK18" s="383"/>
      <c r="AL18" s="383"/>
      <c r="AM18" s="384"/>
      <c r="AN18" s="391" t="str">
        <f>""&amp;①入力シート!C83</f>
        <v/>
      </c>
      <c r="AO18" s="392"/>
      <c r="AP18" s="392"/>
      <c r="AQ18" s="393"/>
      <c r="AR18" s="394" t="str">
        <f>①入力シート!E83&amp;" "&amp;①入力シート!J83</f>
        <v xml:space="preserve"> </v>
      </c>
      <c r="AS18" s="395"/>
      <c r="AT18" s="395"/>
      <c r="AU18" s="395"/>
      <c r="AV18" s="395"/>
      <c r="AW18" s="395"/>
      <c r="AX18" s="395"/>
      <c r="AY18" s="395"/>
      <c r="AZ18" s="395"/>
      <c r="BA18" s="395"/>
      <c r="BB18" s="395"/>
      <c r="BC18" s="395"/>
      <c r="BD18" s="396"/>
      <c r="BE18" s="38"/>
      <c r="BF18" s="397">
        <v>76</v>
      </c>
      <c r="BG18" s="397"/>
      <c r="BH18" s="397"/>
      <c r="BI18" s="382"/>
      <c r="BJ18" s="382"/>
      <c r="BK18" s="382"/>
      <c r="BL18" s="382"/>
      <c r="BM18" s="383"/>
      <c r="BN18" s="383"/>
      <c r="BO18" s="383"/>
      <c r="BP18" s="384"/>
      <c r="BQ18" s="391" t="str">
        <f>""&amp;①入力シート!C113</f>
        <v/>
      </c>
      <c r="BR18" s="392"/>
      <c r="BS18" s="392"/>
      <c r="BT18" s="393"/>
      <c r="BU18" s="394" t="str">
        <f>①入力シート!E113&amp;" "&amp;①入力シート!J113</f>
        <v xml:space="preserve"> </v>
      </c>
      <c r="BV18" s="395"/>
      <c r="BW18" s="395"/>
      <c r="BX18" s="395"/>
      <c r="BY18" s="395"/>
      <c r="BZ18" s="395"/>
      <c r="CA18" s="395"/>
      <c r="CB18" s="395"/>
      <c r="CC18" s="395"/>
      <c r="CD18" s="395"/>
      <c r="CE18" s="395"/>
      <c r="CF18" s="395"/>
      <c r="CG18" s="396"/>
      <c r="CH18" s="109"/>
      <c r="CI18" s="380">
        <v>106</v>
      </c>
      <c r="CJ18" s="381"/>
      <c r="CK18" s="382"/>
      <c r="CL18" s="382"/>
      <c r="CM18" s="382"/>
      <c r="CN18" s="382"/>
      <c r="CO18" s="383"/>
      <c r="CP18" s="383"/>
      <c r="CQ18" s="383"/>
      <c r="CR18" s="384"/>
      <c r="CS18" s="391" t="str">
        <f>""&amp;①入力シート!C143</f>
        <v/>
      </c>
      <c r="CT18" s="392"/>
      <c r="CU18" s="392"/>
      <c r="CV18" s="393"/>
      <c r="CW18" s="394" t="str">
        <f>①入力シート!E143&amp;" "&amp;①入力シート!J143</f>
        <v xml:space="preserve"> </v>
      </c>
      <c r="CX18" s="395"/>
      <c r="CY18" s="395"/>
      <c r="CZ18" s="395"/>
      <c r="DA18" s="395"/>
      <c r="DB18" s="395"/>
      <c r="DC18" s="395"/>
      <c r="DD18" s="395"/>
      <c r="DE18" s="395"/>
      <c r="DF18" s="395"/>
      <c r="DG18" s="395"/>
      <c r="DH18" s="395"/>
      <c r="DI18" s="396"/>
    </row>
    <row r="19" spans="1:113" ht="18.600000000000001" customHeight="1" x14ac:dyDescent="0.15">
      <c r="A19" s="586">
        <v>17</v>
      </c>
      <c r="B19" s="586"/>
      <c r="C19" s="586"/>
      <c r="D19" s="382"/>
      <c r="E19" s="382"/>
      <c r="F19" s="382"/>
      <c r="G19" s="382"/>
      <c r="H19" s="383"/>
      <c r="I19" s="383"/>
      <c r="J19" s="383"/>
      <c r="K19" s="384"/>
      <c r="L19" s="391" t="str">
        <f>""&amp;①入力シート!C54</f>
        <v/>
      </c>
      <c r="M19" s="392"/>
      <c r="N19" s="392"/>
      <c r="O19" s="393"/>
      <c r="P19" s="590" t="str">
        <f>①入力シート!E54&amp;" "&amp;①入力シート!J54</f>
        <v xml:space="preserve"> </v>
      </c>
      <c r="Q19" s="591"/>
      <c r="R19" s="591"/>
      <c r="S19" s="591"/>
      <c r="T19" s="591"/>
      <c r="U19" s="591"/>
      <c r="V19" s="591"/>
      <c r="W19" s="591"/>
      <c r="X19" s="591"/>
      <c r="Y19" s="591"/>
      <c r="Z19" s="591"/>
      <c r="AA19" s="591"/>
      <c r="AB19" s="592"/>
      <c r="AC19" s="109"/>
      <c r="AD19" s="380">
        <v>47</v>
      </c>
      <c r="AE19" s="381"/>
      <c r="AF19" s="382"/>
      <c r="AG19" s="382"/>
      <c r="AH19" s="382"/>
      <c r="AI19" s="382"/>
      <c r="AJ19" s="383"/>
      <c r="AK19" s="383"/>
      <c r="AL19" s="383"/>
      <c r="AM19" s="384"/>
      <c r="AN19" s="391" t="str">
        <f>""&amp;①入力シート!C84</f>
        <v/>
      </c>
      <c r="AO19" s="392"/>
      <c r="AP19" s="392"/>
      <c r="AQ19" s="393"/>
      <c r="AR19" s="394" t="str">
        <f>①入力シート!E84&amp;" "&amp;①入力シート!J84</f>
        <v xml:space="preserve"> </v>
      </c>
      <c r="AS19" s="395"/>
      <c r="AT19" s="395"/>
      <c r="AU19" s="395"/>
      <c r="AV19" s="395"/>
      <c r="AW19" s="395"/>
      <c r="AX19" s="395"/>
      <c r="AY19" s="395"/>
      <c r="AZ19" s="395"/>
      <c r="BA19" s="395"/>
      <c r="BB19" s="395"/>
      <c r="BC19" s="395"/>
      <c r="BD19" s="396"/>
      <c r="BE19" s="38"/>
      <c r="BF19" s="397">
        <v>77</v>
      </c>
      <c r="BG19" s="397"/>
      <c r="BH19" s="397"/>
      <c r="BI19" s="382"/>
      <c r="BJ19" s="382"/>
      <c r="BK19" s="382"/>
      <c r="BL19" s="382"/>
      <c r="BM19" s="383"/>
      <c r="BN19" s="383"/>
      <c r="BO19" s="383"/>
      <c r="BP19" s="384"/>
      <c r="BQ19" s="391" t="str">
        <f>""&amp;①入力シート!C114</f>
        <v/>
      </c>
      <c r="BR19" s="392"/>
      <c r="BS19" s="392"/>
      <c r="BT19" s="393"/>
      <c r="BU19" s="394" t="str">
        <f>①入力シート!E114&amp;" "&amp;①入力シート!J114</f>
        <v xml:space="preserve"> </v>
      </c>
      <c r="BV19" s="395"/>
      <c r="BW19" s="395"/>
      <c r="BX19" s="395"/>
      <c r="BY19" s="395"/>
      <c r="BZ19" s="395"/>
      <c r="CA19" s="395"/>
      <c r="CB19" s="395"/>
      <c r="CC19" s="395"/>
      <c r="CD19" s="395"/>
      <c r="CE19" s="395"/>
      <c r="CF19" s="395"/>
      <c r="CG19" s="396"/>
      <c r="CH19" s="109"/>
      <c r="CI19" s="380">
        <v>107</v>
      </c>
      <c r="CJ19" s="381"/>
      <c r="CK19" s="382"/>
      <c r="CL19" s="382"/>
      <c r="CM19" s="382"/>
      <c r="CN19" s="382"/>
      <c r="CO19" s="383"/>
      <c r="CP19" s="383"/>
      <c r="CQ19" s="383"/>
      <c r="CR19" s="384"/>
      <c r="CS19" s="391" t="str">
        <f>""&amp;①入力シート!C144</f>
        <v/>
      </c>
      <c r="CT19" s="392"/>
      <c r="CU19" s="392"/>
      <c r="CV19" s="393"/>
      <c r="CW19" s="394" t="str">
        <f>①入力シート!E144&amp;" "&amp;①入力シート!J144</f>
        <v xml:space="preserve"> </v>
      </c>
      <c r="CX19" s="395"/>
      <c r="CY19" s="395"/>
      <c r="CZ19" s="395"/>
      <c r="DA19" s="395"/>
      <c r="DB19" s="395"/>
      <c r="DC19" s="395"/>
      <c r="DD19" s="395"/>
      <c r="DE19" s="395"/>
      <c r="DF19" s="395"/>
      <c r="DG19" s="395"/>
      <c r="DH19" s="395"/>
      <c r="DI19" s="396"/>
    </row>
    <row r="20" spans="1:113" ht="18.600000000000001" customHeight="1" x14ac:dyDescent="0.15">
      <c r="A20" s="586">
        <v>18</v>
      </c>
      <c r="B20" s="586"/>
      <c r="C20" s="586"/>
      <c r="D20" s="382"/>
      <c r="E20" s="382"/>
      <c r="F20" s="382"/>
      <c r="G20" s="382"/>
      <c r="H20" s="383"/>
      <c r="I20" s="383"/>
      <c r="J20" s="383"/>
      <c r="K20" s="384"/>
      <c r="L20" s="391" t="str">
        <f>""&amp;①入力シート!C55</f>
        <v/>
      </c>
      <c r="M20" s="392"/>
      <c r="N20" s="392"/>
      <c r="O20" s="393"/>
      <c r="P20" s="590" t="str">
        <f>①入力シート!E55&amp;" "&amp;①入力シート!J55</f>
        <v xml:space="preserve"> </v>
      </c>
      <c r="Q20" s="591"/>
      <c r="R20" s="591"/>
      <c r="S20" s="591"/>
      <c r="T20" s="591"/>
      <c r="U20" s="591"/>
      <c r="V20" s="591"/>
      <c r="W20" s="591"/>
      <c r="X20" s="591"/>
      <c r="Y20" s="591"/>
      <c r="Z20" s="591"/>
      <c r="AA20" s="591"/>
      <c r="AB20" s="592"/>
      <c r="AC20" s="109"/>
      <c r="AD20" s="380">
        <v>48</v>
      </c>
      <c r="AE20" s="381"/>
      <c r="AF20" s="382"/>
      <c r="AG20" s="382"/>
      <c r="AH20" s="382"/>
      <c r="AI20" s="382"/>
      <c r="AJ20" s="383"/>
      <c r="AK20" s="383"/>
      <c r="AL20" s="383"/>
      <c r="AM20" s="384"/>
      <c r="AN20" s="391" t="str">
        <f>""&amp;①入力シート!C85</f>
        <v/>
      </c>
      <c r="AO20" s="392"/>
      <c r="AP20" s="392"/>
      <c r="AQ20" s="393"/>
      <c r="AR20" s="394" t="str">
        <f>①入力シート!E85&amp;" "&amp;①入力シート!J85</f>
        <v xml:space="preserve"> </v>
      </c>
      <c r="AS20" s="395"/>
      <c r="AT20" s="395"/>
      <c r="AU20" s="395"/>
      <c r="AV20" s="395"/>
      <c r="AW20" s="395"/>
      <c r="AX20" s="395"/>
      <c r="AY20" s="395"/>
      <c r="AZ20" s="395"/>
      <c r="BA20" s="395"/>
      <c r="BB20" s="395"/>
      <c r="BC20" s="395"/>
      <c r="BD20" s="396"/>
      <c r="BE20" s="38"/>
      <c r="BF20" s="397">
        <v>78</v>
      </c>
      <c r="BG20" s="397"/>
      <c r="BH20" s="397"/>
      <c r="BI20" s="382"/>
      <c r="BJ20" s="382"/>
      <c r="BK20" s="382"/>
      <c r="BL20" s="382"/>
      <c r="BM20" s="383"/>
      <c r="BN20" s="383"/>
      <c r="BO20" s="383"/>
      <c r="BP20" s="384"/>
      <c r="BQ20" s="391" t="str">
        <f>""&amp;①入力シート!C115</f>
        <v/>
      </c>
      <c r="BR20" s="392"/>
      <c r="BS20" s="392"/>
      <c r="BT20" s="393"/>
      <c r="BU20" s="394" t="str">
        <f>①入力シート!E115&amp;" "&amp;①入力シート!J115</f>
        <v xml:space="preserve"> </v>
      </c>
      <c r="BV20" s="395"/>
      <c r="BW20" s="395"/>
      <c r="BX20" s="395"/>
      <c r="BY20" s="395"/>
      <c r="BZ20" s="395"/>
      <c r="CA20" s="395"/>
      <c r="CB20" s="395"/>
      <c r="CC20" s="395"/>
      <c r="CD20" s="395"/>
      <c r="CE20" s="395"/>
      <c r="CF20" s="395"/>
      <c r="CG20" s="396"/>
      <c r="CH20" s="109"/>
      <c r="CI20" s="380">
        <v>108</v>
      </c>
      <c r="CJ20" s="381"/>
      <c r="CK20" s="382"/>
      <c r="CL20" s="382"/>
      <c r="CM20" s="382"/>
      <c r="CN20" s="382"/>
      <c r="CO20" s="383"/>
      <c r="CP20" s="383"/>
      <c r="CQ20" s="383"/>
      <c r="CR20" s="384"/>
      <c r="CS20" s="391" t="str">
        <f>""&amp;①入力シート!C145</f>
        <v/>
      </c>
      <c r="CT20" s="392"/>
      <c r="CU20" s="392"/>
      <c r="CV20" s="393"/>
      <c r="CW20" s="394" t="str">
        <f>①入力シート!E145&amp;" "&amp;①入力シート!J145</f>
        <v xml:space="preserve"> </v>
      </c>
      <c r="CX20" s="395"/>
      <c r="CY20" s="395"/>
      <c r="CZ20" s="395"/>
      <c r="DA20" s="395"/>
      <c r="DB20" s="395"/>
      <c r="DC20" s="395"/>
      <c r="DD20" s="395"/>
      <c r="DE20" s="395"/>
      <c r="DF20" s="395"/>
      <c r="DG20" s="395"/>
      <c r="DH20" s="395"/>
      <c r="DI20" s="396"/>
    </row>
    <row r="21" spans="1:113" ht="18.600000000000001" customHeight="1" x14ac:dyDescent="0.15">
      <c r="A21" s="586">
        <v>19</v>
      </c>
      <c r="B21" s="586"/>
      <c r="C21" s="586"/>
      <c r="D21" s="382"/>
      <c r="E21" s="382"/>
      <c r="F21" s="382"/>
      <c r="G21" s="382"/>
      <c r="H21" s="383"/>
      <c r="I21" s="383"/>
      <c r="J21" s="383"/>
      <c r="K21" s="384"/>
      <c r="L21" s="391" t="str">
        <f>""&amp;①入力シート!C56</f>
        <v/>
      </c>
      <c r="M21" s="392"/>
      <c r="N21" s="392"/>
      <c r="O21" s="393"/>
      <c r="P21" s="590" t="str">
        <f>①入力シート!E56&amp;" "&amp;①入力シート!J56</f>
        <v xml:space="preserve"> </v>
      </c>
      <c r="Q21" s="591"/>
      <c r="R21" s="591"/>
      <c r="S21" s="591"/>
      <c r="T21" s="591"/>
      <c r="U21" s="591"/>
      <c r="V21" s="591"/>
      <c r="W21" s="591"/>
      <c r="X21" s="591"/>
      <c r="Y21" s="591"/>
      <c r="Z21" s="591"/>
      <c r="AA21" s="591"/>
      <c r="AB21" s="592"/>
      <c r="AC21" s="109"/>
      <c r="AD21" s="380">
        <v>49</v>
      </c>
      <c r="AE21" s="381"/>
      <c r="AF21" s="382"/>
      <c r="AG21" s="382"/>
      <c r="AH21" s="382"/>
      <c r="AI21" s="382"/>
      <c r="AJ21" s="383"/>
      <c r="AK21" s="383"/>
      <c r="AL21" s="383"/>
      <c r="AM21" s="384"/>
      <c r="AN21" s="391" t="str">
        <f>""&amp;①入力シート!C86</f>
        <v/>
      </c>
      <c r="AO21" s="392"/>
      <c r="AP21" s="392"/>
      <c r="AQ21" s="393"/>
      <c r="AR21" s="394" t="str">
        <f>①入力シート!E86&amp;" "&amp;①入力シート!J86</f>
        <v xml:space="preserve"> </v>
      </c>
      <c r="AS21" s="395"/>
      <c r="AT21" s="395"/>
      <c r="AU21" s="395"/>
      <c r="AV21" s="395"/>
      <c r="AW21" s="395"/>
      <c r="AX21" s="395"/>
      <c r="AY21" s="395"/>
      <c r="AZ21" s="395"/>
      <c r="BA21" s="395"/>
      <c r="BB21" s="395"/>
      <c r="BC21" s="395"/>
      <c r="BD21" s="396"/>
      <c r="BE21" s="38"/>
      <c r="BF21" s="397">
        <v>79</v>
      </c>
      <c r="BG21" s="397"/>
      <c r="BH21" s="397"/>
      <c r="BI21" s="382"/>
      <c r="BJ21" s="382"/>
      <c r="BK21" s="382"/>
      <c r="BL21" s="382"/>
      <c r="BM21" s="383"/>
      <c r="BN21" s="383"/>
      <c r="BO21" s="383"/>
      <c r="BP21" s="384"/>
      <c r="BQ21" s="391" t="str">
        <f>""&amp;①入力シート!C116</f>
        <v/>
      </c>
      <c r="BR21" s="392"/>
      <c r="BS21" s="392"/>
      <c r="BT21" s="393"/>
      <c r="BU21" s="394" t="str">
        <f>①入力シート!E116&amp;" "&amp;①入力シート!J116</f>
        <v xml:space="preserve"> </v>
      </c>
      <c r="BV21" s="395"/>
      <c r="BW21" s="395"/>
      <c r="BX21" s="395"/>
      <c r="BY21" s="395"/>
      <c r="BZ21" s="395"/>
      <c r="CA21" s="395"/>
      <c r="CB21" s="395"/>
      <c r="CC21" s="395"/>
      <c r="CD21" s="395"/>
      <c r="CE21" s="395"/>
      <c r="CF21" s="395"/>
      <c r="CG21" s="396"/>
      <c r="CH21" s="109"/>
      <c r="CI21" s="380">
        <v>109</v>
      </c>
      <c r="CJ21" s="381"/>
      <c r="CK21" s="382"/>
      <c r="CL21" s="382"/>
      <c r="CM21" s="382"/>
      <c r="CN21" s="382"/>
      <c r="CO21" s="383"/>
      <c r="CP21" s="383"/>
      <c r="CQ21" s="383"/>
      <c r="CR21" s="384"/>
      <c r="CS21" s="391" t="str">
        <f>""&amp;①入力シート!C146</f>
        <v/>
      </c>
      <c r="CT21" s="392"/>
      <c r="CU21" s="392"/>
      <c r="CV21" s="393"/>
      <c r="CW21" s="394" t="str">
        <f>①入力シート!E146&amp;" "&amp;①入力シート!J146</f>
        <v xml:space="preserve"> </v>
      </c>
      <c r="CX21" s="395"/>
      <c r="CY21" s="395"/>
      <c r="CZ21" s="395"/>
      <c r="DA21" s="395"/>
      <c r="DB21" s="395"/>
      <c r="DC21" s="395"/>
      <c r="DD21" s="395"/>
      <c r="DE21" s="395"/>
      <c r="DF21" s="395"/>
      <c r="DG21" s="395"/>
      <c r="DH21" s="395"/>
      <c r="DI21" s="396"/>
    </row>
    <row r="22" spans="1:113" ht="18.600000000000001" customHeight="1" x14ac:dyDescent="0.15">
      <c r="A22" s="586">
        <v>20</v>
      </c>
      <c r="B22" s="586"/>
      <c r="C22" s="586"/>
      <c r="D22" s="382"/>
      <c r="E22" s="382"/>
      <c r="F22" s="382"/>
      <c r="G22" s="382"/>
      <c r="H22" s="383"/>
      <c r="I22" s="383"/>
      <c r="J22" s="383"/>
      <c r="K22" s="384"/>
      <c r="L22" s="391" t="str">
        <f>""&amp;①入力シート!C57</f>
        <v/>
      </c>
      <c r="M22" s="392"/>
      <c r="N22" s="392"/>
      <c r="O22" s="393"/>
      <c r="P22" s="590" t="str">
        <f>①入力シート!E57&amp;" "&amp;①入力シート!J57</f>
        <v xml:space="preserve"> </v>
      </c>
      <c r="Q22" s="591"/>
      <c r="R22" s="591"/>
      <c r="S22" s="591"/>
      <c r="T22" s="591"/>
      <c r="U22" s="591"/>
      <c r="V22" s="591"/>
      <c r="W22" s="591"/>
      <c r="X22" s="591"/>
      <c r="Y22" s="591"/>
      <c r="Z22" s="591"/>
      <c r="AA22" s="591"/>
      <c r="AB22" s="592"/>
      <c r="AC22" s="109"/>
      <c r="AD22" s="380">
        <v>50</v>
      </c>
      <c r="AE22" s="381"/>
      <c r="AF22" s="382"/>
      <c r="AG22" s="382"/>
      <c r="AH22" s="382"/>
      <c r="AI22" s="382"/>
      <c r="AJ22" s="383"/>
      <c r="AK22" s="383"/>
      <c r="AL22" s="383"/>
      <c r="AM22" s="384"/>
      <c r="AN22" s="391" t="str">
        <f>""&amp;①入力シート!C87</f>
        <v/>
      </c>
      <c r="AO22" s="392"/>
      <c r="AP22" s="392"/>
      <c r="AQ22" s="393"/>
      <c r="AR22" s="394" t="str">
        <f>①入力シート!E87&amp;" "&amp;①入力シート!J87</f>
        <v xml:space="preserve"> </v>
      </c>
      <c r="AS22" s="395"/>
      <c r="AT22" s="395"/>
      <c r="AU22" s="395"/>
      <c r="AV22" s="395"/>
      <c r="AW22" s="395"/>
      <c r="AX22" s="395"/>
      <c r="AY22" s="395"/>
      <c r="AZ22" s="395"/>
      <c r="BA22" s="395"/>
      <c r="BB22" s="395"/>
      <c r="BC22" s="395"/>
      <c r="BD22" s="396"/>
      <c r="BE22" s="38"/>
      <c r="BF22" s="397">
        <v>80</v>
      </c>
      <c r="BG22" s="397"/>
      <c r="BH22" s="397"/>
      <c r="BI22" s="382"/>
      <c r="BJ22" s="382"/>
      <c r="BK22" s="382"/>
      <c r="BL22" s="382"/>
      <c r="BM22" s="383"/>
      <c r="BN22" s="383"/>
      <c r="BO22" s="383"/>
      <c r="BP22" s="384"/>
      <c r="BQ22" s="391" t="str">
        <f>""&amp;①入力シート!C117</f>
        <v/>
      </c>
      <c r="BR22" s="392"/>
      <c r="BS22" s="392"/>
      <c r="BT22" s="393"/>
      <c r="BU22" s="394" t="str">
        <f>①入力シート!E117&amp;" "&amp;①入力シート!J117</f>
        <v xml:space="preserve"> </v>
      </c>
      <c r="BV22" s="395"/>
      <c r="BW22" s="395"/>
      <c r="BX22" s="395"/>
      <c r="BY22" s="395"/>
      <c r="BZ22" s="395"/>
      <c r="CA22" s="395"/>
      <c r="CB22" s="395"/>
      <c r="CC22" s="395"/>
      <c r="CD22" s="395"/>
      <c r="CE22" s="395"/>
      <c r="CF22" s="395"/>
      <c r="CG22" s="396"/>
      <c r="CH22" s="109"/>
      <c r="CI22" s="380">
        <v>110</v>
      </c>
      <c r="CJ22" s="381"/>
      <c r="CK22" s="382"/>
      <c r="CL22" s="382"/>
      <c r="CM22" s="382"/>
      <c r="CN22" s="382"/>
      <c r="CO22" s="383"/>
      <c r="CP22" s="383"/>
      <c r="CQ22" s="383"/>
      <c r="CR22" s="384"/>
      <c r="CS22" s="391" t="str">
        <f>""&amp;①入力シート!C147</f>
        <v/>
      </c>
      <c r="CT22" s="392"/>
      <c r="CU22" s="392"/>
      <c r="CV22" s="393"/>
      <c r="CW22" s="394" t="str">
        <f>①入力シート!E147&amp;" "&amp;①入力シート!J147</f>
        <v xml:space="preserve"> </v>
      </c>
      <c r="CX22" s="395"/>
      <c r="CY22" s="395"/>
      <c r="CZ22" s="395"/>
      <c r="DA22" s="395"/>
      <c r="DB22" s="395"/>
      <c r="DC22" s="395"/>
      <c r="DD22" s="395"/>
      <c r="DE22" s="395"/>
      <c r="DF22" s="395"/>
      <c r="DG22" s="395"/>
      <c r="DH22" s="395"/>
      <c r="DI22" s="396"/>
    </row>
    <row r="23" spans="1:113" ht="18.600000000000001" customHeight="1" x14ac:dyDescent="0.15">
      <c r="A23" s="586">
        <v>21</v>
      </c>
      <c r="B23" s="586"/>
      <c r="C23" s="586"/>
      <c r="D23" s="382"/>
      <c r="E23" s="382"/>
      <c r="F23" s="382"/>
      <c r="G23" s="382"/>
      <c r="H23" s="383"/>
      <c r="I23" s="383"/>
      <c r="J23" s="383"/>
      <c r="K23" s="384"/>
      <c r="L23" s="391" t="str">
        <f>""&amp;①入力シート!C58</f>
        <v/>
      </c>
      <c r="M23" s="392"/>
      <c r="N23" s="392"/>
      <c r="O23" s="393"/>
      <c r="P23" s="590" t="str">
        <f>①入力シート!E58&amp;" "&amp;①入力シート!J58</f>
        <v xml:space="preserve"> </v>
      </c>
      <c r="Q23" s="591"/>
      <c r="R23" s="591"/>
      <c r="S23" s="591"/>
      <c r="T23" s="591"/>
      <c r="U23" s="591"/>
      <c r="V23" s="591"/>
      <c r="W23" s="591"/>
      <c r="X23" s="591"/>
      <c r="Y23" s="591"/>
      <c r="Z23" s="591"/>
      <c r="AA23" s="591"/>
      <c r="AB23" s="592"/>
      <c r="AC23" s="109"/>
      <c r="AD23" s="380">
        <v>51</v>
      </c>
      <c r="AE23" s="381"/>
      <c r="AF23" s="382"/>
      <c r="AG23" s="382"/>
      <c r="AH23" s="382"/>
      <c r="AI23" s="382"/>
      <c r="AJ23" s="383"/>
      <c r="AK23" s="383"/>
      <c r="AL23" s="383"/>
      <c r="AM23" s="384"/>
      <c r="AN23" s="391" t="str">
        <f>""&amp;①入力シート!C88</f>
        <v/>
      </c>
      <c r="AO23" s="392"/>
      <c r="AP23" s="392"/>
      <c r="AQ23" s="393"/>
      <c r="AR23" s="394" t="str">
        <f>①入力シート!E88&amp;" "&amp;①入力シート!J88</f>
        <v xml:space="preserve"> </v>
      </c>
      <c r="AS23" s="395"/>
      <c r="AT23" s="395"/>
      <c r="AU23" s="395"/>
      <c r="AV23" s="395"/>
      <c r="AW23" s="395"/>
      <c r="AX23" s="395"/>
      <c r="AY23" s="395"/>
      <c r="AZ23" s="395"/>
      <c r="BA23" s="395"/>
      <c r="BB23" s="395"/>
      <c r="BC23" s="395"/>
      <c r="BD23" s="396"/>
      <c r="BE23" s="38"/>
      <c r="BF23" s="397">
        <v>81</v>
      </c>
      <c r="BG23" s="397"/>
      <c r="BH23" s="397"/>
      <c r="BI23" s="382"/>
      <c r="BJ23" s="382"/>
      <c r="BK23" s="382"/>
      <c r="BL23" s="382"/>
      <c r="BM23" s="383"/>
      <c r="BN23" s="383"/>
      <c r="BO23" s="383"/>
      <c r="BP23" s="384"/>
      <c r="BQ23" s="391" t="str">
        <f>""&amp;①入力シート!C118</f>
        <v/>
      </c>
      <c r="BR23" s="392"/>
      <c r="BS23" s="392"/>
      <c r="BT23" s="393"/>
      <c r="BU23" s="394" t="str">
        <f>①入力シート!E118&amp;" "&amp;①入力シート!J118</f>
        <v xml:space="preserve"> </v>
      </c>
      <c r="BV23" s="395"/>
      <c r="BW23" s="395"/>
      <c r="BX23" s="395"/>
      <c r="BY23" s="395"/>
      <c r="BZ23" s="395"/>
      <c r="CA23" s="395"/>
      <c r="CB23" s="395"/>
      <c r="CC23" s="395"/>
      <c r="CD23" s="395"/>
      <c r="CE23" s="395"/>
      <c r="CF23" s="395"/>
      <c r="CG23" s="396"/>
      <c r="CH23" s="109"/>
      <c r="CI23" s="380">
        <v>111</v>
      </c>
      <c r="CJ23" s="381"/>
      <c r="CK23" s="382"/>
      <c r="CL23" s="382"/>
      <c r="CM23" s="382"/>
      <c r="CN23" s="382"/>
      <c r="CO23" s="383"/>
      <c r="CP23" s="383"/>
      <c r="CQ23" s="383"/>
      <c r="CR23" s="384"/>
      <c r="CS23" s="391" t="str">
        <f>""&amp;①入力シート!C148</f>
        <v/>
      </c>
      <c r="CT23" s="392"/>
      <c r="CU23" s="392"/>
      <c r="CV23" s="393"/>
      <c r="CW23" s="394" t="str">
        <f>①入力シート!E148&amp;" "&amp;①入力シート!J148</f>
        <v xml:space="preserve"> </v>
      </c>
      <c r="CX23" s="395"/>
      <c r="CY23" s="395"/>
      <c r="CZ23" s="395"/>
      <c r="DA23" s="395"/>
      <c r="DB23" s="395"/>
      <c r="DC23" s="395"/>
      <c r="DD23" s="395"/>
      <c r="DE23" s="395"/>
      <c r="DF23" s="395"/>
      <c r="DG23" s="395"/>
      <c r="DH23" s="395"/>
      <c r="DI23" s="396"/>
    </row>
    <row r="24" spans="1:113" ht="18.600000000000001" customHeight="1" x14ac:dyDescent="0.15">
      <c r="A24" s="586">
        <v>22</v>
      </c>
      <c r="B24" s="586"/>
      <c r="C24" s="586"/>
      <c r="D24" s="382"/>
      <c r="E24" s="382"/>
      <c r="F24" s="382"/>
      <c r="G24" s="382"/>
      <c r="H24" s="383"/>
      <c r="I24" s="383"/>
      <c r="J24" s="383"/>
      <c r="K24" s="384"/>
      <c r="L24" s="391" t="str">
        <f>""&amp;①入力シート!C59</f>
        <v/>
      </c>
      <c r="M24" s="392"/>
      <c r="N24" s="392"/>
      <c r="O24" s="393"/>
      <c r="P24" s="590" t="str">
        <f>①入力シート!E59&amp;" "&amp;①入力シート!J59</f>
        <v xml:space="preserve"> </v>
      </c>
      <c r="Q24" s="591"/>
      <c r="R24" s="591"/>
      <c r="S24" s="591"/>
      <c r="T24" s="591"/>
      <c r="U24" s="591"/>
      <c r="V24" s="591"/>
      <c r="W24" s="591"/>
      <c r="X24" s="591"/>
      <c r="Y24" s="591"/>
      <c r="Z24" s="591"/>
      <c r="AA24" s="591"/>
      <c r="AB24" s="592"/>
      <c r="AC24" s="109"/>
      <c r="AD24" s="380">
        <v>52</v>
      </c>
      <c r="AE24" s="381"/>
      <c r="AF24" s="382"/>
      <c r="AG24" s="382"/>
      <c r="AH24" s="382"/>
      <c r="AI24" s="382"/>
      <c r="AJ24" s="383"/>
      <c r="AK24" s="383"/>
      <c r="AL24" s="383"/>
      <c r="AM24" s="384"/>
      <c r="AN24" s="391" t="str">
        <f>""&amp;①入力シート!C89</f>
        <v/>
      </c>
      <c r="AO24" s="392"/>
      <c r="AP24" s="392"/>
      <c r="AQ24" s="393"/>
      <c r="AR24" s="394" t="str">
        <f>①入力シート!E89&amp;" "&amp;①入力シート!J89</f>
        <v xml:space="preserve"> </v>
      </c>
      <c r="AS24" s="395"/>
      <c r="AT24" s="395"/>
      <c r="AU24" s="395"/>
      <c r="AV24" s="395"/>
      <c r="AW24" s="395"/>
      <c r="AX24" s="395"/>
      <c r="AY24" s="395"/>
      <c r="AZ24" s="395"/>
      <c r="BA24" s="395"/>
      <c r="BB24" s="395"/>
      <c r="BC24" s="395"/>
      <c r="BD24" s="396"/>
      <c r="BE24" s="38"/>
      <c r="BF24" s="397">
        <v>82</v>
      </c>
      <c r="BG24" s="397"/>
      <c r="BH24" s="397"/>
      <c r="BI24" s="382"/>
      <c r="BJ24" s="382"/>
      <c r="BK24" s="382"/>
      <c r="BL24" s="382"/>
      <c r="BM24" s="383"/>
      <c r="BN24" s="383"/>
      <c r="BO24" s="383"/>
      <c r="BP24" s="384"/>
      <c r="BQ24" s="391" t="str">
        <f>""&amp;①入力シート!C119</f>
        <v/>
      </c>
      <c r="BR24" s="392"/>
      <c r="BS24" s="392"/>
      <c r="BT24" s="393"/>
      <c r="BU24" s="394" t="str">
        <f>①入力シート!E119&amp;" "&amp;①入力シート!J119</f>
        <v xml:space="preserve"> </v>
      </c>
      <c r="BV24" s="395"/>
      <c r="BW24" s="395"/>
      <c r="BX24" s="395"/>
      <c r="BY24" s="395"/>
      <c r="BZ24" s="395"/>
      <c r="CA24" s="395"/>
      <c r="CB24" s="395"/>
      <c r="CC24" s="395"/>
      <c r="CD24" s="395"/>
      <c r="CE24" s="395"/>
      <c r="CF24" s="395"/>
      <c r="CG24" s="396"/>
      <c r="CH24" s="109"/>
      <c r="CI24" s="380">
        <v>112</v>
      </c>
      <c r="CJ24" s="381"/>
      <c r="CK24" s="382"/>
      <c r="CL24" s="382"/>
      <c r="CM24" s="382"/>
      <c r="CN24" s="382"/>
      <c r="CO24" s="383"/>
      <c r="CP24" s="383"/>
      <c r="CQ24" s="383"/>
      <c r="CR24" s="384"/>
      <c r="CS24" s="391" t="str">
        <f>""&amp;①入力シート!C149</f>
        <v/>
      </c>
      <c r="CT24" s="392"/>
      <c r="CU24" s="392"/>
      <c r="CV24" s="393"/>
      <c r="CW24" s="394" t="str">
        <f>①入力シート!E149&amp;" "&amp;①入力シート!J149</f>
        <v xml:space="preserve"> </v>
      </c>
      <c r="CX24" s="395"/>
      <c r="CY24" s="395"/>
      <c r="CZ24" s="395"/>
      <c r="DA24" s="395"/>
      <c r="DB24" s="395"/>
      <c r="DC24" s="395"/>
      <c r="DD24" s="395"/>
      <c r="DE24" s="395"/>
      <c r="DF24" s="395"/>
      <c r="DG24" s="395"/>
      <c r="DH24" s="395"/>
      <c r="DI24" s="396"/>
    </row>
    <row r="25" spans="1:113" ht="18.600000000000001" customHeight="1" x14ac:dyDescent="0.15">
      <c r="A25" s="586">
        <v>23</v>
      </c>
      <c r="B25" s="586"/>
      <c r="C25" s="586"/>
      <c r="D25" s="382"/>
      <c r="E25" s="382"/>
      <c r="F25" s="382"/>
      <c r="G25" s="382"/>
      <c r="H25" s="383"/>
      <c r="I25" s="383"/>
      <c r="J25" s="383"/>
      <c r="K25" s="384"/>
      <c r="L25" s="391" t="str">
        <f>""&amp;①入力シート!C60</f>
        <v/>
      </c>
      <c r="M25" s="392"/>
      <c r="N25" s="392"/>
      <c r="O25" s="393"/>
      <c r="P25" s="590" t="str">
        <f>①入力シート!E60&amp;" "&amp;①入力シート!J60</f>
        <v xml:space="preserve"> </v>
      </c>
      <c r="Q25" s="591"/>
      <c r="R25" s="591"/>
      <c r="S25" s="591"/>
      <c r="T25" s="591"/>
      <c r="U25" s="591"/>
      <c r="V25" s="591"/>
      <c r="W25" s="591"/>
      <c r="X25" s="591"/>
      <c r="Y25" s="591"/>
      <c r="Z25" s="591"/>
      <c r="AA25" s="591"/>
      <c r="AB25" s="592"/>
      <c r="AC25" s="109"/>
      <c r="AD25" s="380">
        <v>53</v>
      </c>
      <c r="AE25" s="381"/>
      <c r="AF25" s="382"/>
      <c r="AG25" s="382"/>
      <c r="AH25" s="382"/>
      <c r="AI25" s="382"/>
      <c r="AJ25" s="383"/>
      <c r="AK25" s="383"/>
      <c r="AL25" s="383"/>
      <c r="AM25" s="384"/>
      <c r="AN25" s="391" t="str">
        <f>""&amp;①入力シート!C90</f>
        <v/>
      </c>
      <c r="AO25" s="392"/>
      <c r="AP25" s="392"/>
      <c r="AQ25" s="393"/>
      <c r="AR25" s="394" t="str">
        <f>①入力シート!E90&amp;" "&amp;①入力シート!J90</f>
        <v xml:space="preserve"> </v>
      </c>
      <c r="AS25" s="395"/>
      <c r="AT25" s="395"/>
      <c r="AU25" s="395"/>
      <c r="AV25" s="395"/>
      <c r="AW25" s="395"/>
      <c r="AX25" s="395"/>
      <c r="AY25" s="395"/>
      <c r="AZ25" s="395"/>
      <c r="BA25" s="395"/>
      <c r="BB25" s="395"/>
      <c r="BC25" s="395"/>
      <c r="BD25" s="396"/>
      <c r="BE25" s="38"/>
      <c r="BF25" s="397">
        <v>83</v>
      </c>
      <c r="BG25" s="397"/>
      <c r="BH25" s="397"/>
      <c r="BI25" s="382"/>
      <c r="BJ25" s="382"/>
      <c r="BK25" s="382"/>
      <c r="BL25" s="382"/>
      <c r="BM25" s="383"/>
      <c r="BN25" s="383"/>
      <c r="BO25" s="383"/>
      <c r="BP25" s="384"/>
      <c r="BQ25" s="391" t="str">
        <f>""&amp;①入力シート!C120</f>
        <v/>
      </c>
      <c r="BR25" s="392"/>
      <c r="BS25" s="392"/>
      <c r="BT25" s="393"/>
      <c r="BU25" s="394" t="str">
        <f>①入力シート!E120&amp;" "&amp;①入力シート!J120</f>
        <v xml:space="preserve"> </v>
      </c>
      <c r="BV25" s="395"/>
      <c r="BW25" s="395"/>
      <c r="BX25" s="395"/>
      <c r="BY25" s="395"/>
      <c r="BZ25" s="395"/>
      <c r="CA25" s="395"/>
      <c r="CB25" s="395"/>
      <c r="CC25" s="395"/>
      <c r="CD25" s="395"/>
      <c r="CE25" s="395"/>
      <c r="CF25" s="395"/>
      <c r="CG25" s="396"/>
      <c r="CH25" s="109"/>
      <c r="CI25" s="380">
        <v>113</v>
      </c>
      <c r="CJ25" s="381"/>
      <c r="CK25" s="382"/>
      <c r="CL25" s="382"/>
      <c r="CM25" s="382"/>
      <c r="CN25" s="382"/>
      <c r="CO25" s="383"/>
      <c r="CP25" s="383"/>
      <c r="CQ25" s="383"/>
      <c r="CR25" s="384"/>
      <c r="CS25" s="391" t="str">
        <f>""&amp;①入力シート!C150</f>
        <v/>
      </c>
      <c r="CT25" s="392"/>
      <c r="CU25" s="392"/>
      <c r="CV25" s="393"/>
      <c r="CW25" s="394" t="str">
        <f>①入力シート!E150&amp;" "&amp;①入力シート!J150</f>
        <v xml:space="preserve"> </v>
      </c>
      <c r="CX25" s="395"/>
      <c r="CY25" s="395"/>
      <c r="CZ25" s="395"/>
      <c r="DA25" s="395"/>
      <c r="DB25" s="395"/>
      <c r="DC25" s="395"/>
      <c r="DD25" s="395"/>
      <c r="DE25" s="395"/>
      <c r="DF25" s="395"/>
      <c r="DG25" s="395"/>
      <c r="DH25" s="395"/>
      <c r="DI25" s="396"/>
    </row>
    <row r="26" spans="1:113" ht="18.600000000000001" customHeight="1" x14ac:dyDescent="0.15">
      <c r="A26" s="586">
        <v>24</v>
      </c>
      <c r="B26" s="586"/>
      <c r="C26" s="586"/>
      <c r="D26" s="382"/>
      <c r="E26" s="382"/>
      <c r="F26" s="382"/>
      <c r="G26" s="382"/>
      <c r="H26" s="383"/>
      <c r="I26" s="383"/>
      <c r="J26" s="383"/>
      <c r="K26" s="384"/>
      <c r="L26" s="391" t="str">
        <f>""&amp;①入力シート!C61</f>
        <v/>
      </c>
      <c r="M26" s="392"/>
      <c r="N26" s="392"/>
      <c r="O26" s="393"/>
      <c r="P26" s="590" t="str">
        <f>①入力シート!E61&amp;" "&amp;①入力シート!J61</f>
        <v xml:space="preserve"> </v>
      </c>
      <c r="Q26" s="591"/>
      <c r="R26" s="591"/>
      <c r="S26" s="591"/>
      <c r="T26" s="591"/>
      <c r="U26" s="591"/>
      <c r="V26" s="591"/>
      <c r="W26" s="591"/>
      <c r="X26" s="591"/>
      <c r="Y26" s="591"/>
      <c r="Z26" s="591"/>
      <c r="AA26" s="591"/>
      <c r="AB26" s="592"/>
      <c r="AC26" s="109"/>
      <c r="AD26" s="380">
        <v>54</v>
      </c>
      <c r="AE26" s="381"/>
      <c r="AF26" s="382"/>
      <c r="AG26" s="382"/>
      <c r="AH26" s="382"/>
      <c r="AI26" s="382"/>
      <c r="AJ26" s="383"/>
      <c r="AK26" s="383"/>
      <c r="AL26" s="383"/>
      <c r="AM26" s="384"/>
      <c r="AN26" s="391" t="str">
        <f>""&amp;①入力シート!C91</f>
        <v/>
      </c>
      <c r="AO26" s="392"/>
      <c r="AP26" s="392"/>
      <c r="AQ26" s="393"/>
      <c r="AR26" s="394" t="str">
        <f>①入力シート!E91&amp;" "&amp;①入力シート!J91</f>
        <v xml:space="preserve"> </v>
      </c>
      <c r="AS26" s="395"/>
      <c r="AT26" s="395"/>
      <c r="AU26" s="395"/>
      <c r="AV26" s="395"/>
      <c r="AW26" s="395"/>
      <c r="AX26" s="395"/>
      <c r="AY26" s="395"/>
      <c r="AZ26" s="395"/>
      <c r="BA26" s="395"/>
      <c r="BB26" s="395"/>
      <c r="BC26" s="395"/>
      <c r="BD26" s="396"/>
      <c r="BE26" s="38"/>
      <c r="BF26" s="397">
        <v>84</v>
      </c>
      <c r="BG26" s="397"/>
      <c r="BH26" s="397"/>
      <c r="BI26" s="382"/>
      <c r="BJ26" s="382"/>
      <c r="BK26" s="382"/>
      <c r="BL26" s="382"/>
      <c r="BM26" s="383"/>
      <c r="BN26" s="383"/>
      <c r="BO26" s="383"/>
      <c r="BP26" s="384"/>
      <c r="BQ26" s="391" t="str">
        <f>""&amp;①入力シート!C121</f>
        <v/>
      </c>
      <c r="BR26" s="392"/>
      <c r="BS26" s="392"/>
      <c r="BT26" s="393"/>
      <c r="BU26" s="394" t="str">
        <f>①入力シート!E121&amp;" "&amp;①入力シート!J121</f>
        <v xml:space="preserve"> </v>
      </c>
      <c r="BV26" s="395"/>
      <c r="BW26" s="395"/>
      <c r="BX26" s="395"/>
      <c r="BY26" s="395"/>
      <c r="BZ26" s="395"/>
      <c r="CA26" s="395"/>
      <c r="CB26" s="395"/>
      <c r="CC26" s="395"/>
      <c r="CD26" s="395"/>
      <c r="CE26" s="395"/>
      <c r="CF26" s="395"/>
      <c r="CG26" s="396"/>
      <c r="CH26" s="109"/>
      <c r="CI26" s="380">
        <v>114</v>
      </c>
      <c r="CJ26" s="381"/>
      <c r="CK26" s="382"/>
      <c r="CL26" s="382"/>
      <c r="CM26" s="382"/>
      <c r="CN26" s="382"/>
      <c r="CO26" s="383"/>
      <c r="CP26" s="383"/>
      <c r="CQ26" s="383"/>
      <c r="CR26" s="384"/>
      <c r="CS26" s="391" t="str">
        <f>""&amp;①入力シート!C151</f>
        <v/>
      </c>
      <c r="CT26" s="392"/>
      <c r="CU26" s="392"/>
      <c r="CV26" s="393"/>
      <c r="CW26" s="394" t="str">
        <f>①入力シート!E151&amp;" "&amp;①入力シート!J151</f>
        <v xml:space="preserve"> </v>
      </c>
      <c r="CX26" s="395"/>
      <c r="CY26" s="395"/>
      <c r="CZ26" s="395"/>
      <c r="DA26" s="395"/>
      <c r="DB26" s="395"/>
      <c r="DC26" s="395"/>
      <c r="DD26" s="395"/>
      <c r="DE26" s="395"/>
      <c r="DF26" s="395"/>
      <c r="DG26" s="395"/>
      <c r="DH26" s="395"/>
      <c r="DI26" s="396"/>
    </row>
    <row r="27" spans="1:113" ht="18.600000000000001" customHeight="1" x14ac:dyDescent="0.15">
      <c r="A27" s="586">
        <v>25</v>
      </c>
      <c r="B27" s="586"/>
      <c r="C27" s="586"/>
      <c r="D27" s="382"/>
      <c r="E27" s="382"/>
      <c r="F27" s="382"/>
      <c r="G27" s="382"/>
      <c r="H27" s="383"/>
      <c r="I27" s="383"/>
      <c r="J27" s="383"/>
      <c r="K27" s="384"/>
      <c r="L27" s="391" t="str">
        <f>""&amp;①入力シート!C62</f>
        <v/>
      </c>
      <c r="M27" s="392"/>
      <c r="N27" s="392"/>
      <c r="O27" s="393"/>
      <c r="P27" s="590" t="str">
        <f>①入力シート!E62&amp;" "&amp;①入力シート!J62</f>
        <v xml:space="preserve"> </v>
      </c>
      <c r="Q27" s="591"/>
      <c r="R27" s="591"/>
      <c r="S27" s="591"/>
      <c r="T27" s="591"/>
      <c r="U27" s="591"/>
      <c r="V27" s="591"/>
      <c r="W27" s="591"/>
      <c r="X27" s="591"/>
      <c r="Y27" s="591"/>
      <c r="Z27" s="591"/>
      <c r="AA27" s="591"/>
      <c r="AB27" s="592"/>
      <c r="AC27" s="109"/>
      <c r="AD27" s="380">
        <v>55</v>
      </c>
      <c r="AE27" s="381"/>
      <c r="AF27" s="382"/>
      <c r="AG27" s="382"/>
      <c r="AH27" s="382"/>
      <c r="AI27" s="382"/>
      <c r="AJ27" s="383"/>
      <c r="AK27" s="383"/>
      <c r="AL27" s="383"/>
      <c r="AM27" s="384"/>
      <c r="AN27" s="391" t="str">
        <f>""&amp;①入力シート!C92</f>
        <v/>
      </c>
      <c r="AO27" s="392"/>
      <c r="AP27" s="392"/>
      <c r="AQ27" s="393"/>
      <c r="AR27" s="394" t="str">
        <f>①入力シート!E92&amp;" "&amp;①入力シート!J92</f>
        <v xml:space="preserve"> </v>
      </c>
      <c r="AS27" s="395"/>
      <c r="AT27" s="395"/>
      <c r="AU27" s="395"/>
      <c r="AV27" s="395"/>
      <c r="AW27" s="395"/>
      <c r="AX27" s="395"/>
      <c r="AY27" s="395"/>
      <c r="AZ27" s="395"/>
      <c r="BA27" s="395"/>
      <c r="BB27" s="395"/>
      <c r="BC27" s="395"/>
      <c r="BD27" s="396"/>
      <c r="BE27" s="38"/>
      <c r="BF27" s="397">
        <v>85</v>
      </c>
      <c r="BG27" s="397"/>
      <c r="BH27" s="397"/>
      <c r="BI27" s="382"/>
      <c r="BJ27" s="382"/>
      <c r="BK27" s="382"/>
      <c r="BL27" s="382"/>
      <c r="BM27" s="383"/>
      <c r="BN27" s="383"/>
      <c r="BO27" s="383"/>
      <c r="BP27" s="384"/>
      <c r="BQ27" s="391" t="str">
        <f>""&amp;①入力シート!C122</f>
        <v/>
      </c>
      <c r="BR27" s="392"/>
      <c r="BS27" s="392"/>
      <c r="BT27" s="393"/>
      <c r="BU27" s="394" t="str">
        <f>①入力シート!E122&amp;" "&amp;①入力シート!J122</f>
        <v xml:space="preserve"> </v>
      </c>
      <c r="BV27" s="395"/>
      <c r="BW27" s="395"/>
      <c r="BX27" s="395"/>
      <c r="BY27" s="395"/>
      <c r="BZ27" s="395"/>
      <c r="CA27" s="395"/>
      <c r="CB27" s="395"/>
      <c r="CC27" s="395"/>
      <c r="CD27" s="395"/>
      <c r="CE27" s="395"/>
      <c r="CF27" s="395"/>
      <c r="CG27" s="396"/>
      <c r="CH27" s="109"/>
      <c r="CI27" s="380">
        <v>115</v>
      </c>
      <c r="CJ27" s="381"/>
      <c r="CK27" s="382"/>
      <c r="CL27" s="382"/>
      <c r="CM27" s="382"/>
      <c r="CN27" s="382"/>
      <c r="CO27" s="383"/>
      <c r="CP27" s="383"/>
      <c r="CQ27" s="383"/>
      <c r="CR27" s="384"/>
      <c r="CS27" s="391" t="str">
        <f>""&amp;①入力シート!C152</f>
        <v/>
      </c>
      <c r="CT27" s="392"/>
      <c r="CU27" s="392"/>
      <c r="CV27" s="393"/>
      <c r="CW27" s="394" t="str">
        <f>①入力シート!E152&amp;" "&amp;①入力シート!J152</f>
        <v xml:space="preserve"> </v>
      </c>
      <c r="CX27" s="395"/>
      <c r="CY27" s="395"/>
      <c r="CZ27" s="395"/>
      <c r="DA27" s="395"/>
      <c r="DB27" s="395"/>
      <c r="DC27" s="395"/>
      <c r="DD27" s="395"/>
      <c r="DE27" s="395"/>
      <c r="DF27" s="395"/>
      <c r="DG27" s="395"/>
      <c r="DH27" s="395"/>
      <c r="DI27" s="396"/>
    </row>
    <row r="28" spans="1:113" ht="18.600000000000001" customHeight="1" x14ac:dyDescent="0.15">
      <c r="A28" s="586">
        <v>26</v>
      </c>
      <c r="B28" s="586"/>
      <c r="C28" s="586"/>
      <c r="D28" s="382"/>
      <c r="E28" s="382"/>
      <c r="F28" s="382"/>
      <c r="G28" s="382"/>
      <c r="H28" s="383"/>
      <c r="I28" s="383"/>
      <c r="J28" s="383"/>
      <c r="K28" s="384"/>
      <c r="L28" s="391" t="str">
        <f>""&amp;①入力シート!C63</f>
        <v/>
      </c>
      <c r="M28" s="392"/>
      <c r="N28" s="392"/>
      <c r="O28" s="393"/>
      <c r="P28" s="590" t="str">
        <f>①入力シート!E63&amp;" "&amp;①入力シート!J63</f>
        <v xml:space="preserve"> </v>
      </c>
      <c r="Q28" s="591"/>
      <c r="R28" s="591"/>
      <c r="S28" s="591"/>
      <c r="T28" s="591"/>
      <c r="U28" s="591"/>
      <c r="V28" s="591"/>
      <c r="W28" s="591"/>
      <c r="X28" s="591"/>
      <c r="Y28" s="591"/>
      <c r="Z28" s="591"/>
      <c r="AA28" s="591"/>
      <c r="AB28" s="592"/>
      <c r="AC28" s="109"/>
      <c r="AD28" s="380">
        <v>56</v>
      </c>
      <c r="AE28" s="381"/>
      <c r="AF28" s="382"/>
      <c r="AG28" s="382"/>
      <c r="AH28" s="382"/>
      <c r="AI28" s="382"/>
      <c r="AJ28" s="383"/>
      <c r="AK28" s="383"/>
      <c r="AL28" s="383"/>
      <c r="AM28" s="384"/>
      <c r="AN28" s="391" t="str">
        <f>""&amp;①入力シート!C93</f>
        <v/>
      </c>
      <c r="AO28" s="392"/>
      <c r="AP28" s="392"/>
      <c r="AQ28" s="393"/>
      <c r="AR28" s="394" t="str">
        <f>①入力シート!E93&amp;" "&amp;①入力シート!J93</f>
        <v xml:space="preserve"> </v>
      </c>
      <c r="AS28" s="395"/>
      <c r="AT28" s="395"/>
      <c r="AU28" s="395"/>
      <c r="AV28" s="395"/>
      <c r="AW28" s="395"/>
      <c r="AX28" s="395"/>
      <c r="AY28" s="395"/>
      <c r="AZ28" s="395"/>
      <c r="BA28" s="395"/>
      <c r="BB28" s="395"/>
      <c r="BC28" s="395"/>
      <c r="BD28" s="396"/>
      <c r="BE28" s="38"/>
      <c r="BF28" s="397">
        <v>86</v>
      </c>
      <c r="BG28" s="397"/>
      <c r="BH28" s="397"/>
      <c r="BI28" s="382"/>
      <c r="BJ28" s="382"/>
      <c r="BK28" s="382"/>
      <c r="BL28" s="382"/>
      <c r="BM28" s="383"/>
      <c r="BN28" s="383"/>
      <c r="BO28" s="383"/>
      <c r="BP28" s="384"/>
      <c r="BQ28" s="391" t="str">
        <f>""&amp;①入力シート!C123</f>
        <v/>
      </c>
      <c r="BR28" s="392"/>
      <c r="BS28" s="392"/>
      <c r="BT28" s="393"/>
      <c r="BU28" s="394" t="str">
        <f>①入力シート!E123&amp;" "&amp;①入力シート!J123</f>
        <v xml:space="preserve"> </v>
      </c>
      <c r="BV28" s="395"/>
      <c r="BW28" s="395"/>
      <c r="BX28" s="395"/>
      <c r="BY28" s="395"/>
      <c r="BZ28" s="395"/>
      <c r="CA28" s="395"/>
      <c r="CB28" s="395"/>
      <c r="CC28" s="395"/>
      <c r="CD28" s="395"/>
      <c r="CE28" s="395"/>
      <c r="CF28" s="395"/>
      <c r="CG28" s="396"/>
      <c r="CH28" s="109"/>
      <c r="CI28" s="380">
        <v>116</v>
      </c>
      <c r="CJ28" s="381"/>
      <c r="CK28" s="382"/>
      <c r="CL28" s="382"/>
      <c r="CM28" s="382"/>
      <c r="CN28" s="382"/>
      <c r="CO28" s="383"/>
      <c r="CP28" s="383"/>
      <c r="CQ28" s="383"/>
      <c r="CR28" s="384"/>
      <c r="CS28" s="391" t="str">
        <f>""&amp;①入力シート!C153</f>
        <v/>
      </c>
      <c r="CT28" s="392"/>
      <c r="CU28" s="392"/>
      <c r="CV28" s="393"/>
      <c r="CW28" s="394" t="str">
        <f>①入力シート!E153&amp;" "&amp;①入力シート!J153</f>
        <v xml:space="preserve"> </v>
      </c>
      <c r="CX28" s="395"/>
      <c r="CY28" s="395"/>
      <c r="CZ28" s="395"/>
      <c r="DA28" s="395"/>
      <c r="DB28" s="395"/>
      <c r="DC28" s="395"/>
      <c r="DD28" s="395"/>
      <c r="DE28" s="395"/>
      <c r="DF28" s="395"/>
      <c r="DG28" s="395"/>
      <c r="DH28" s="395"/>
      <c r="DI28" s="396"/>
    </row>
    <row r="29" spans="1:113" ht="18.600000000000001" customHeight="1" x14ac:dyDescent="0.15">
      <c r="A29" s="586">
        <v>27</v>
      </c>
      <c r="B29" s="586"/>
      <c r="C29" s="586"/>
      <c r="D29" s="382"/>
      <c r="E29" s="382"/>
      <c r="F29" s="382"/>
      <c r="G29" s="382"/>
      <c r="H29" s="383"/>
      <c r="I29" s="383"/>
      <c r="J29" s="383"/>
      <c r="K29" s="384"/>
      <c r="L29" s="391" t="str">
        <f>""&amp;①入力シート!C64</f>
        <v/>
      </c>
      <c r="M29" s="392"/>
      <c r="N29" s="392"/>
      <c r="O29" s="393"/>
      <c r="P29" s="590" t="str">
        <f>①入力シート!E64&amp;" "&amp;①入力シート!J64</f>
        <v xml:space="preserve"> </v>
      </c>
      <c r="Q29" s="591"/>
      <c r="R29" s="591"/>
      <c r="S29" s="591"/>
      <c r="T29" s="591"/>
      <c r="U29" s="591"/>
      <c r="V29" s="591"/>
      <c r="W29" s="591"/>
      <c r="X29" s="591"/>
      <c r="Y29" s="591"/>
      <c r="Z29" s="591"/>
      <c r="AA29" s="591"/>
      <c r="AB29" s="592"/>
      <c r="AC29" s="109"/>
      <c r="AD29" s="380">
        <v>57</v>
      </c>
      <c r="AE29" s="381"/>
      <c r="AF29" s="382"/>
      <c r="AG29" s="382"/>
      <c r="AH29" s="382"/>
      <c r="AI29" s="382"/>
      <c r="AJ29" s="383"/>
      <c r="AK29" s="383"/>
      <c r="AL29" s="383"/>
      <c r="AM29" s="384"/>
      <c r="AN29" s="391" t="str">
        <f>""&amp;①入力シート!C94</f>
        <v/>
      </c>
      <c r="AO29" s="392"/>
      <c r="AP29" s="392"/>
      <c r="AQ29" s="393"/>
      <c r="AR29" s="394" t="str">
        <f>①入力シート!E94&amp;" "&amp;①入力シート!J94</f>
        <v xml:space="preserve"> </v>
      </c>
      <c r="AS29" s="395"/>
      <c r="AT29" s="395"/>
      <c r="AU29" s="395"/>
      <c r="AV29" s="395"/>
      <c r="AW29" s="395"/>
      <c r="AX29" s="395"/>
      <c r="AY29" s="395"/>
      <c r="AZ29" s="395"/>
      <c r="BA29" s="395"/>
      <c r="BB29" s="395"/>
      <c r="BC29" s="395"/>
      <c r="BD29" s="396"/>
      <c r="BE29" s="38"/>
      <c r="BF29" s="397">
        <v>87</v>
      </c>
      <c r="BG29" s="397"/>
      <c r="BH29" s="397"/>
      <c r="BI29" s="382"/>
      <c r="BJ29" s="382"/>
      <c r="BK29" s="382"/>
      <c r="BL29" s="382"/>
      <c r="BM29" s="383"/>
      <c r="BN29" s="383"/>
      <c r="BO29" s="383"/>
      <c r="BP29" s="384"/>
      <c r="BQ29" s="391" t="str">
        <f>""&amp;①入力シート!C124</f>
        <v/>
      </c>
      <c r="BR29" s="392"/>
      <c r="BS29" s="392"/>
      <c r="BT29" s="393"/>
      <c r="BU29" s="394" t="str">
        <f>①入力シート!E124&amp;" "&amp;①入力シート!J124</f>
        <v xml:space="preserve"> </v>
      </c>
      <c r="BV29" s="395"/>
      <c r="BW29" s="395"/>
      <c r="BX29" s="395"/>
      <c r="BY29" s="395"/>
      <c r="BZ29" s="395"/>
      <c r="CA29" s="395"/>
      <c r="CB29" s="395"/>
      <c r="CC29" s="395"/>
      <c r="CD29" s="395"/>
      <c r="CE29" s="395"/>
      <c r="CF29" s="395"/>
      <c r="CG29" s="396"/>
      <c r="CH29" s="109"/>
      <c r="CI29" s="380">
        <v>117</v>
      </c>
      <c r="CJ29" s="381"/>
      <c r="CK29" s="382"/>
      <c r="CL29" s="382"/>
      <c r="CM29" s="382"/>
      <c r="CN29" s="382"/>
      <c r="CO29" s="383"/>
      <c r="CP29" s="383"/>
      <c r="CQ29" s="383"/>
      <c r="CR29" s="384"/>
      <c r="CS29" s="391" t="str">
        <f>""&amp;①入力シート!C154</f>
        <v/>
      </c>
      <c r="CT29" s="392"/>
      <c r="CU29" s="392"/>
      <c r="CV29" s="393"/>
      <c r="CW29" s="394" t="str">
        <f>①入力シート!E154&amp;" "&amp;①入力シート!J154</f>
        <v xml:space="preserve"> </v>
      </c>
      <c r="CX29" s="395"/>
      <c r="CY29" s="395"/>
      <c r="CZ29" s="395"/>
      <c r="DA29" s="395"/>
      <c r="DB29" s="395"/>
      <c r="DC29" s="395"/>
      <c r="DD29" s="395"/>
      <c r="DE29" s="395"/>
      <c r="DF29" s="395"/>
      <c r="DG29" s="395"/>
      <c r="DH29" s="395"/>
      <c r="DI29" s="396"/>
    </row>
    <row r="30" spans="1:113" ht="18.600000000000001" customHeight="1" x14ac:dyDescent="0.15">
      <c r="A30" s="586">
        <v>28</v>
      </c>
      <c r="B30" s="586"/>
      <c r="C30" s="586"/>
      <c r="D30" s="382"/>
      <c r="E30" s="382"/>
      <c r="F30" s="382"/>
      <c r="G30" s="382"/>
      <c r="H30" s="383"/>
      <c r="I30" s="383"/>
      <c r="J30" s="383"/>
      <c r="K30" s="384"/>
      <c r="L30" s="391" t="str">
        <f>""&amp;①入力シート!C65</f>
        <v/>
      </c>
      <c r="M30" s="392"/>
      <c r="N30" s="392"/>
      <c r="O30" s="393"/>
      <c r="P30" s="590" t="str">
        <f>①入力シート!E65&amp;" "&amp;①入力シート!J65</f>
        <v xml:space="preserve"> </v>
      </c>
      <c r="Q30" s="591"/>
      <c r="R30" s="591"/>
      <c r="S30" s="591"/>
      <c r="T30" s="591"/>
      <c r="U30" s="591"/>
      <c r="V30" s="591"/>
      <c r="W30" s="591"/>
      <c r="X30" s="591"/>
      <c r="Y30" s="591"/>
      <c r="Z30" s="591"/>
      <c r="AA30" s="591"/>
      <c r="AB30" s="592"/>
      <c r="AC30" s="109"/>
      <c r="AD30" s="380">
        <v>58</v>
      </c>
      <c r="AE30" s="381"/>
      <c r="AF30" s="382"/>
      <c r="AG30" s="382"/>
      <c r="AH30" s="382"/>
      <c r="AI30" s="382"/>
      <c r="AJ30" s="383"/>
      <c r="AK30" s="383"/>
      <c r="AL30" s="383"/>
      <c r="AM30" s="384"/>
      <c r="AN30" s="391" t="str">
        <f>""&amp;①入力シート!C95</f>
        <v/>
      </c>
      <c r="AO30" s="392"/>
      <c r="AP30" s="392"/>
      <c r="AQ30" s="393"/>
      <c r="AR30" s="394" t="str">
        <f>①入力シート!E95&amp;" "&amp;①入力シート!J95</f>
        <v xml:space="preserve"> </v>
      </c>
      <c r="AS30" s="395"/>
      <c r="AT30" s="395"/>
      <c r="AU30" s="395"/>
      <c r="AV30" s="395"/>
      <c r="AW30" s="395"/>
      <c r="AX30" s="395"/>
      <c r="AY30" s="395"/>
      <c r="AZ30" s="395"/>
      <c r="BA30" s="395"/>
      <c r="BB30" s="395"/>
      <c r="BC30" s="395"/>
      <c r="BD30" s="396"/>
      <c r="BE30" s="38"/>
      <c r="BF30" s="397">
        <v>88</v>
      </c>
      <c r="BG30" s="397"/>
      <c r="BH30" s="397"/>
      <c r="BI30" s="382"/>
      <c r="BJ30" s="382"/>
      <c r="BK30" s="382"/>
      <c r="BL30" s="382"/>
      <c r="BM30" s="383"/>
      <c r="BN30" s="383"/>
      <c r="BO30" s="383"/>
      <c r="BP30" s="384"/>
      <c r="BQ30" s="391" t="str">
        <f>""&amp;①入力シート!C125</f>
        <v/>
      </c>
      <c r="BR30" s="392"/>
      <c r="BS30" s="392"/>
      <c r="BT30" s="393"/>
      <c r="BU30" s="394" t="str">
        <f>①入力シート!E125&amp;" "&amp;①入力シート!J125</f>
        <v xml:space="preserve"> </v>
      </c>
      <c r="BV30" s="395"/>
      <c r="BW30" s="395"/>
      <c r="BX30" s="395"/>
      <c r="BY30" s="395"/>
      <c r="BZ30" s="395"/>
      <c r="CA30" s="395"/>
      <c r="CB30" s="395"/>
      <c r="CC30" s="395"/>
      <c r="CD30" s="395"/>
      <c r="CE30" s="395"/>
      <c r="CF30" s="395"/>
      <c r="CG30" s="396"/>
      <c r="CH30" s="109"/>
      <c r="CI30" s="380">
        <v>118</v>
      </c>
      <c r="CJ30" s="381"/>
      <c r="CK30" s="382"/>
      <c r="CL30" s="382"/>
      <c r="CM30" s="382"/>
      <c r="CN30" s="382"/>
      <c r="CO30" s="383"/>
      <c r="CP30" s="383"/>
      <c r="CQ30" s="383"/>
      <c r="CR30" s="384"/>
      <c r="CS30" s="391" t="str">
        <f>""&amp;①入力シート!C155</f>
        <v/>
      </c>
      <c r="CT30" s="392"/>
      <c r="CU30" s="392"/>
      <c r="CV30" s="393"/>
      <c r="CW30" s="394" t="str">
        <f>①入力シート!E155&amp;" "&amp;①入力シート!J155</f>
        <v xml:space="preserve"> </v>
      </c>
      <c r="CX30" s="395"/>
      <c r="CY30" s="395"/>
      <c r="CZ30" s="395"/>
      <c r="DA30" s="395"/>
      <c r="DB30" s="395"/>
      <c r="DC30" s="395"/>
      <c r="DD30" s="395"/>
      <c r="DE30" s="395"/>
      <c r="DF30" s="395"/>
      <c r="DG30" s="395"/>
      <c r="DH30" s="395"/>
      <c r="DI30" s="396"/>
    </row>
    <row r="31" spans="1:113" ht="18.600000000000001" customHeight="1" x14ac:dyDescent="0.15">
      <c r="A31" s="586">
        <v>29</v>
      </c>
      <c r="B31" s="586"/>
      <c r="C31" s="586"/>
      <c r="D31" s="382"/>
      <c r="E31" s="382"/>
      <c r="F31" s="382"/>
      <c r="G31" s="382"/>
      <c r="H31" s="383"/>
      <c r="I31" s="383"/>
      <c r="J31" s="383"/>
      <c r="K31" s="384"/>
      <c r="L31" s="391" t="str">
        <f>""&amp;①入力シート!C66</f>
        <v/>
      </c>
      <c r="M31" s="392"/>
      <c r="N31" s="392"/>
      <c r="O31" s="393"/>
      <c r="P31" s="590" t="str">
        <f>①入力シート!E66&amp;" "&amp;①入力シート!J66</f>
        <v xml:space="preserve"> </v>
      </c>
      <c r="Q31" s="591"/>
      <c r="R31" s="591"/>
      <c r="S31" s="591"/>
      <c r="T31" s="591"/>
      <c r="U31" s="591"/>
      <c r="V31" s="591"/>
      <c r="W31" s="591"/>
      <c r="X31" s="591"/>
      <c r="Y31" s="591"/>
      <c r="Z31" s="591"/>
      <c r="AA31" s="591"/>
      <c r="AB31" s="592"/>
      <c r="AC31" s="109"/>
      <c r="AD31" s="380">
        <v>59</v>
      </c>
      <c r="AE31" s="381"/>
      <c r="AF31" s="382"/>
      <c r="AG31" s="382"/>
      <c r="AH31" s="382"/>
      <c r="AI31" s="382"/>
      <c r="AJ31" s="383"/>
      <c r="AK31" s="383"/>
      <c r="AL31" s="383"/>
      <c r="AM31" s="384"/>
      <c r="AN31" s="391" t="str">
        <f>""&amp;①入力シート!C96</f>
        <v/>
      </c>
      <c r="AO31" s="392"/>
      <c r="AP31" s="392"/>
      <c r="AQ31" s="393"/>
      <c r="AR31" s="394" t="str">
        <f>①入力シート!E96&amp;" "&amp;①入力シート!J96</f>
        <v xml:space="preserve"> </v>
      </c>
      <c r="AS31" s="395"/>
      <c r="AT31" s="395"/>
      <c r="AU31" s="395"/>
      <c r="AV31" s="395"/>
      <c r="AW31" s="395"/>
      <c r="AX31" s="395"/>
      <c r="AY31" s="395"/>
      <c r="AZ31" s="395"/>
      <c r="BA31" s="395"/>
      <c r="BB31" s="395"/>
      <c r="BC31" s="395"/>
      <c r="BD31" s="396"/>
      <c r="BE31" s="38"/>
      <c r="BF31" s="397">
        <v>89</v>
      </c>
      <c r="BG31" s="397"/>
      <c r="BH31" s="397"/>
      <c r="BI31" s="382"/>
      <c r="BJ31" s="382"/>
      <c r="BK31" s="382"/>
      <c r="BL31" s="382"/>
      <c r="BM31" s="383"/>
      <c r="BN31" s="383"/>
      <c r="BO31" s="383"/>
      <c r="BP31" s="384"/>
      <c r="BQ31" s="391" t="str">
        <f>""&amp;①入力シート!C126</f>
        <v/>
      </c>
      <c r="BR31" s="392"/>
      <c r="BS31" s="392"/>
      <c r="BT31" s="393"/>
      <c r="BU31" s="394" t="str">
        <f>①入力シート!E126&amp;" "&amp;①入力シート!J126</f>
        <v xml:space="preserve"> </v>
      </c>
      <c r="BV31" s="395"/>
      <c r="BW31" s="395"/>
      <c r="BX31" s="395"/>
      <c r="BY31" s="395"/>
      <c r="BZ31" s="395"/>
      <c r="CA31" s="395"/>
      <c r="CB31" s="395"/>
      <c r="CC31" s="395"/>
      <c r="CD31" s="395"/>
      <c r="CE31" s="395"/>
      <c r="CF31" s="395"/>
      <c r="CG31" s="396"/>
      <c r="CH31" s="109"/>
      <c r="CI31" s="380">
        <v>119</v>
      </c>
      <c r="CJ31" s="381"/>
      <c r="CK31" s="382"/>
      <c r="CL31" s="382"/>
      <c r="CM31" s="382"/>
      <c r="CN31" s="382"/>
      <c r="CO31" s="383"/>
      <c r="CP31" s="383"/>
      <c r="CQ31" s="383"/>
      <c r="CR31" s="384"/>
      <c r="CS31" s="391" t="str">
        <f>""&amp;①入力シート!C156</f>
        <v/>
      </c>
      <c r="CT31" s="392"/>
      <c r="CU31" s="392"/>
      <c r="CV31" s="393"/>
      <c r="CW31" s="394" t="str">
        <f>①入力シート!E156&amp;" "&amp;①入力シート!J156</f>
        <v xml:space="preserve"> </v>
      </c>
      <c r="CX31" s="395"/>
      <c r="CY31" s="395"/>
      <c r="CZ31" s="395"/>
      <c r="DA31" s="395"/>
      <c r="DB31" s="395"/>
      <c r="DC31" s="395"/>
      <c r="DD31" s="395"/>
      <c r="DE31" s="395"/>
      <c r="DF31" s="395"/>
      <c r="DG31" s="395"/>
      <c r="DH31" s="395"/>
      <c r="DI31" s="396"/>
    </row>
    <row r="32" spans="1:113" ht="18.600000000000001" customHeight="1" thickBot="1" x14ac:dyDescent="0.2">
      <c r="A32" s="586">
        <v>30</v>
      </c>
      <c r="B32" s="586"/>
      <c r="C32" s="586"/>
      <c r="D32" s="382"/>
      <c r="E32" s="382"/>
      <c r="F32" s="382"/>
      <c r="G32" s="382"/>
      <c r="H32" s="383"/>
      <c r="I32" s="383"/>
      <c r="J32" s="383"/>
      <c r="K32" s="384"/>
      <c r="L32" s="385" t="str">
        <f>""&amp;①入力シート!C67</f>
        <v/>
      </c>
      <c r="M32" s="386"/>
      <c r="N32" s="386"/>
      <c r="O32" s="387"/>
      <c r="P32" s="587" t="str">
        <f>①入力シート!E67&amp;" "&amp;①入力シート!J67</f>
        <v xml:space="preserve"> </v>
      </c>
      <c r="Q32" s="588"/>
      <c r="R32" s="588"/>
      <c r="S32" s="588"/>
      <c r="T32" s="588"/>
      <c r="U32" s="588"/>
      <c r="V32" s="588"/>
      <c r="W32" s="588"/>
      <c r="X32" s="588"/>
      <c r="Y32" s="588"/>
      <c r="Z32" s="588"/>
      <c r="AA32" s="588"/>
      <c r="AB32" s="589"/>
      <c r="AC32" s="109"/>
      <c r="AD32" s="380">
        <v>60</v>
      </c>
      <c r="AE32" s="381"/>
      <c r="AF32" s="382"/>
      <c r="AG32" s="382"/>
      <c r="AH32" s="382"/>
      <c r="AI32" s="382"/>
      <c r="AJ32" s="383"/>
      <c r="AK32" s="383"/>
      <c r="AL32" s="383"/>
      <c r="AM32" s="384"/>
      <c r="AN32" s="385" t="str">
        <f>""&amp;①入力シート!C97</f>
        <v/>
      </c>
      <c r="AO32" s="386"/>
      <c r="AP32" s="386"/>
      <c r="AQ32" s="387"/>
      <c r="AR32" s="388" t="str">
        <f>①入力シート!E97&amp;" "&amp;①入力シート!J97</f>
        <v xml:space="preserve"> </v>
      </c>
      <c r="AS32" s="389"/>
      <c r="AT32" s="389"/>
      <c r="AU32" s="389"/>
      <c r="AV32" s="389"/>
      <c r="AW32" s="389"/>
      <c r="AX32" s="389"/>
      <c r="AY32" s="389"/>
      <c r="AZ32" s="389"/>
      <c r="BA32" s="389"/>
      <c r="BB32" s="389"/>
      <c r="BC32" s="389"/>
      <c r="BD32" s="390"/>
      <c r="BE32" s="38"/>
      <c r="BF32" s="397">
        <v>90</v>
      </c>
      <c r="BG32" s="397"/>
      <c r="BH32" s="397"/>
      <c r="BI32" s="382"/>
      <c r="BJ32" s="382"/>
      <c r="BK32" s="382"/>
      <c r="BL32" s="382"/>
      <c r="BM32" s="383"/>
      <c r="BN32" s="383"/>
      <c r="BO32" s="383"/>
      <c r="BP32" s="384"/>
      <c r="BQ32" s="385" t="str">
        <f>""&amp;①入力シート!C127</f>
        <v/>
      </c>
      <c r="BR32" s="386"/>
      <c r="BS32" s="386"/>
      <c r="BT32" s="387"/>
      <c r="BU32" s="388" t="str">
        <f>①入力シート!E127&amp;" "&amp;①入力シート!J127</f>
        <v xml:space="preserve"> </v>
      </c>
      <c r="BV32" s="389"/>
      <c r="BW32" s="389"/>
      <c r="BX32" s="389"/>
      <c r="BY32" s="389"/>
      <c r="BZ32" s="389"/>
      <c r="CA32" s="389"/>
      <c r="CB32" s="389"/>
      <c r="CC32" s="389"/>
      <c r="CD32" s="389"/>
      <c r="CE32" s="389"/>
      <c r="CF32" s="389"/>
      <c r="CG32" s="390"/>
      <c r="CH32" s="109"/>
      <c r="CI32" s="380">
        <v>120</v>
      </c>
      <c r="CJ32" s="381"/>
      <c r="CK32" s="382"/>
      <c r="CL32" s="382"/>
      <c r="CM32" s="382"/>
      <c r="CN32" s="382"/>
      <c r="CO32" s="383"/>
      <c r="CP32" s="383"/>
      <c r="CQ32" s="383"/>
      <c r="CR32" s="384"/>
      <c r="CS32" s="385" t="str">
        <f>""&amp;①入力シート!C157</f>
        <v/>
      </c>
      <c r="CT32" s="386"/>
      <c r="CU32" s="386"/>
      <c r="CV32" s="387"/>
      <c r="CW32" s="388" t="str">
        <f>①入力シート!E157&amp;" "&amp;①入力シート!J157</f>
        <v xml:space="preserve"> </v>
      </c>
      <c r="CX32" s="389"/>
      <c r="CY32" s="389"/>
      <c r="CZ32" s="389"/>
      <c r="DA32" s="389"/>
      <c r="DB32" s="389"/>
      <c r="DC32" s="389"/>
      <c r="DD32" s="389"/>
      <c r="DE32" s="389"/>
      <c r="DF32" s="389"/>
      <c r="DG32" s="389"/>
      <c r="DH32" s="389"/>
      <c r="DI32" s="390"/>
    </row>
    <row r="33" spans="1:113" ht="9.9499999999999993" customHeight="1" thickBot="1" x14ac:dyDescent="0.2">
      <c r="A33" s="567" t="s">
        <v>21</v>
      </c>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c r="AO33" s="567"/>
      <c r="AP33" s="567"/>
      <c r="AQ33" s="34"/>
      <c r="AR33" s="34"/>
      <c r="AS33" s="34"/>
      <c r="AT33" s="34"/>
      <c r="AU33" s="34"/>
      <c r="AV33" s="34"/>
      <c r="AW33" s="34"/>
      <c r="AX33" s="34"/>
      <c r="AY33" s="34"/>
      <c r="AZ33" s="34"/>
      <c r="BA33" s="34"/>
      <c r="BB33" s="34"/>
      <c r="BC33" s="34"/>
      <c r="BD33" s="34"/>
      <c r="BE33" s="38"/>
      <c r="BF33" s="39"/>
      <c r="BG33" s="39"/>
      <c r="BH33" s="39"/>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39"/>
      <c r="CI33" s="39"/>
      <c r="CJ33" s="39"/>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row>
    <row r="34" spans="1:113" ht="9.9499999999999993" customHeight="1" thickTop="1" x14ac:dyDescent="0.15">
      <c r="A34" s="568"/>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34"/>
      <c r="AR34" s="527"/>
      <c r="AS34" s="527"/>
      <c r="AT34" s="527"/>
      <c r="AU34" s="527"/>
      <c r="AV34" s="527"/>
      <c r="AW34" s="527"/>
      <c r="AX34" s="527"/>
      <c r="AY34" s="527"/>
      <c r="AZ34" s="527"/>
      <c r="BA34" s="527"/>
      <c r="BB34" s="527"/>
      <c r="BC34" s="527"/>
      <c r="BD34" s="527"/>
      <c r="BE34" s="38"/>
      <c r="BF34" s="561" t="s">
        <v>19</v>
      </c>
      <c r="BG34" s="562"/>
      <c r="BH34" s="491" t="s">
        <v>25</v>
      </c>
      <c r="BI34" s="485"/>
      <c r="BJ34" s="485"/>
      <c r="BK34" s="485"/>
      <c r="BL34" s="485" t="s">
        <v>5</v>
      </c>
      <c r="BM34" s="485"/>
      <c r="BN34" s="485"/>
      <c r="BO34" s="485"/>
      <c r="BP34" s="485" t="s">
        <v>6</v>
      </c>
      <c r="BQ34" s="485"/>
      <c r="BR34" s="485"/>
      <c r="BS34" s="485"/>
      <c r="BT34" s="485" t="s">
        <v>7</v>
      </c>
      <c r="BU34" s="485"/>
      <c r="BV34" s="485"/>
      <c r="BW34" s="485"/>
      <c r="BX34" s="485" t="s">
        <v>8</v>
      </c>
      <c r="BY34" s="485"/>
      <c r="BZ34" s="485"/>
      <c r="CA34" s="485"/>
      <c r="CB34" s="485" t="s">
        <v>9</v>
      </c>
      <c r="CC34" s="485"/>
      <c r="CD34" s="485"/>
      <c r="CE34" s="485"/>
      <c r="CF34" s="485" t="s">
        <v>10</v>
      </c>
      <c r="CG34" s="485"/>
      <c r="CH34" s="485"/>
      <c r="CI34" s="485"/>
      <c r="CJ34" s="485" t="s">
        <v>11</v>
      </c>
      <c r="CK34" s="485"/>
      <c r="CL34" s="485"/>
      <c r="CM34" s="485"/>
      <c r="CN34" s="485" t="s">
        <v>12</v>
      </c>
      <c r="CO34" s="485"/>
      <c r="CP34" s="485"/>
      <c r="CQ34" s="485"/>
      <c r="CR34" s="485" t="s">
        <v>13</v>
      </c>
      <c r="CS34" s="485"/>
      <c r="CT34" s="485"/>
      <c r="CU34" s="485"/>
      <c r="CV34" s="485" t="s">
        <v>14</v>
      </c>
      <c r="CW34" s="485"/>
      <c r="CX34" s="485"/>
      <c r="CY34" s="486"/>
      <c r="CZ34" s="523" t="s">
        <v>26</v>
      </c>
      <c r="DA34" s="524"/>
      <c r="DB34" s="524"/>
      <c r="DC34" s="524"/>
      <c r="DD34" s="524"/>
      <c r="DE34" s="525"/>
    </row>
    <row r="35" spans="1:113" ht="13.15" customHeight="1" x14ac:dyDescent="0.15">
      <c r="A35" s="569" t="s">
        <v>64</v>
      </c>
      <c r="B35" s="570"/>
      <c r="C35" s="570"/>
      <c r="D35" s="570"/>
      <c r="E35" s="570"/>
      <c r="F35" s="570"/>
      <c r="G35" s="570"/>
      <c r="H35" s="570"/>
      <c r="I35" s="570"/>
      <c r="J35" s="570"/>
      <c r="K35" s="570"/>
      <c r="L35" s="570"/>
      <c r="M35" s="88"/>
      <c r="N35" s="579" t="s">
        <v>22</v>
      </c>
      <c r="O35" s="579"/>
      <c r="P35" s="41" t="s">
        <v>17</v>
      </c>
      <c r="Q35" s="42"/>
      <c r="R35" s="585" t="str">
        <f>LEFT(①入力シート!E26,3)&amp;"-"&amp;RIGHT(①入力シート!E26,4)</f>
        <v>-</v>
      </c>
      <c r="S35" s="585"/>
      <c r="T35" s="585"/>
      <c r="U35" s="585"/>
      <c r="V35" s="585"/>
      <c r="W35" s="585"/>
      <c r="X35" s="585"/>
      <c r="Y35" s="42"/>
      <c r="Z35" s="42"/>
      <c r="AA35" s="42"/>
      <c r="AB35" s="42"/>
      <c r="AC35" s="42"/>
      <c r="AD35" s="42"/>
      <c r="AE35" s="42"/>
      <c r="AF35" s="42"/>
      <c r="AG35" s="42"/>
      <c r="AH35" s="42"/>
      <c r="AI35" s="42"/>
      <c r="AJ35" s="42"/>
      <c r="AK35" s="42"/>
      <c r="AL35" s="42"/>
      <c r="AM35" s="42"/>
      <c r="AN35" s="42"/>
      <c r="AO35" s="42"/>
      <c r="AP35" s="43"/>
      <c r="AQ35" s="93"/>
      <c r="AR35" s="527"/>
      <c r="AS35" s="527"/>
      <c r="AT35" s="527"/>
      <c r="AU35" s="527"/>
      <c r="AV35" s="527"/>
      <c r="AW35" s="527"/>
      <c r="AX35" s="527"/>
      <c r="AY35" s="527"/>
      <c r="AZ35" s="527"/>
      <c r="BA35" s="527"/>
      <c r="BB35" s="527"/>
      <c r="BC35" s="527"/>
      <c r="BD35" s="527"/>
      <c r="BE35" s="38"/>
      <c r="BF35" s="563"/>
      <c r="BG35" s="564"/>
      <c r="BH35" s="492"/>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c r="CR35" s="487"/>
      <c r="CS35" s="487"/>
      <c r="CT35" s="487"/>
      <c r="CU35" s="487"/>
      <c r="CV35" s="487"/>
      <c r="CW35" s="487"/>
      <c r="CX35" s="487"/>
      <c r="CY35" s="488"/>
      <c r="CZ35" s="526"/>
      <c r="DA35" s="527"/>
      <c r="DB35" s="527"/>
      <c r="DC35" s="527"/>
      <c r="DD35" s="527"/>
      <c r="DE35" s="528"/>
    </row>
    <row r="36" spans="1:113" ht="18.600000000000001" customHeight="1" x14ac:dyDescent="0.15">
      <c r="A36" s="571" t="str">
        <f>IFERROR(IF(VLOOKUP(①入力シート!D24,①入力シート!BA40:BB98,1,FALSE)="","",VLOOKUP(①入力シート!D24,①入力シート!BA40:BB98,2,FALSE)),"")</f>
        <v/>
      </c>
      <c r="B36" s="572"/>
      <c r="C36" s="572"/>
      <c r="D36" s="572"/>
      <c r="E36" s="572"/>
      <c r="F36" s="572"/>
      <c r="G36" s="572"/>
      <c r="H36" s="572"/>
      <c r="I36" s="572"/>
      <c r="J36" s="79"/>
      <c r="K36" s="79"/>
      <c r="L36" s="79"/>
      <c r="M36" s="80"/>
      <c r="N36" s="579"/>
      <c r="O36" s="579"/>
      <c r="P36" s="44"/>
      <c r="Q36" s="435" t="str">
        <f>" "&amp;①入力シート!D27</f>
        <v xml:space="preserve"> </v>
      </c>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6"/>
      <c r="AR36" s="580"/>
      <c r="AS36" s="580"/>
      <c r="AT36" s="580"/>
      <c r="AU36" s="580"/>
      <c r="AV36" s="580"/>
      <c r="AW36" s="580"/>
      <c r="AX36" s="580"/>
      <c r="AY36" s="580"/>
      <c r="AZ36" s="580"/>
      <c r="BA36" s="580"/>
      <c r="BB36" s="580"/>
      <c r="BC36" s="580"/>
      <c r="BD36" s="580"/>
      <c r="BE36" s="38"/>
      <c r="BF36" s="563"/>
      <c r="BG36" s="564"/>
      <c r="BH36" s="581" t="s">
        <v>18</v>
      </c>
      <c r="BI36" s="582"/>
      <c r="BJ36" s="582"/>
      <c r="BK36" s="582"/>
      <c r="BL36" s="582"/>
      <c r="BM36" s="582"/>
      <c r="BN36" s="582"/>
      <c r="BO36" s="582"/>
      <c r="BP36" s="519" t="s">
        <v>81</v>
      </c>
      <c r="BQ36" s="520"/>
      <c r="BR36" s="520"/>
      <c r="BS36" s="520"/>
      <c r="BT36" s="520"/>
      <c r="BU36" s="520"/>
      <c r="BV36" s="520"/>
      <c r="BW36" s="521"/>
      <c r="BX36" s="519" t="s">
        <v>81</v>
      </c>
      <c r="BY36" s="520"/>
      <c r="BZ36" s="520"/>
      <c r="CA36" s="520"/>
      <c r="CB36" s="520"/>
      <c r="CC36" s="520"/>
      <c r="CD36" s="520"/>
      <c r="CE36" s="521"/>
      <c r="CF36" s="519" t="s">
        <v>81</v>
      </c>
      <c r="CG36" s="520"/>
      <c r="CH36" s="520"/>
      <c r="CI36" s="520"/>
      <c r="CJ36" s="520"/>
      <c r="CK36" s="520"/>
      <c r="CL36" s="520"/>
      <c r="CM36" s="521"/>
      <c r="CN36" s="399">
        <v>20</v>
      </c>
      <c r="CO36" s="399"/>
      <c r="CP36" s="399"/>
      <c r="CQ36" s="399"/>
      <c r="CR36" s="399">
        <v>20</v>
      </c>
      <c r="CS36" s="399"/>
      <c r="CT36" s="399"/>
      <c r="CU36" s="399"/>
      <c r="CV36" s="399">
        <v>20</v>
      </c>
      <c r="CW36" s="399"/>
      <c r="CX36" s="399"/>
      <c r="CY36" s="484"/>
      <c r="CZ36" s="526"/>
      <c r="DA36" s="527"/>
      <c r="DB36" s="527"/>
      <c r="DC36" s="527"/>
      <c r="DD36" s="527"/>
      <c r="DE36" s="528"/>
    </row>
    <row r="37" spans="1:113" ht="18.600000000000001" customHeight="1" x14ac:dyDescent="0.15">
      <c r="A37" s="571"/>
      <c r="B37" s="572"/>
      <c r="C37" s="572"/>
      <c r="D37" s="572"/>
      <c r="E37" s="572"/>
      <c r="F37" s="572"/>
      <c r="G37" s="572"/>
      <c r="H37" s="572"/>
      <c r="I37" s="572"/>
      <c r="J37" s="79"/>
      <c r="K37" s="79"/>
      <c r="L37" s="79"/>
      <c r="M37" s="80"/>
      <c r="N37" s="579"/>
      <c r="O37" s="579"/>
      <c r="P37" s="44"/>
      <c r="Q37" s="435" t="str">
        <f>" "&amp;①入力シート!D28</f>
        <v xml:space="preserve"> </v>
      </c>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6"/>
      <c r="AR37" s="45"/>
      <c r="AS37" s="542"/>
      <c r="AT37" s="542"/>
      <c r="AU37" s="542"/>
      <c r="AV37" s="542"/>
      <c r="AW37" s="542"/>
      <c r="AX37" s="542"/>
      <c r="AY37" s="542"/>
      <c r="AZ37" s="542"/>
      <c r="BA37" s="542"/>
      <c r="BB37" s="542"/>
      <c r="BC37" s="542"/>
      <c r="BD37" s="542"/>
      <c r="BE37" s="38"/>
      <c r="BF37" s="563"/>
      <c r="BG37" s="564"/>
      <c r="BH37" s="575">
        <f>COUNTIF($L$3:$O$32,BH34)+COUNTIF($AN$3:$AQ$32,BH34)+COUNTIF($BQ$3:$BT$32,BH34)+COUNTIF($CS$3:$CV$32,BH34)</f>
        <v>0</v>
      </c>
      <c r="BI37" s="482"/>
      <c r="BJ37" s="482"/>
      <c r="BK37" s="482"/>
      <c r="BL37" s="476">
        <f>COUNTIF($L$3:$O$32,BL34)+COUNTIF($AN$3:$AQ$32,BL34)+COUNTIF($BQ$3:$BT$32,BL34)+COUNTIF($CS$3:$CV$32,BL34)</f>
        <v>0</v>
      </c>
      <c r="BM37" s="477"/>
      <c r="BN37" s="477"/>
      <c r="BO37" s="478"/>
      <c r="BP37" s="476">
        <f>COUNTIF($L$3:$O$32,BP34)+COUNTIF($AN$3:$AQ$32,BP34)+COUNTIF($BQ$3:$BT$32,BP34)+COUNTIF($CS$3:$CV$32,BP34)</f>
        <v>0</v>
      </c>
      <c r="BQ37" s="477"/>
      <c r="BR37" s="477"/>
      <c r="BS37" s="478"/>
      <c r="BT37" s="476">
        <f>COUNTIF($L$3:$O$32,BT34)+COUNTIF($AN$3:$AQ$32,BT34)+COUNTIF($BQ$3:$BT$32,BT34)+COUNTIF($CS$3:$CV$32,BT34)</f>
        <v>0</v>
      </c>
      <c r="BU37" s="477"/>
      <c r="BV37" s="477"/>
      <c r="BW37" s="478"/>
      <c r="BX37" s="476">
        <f>COUNTIF($L$3:$O$32,BX34)+COUNTIF($AN$3:$AQ$32,BX34)+COUNTIF($BQ$3:$BT$32,BX34)+COUNTIF($CS$3:$CV$32,BX34)</f>
        <v>0</v>
      </c>
      <c r="BY37" s="477"/>
      <c r="BZ37" s="477"/>
      <c r="CA37" s="478"/>
      <c r="CB37" s="476">
        <f>COUNTIF($L$3:$O$32,CB34)+COUNTIF($AN$3:$AQ$32,CB34)+COUNTIF($BQ$3:$BT$32,CB34)+COUNTIF($CS$3:$CV$32,CB34)</f>
        <v>0</v>
      </c>
      <c r="CC37" s="477"/>
      <c r="CD37" s="477"/>
      <c r="CE37" s="478"/>
      <c r="CF37" s="476">
        <f>COUNTIF($L$3:$O$32,CF34)+COUNTIF($AN$3:$AQ$32,CF34)+COUNTIF($BQ$3:$BT$32,CF34)+COUNTIF($CS$3:$CV$32,CF34)</f>
        <v>0</v>
      </c>
      <c r="CG37" s="477"/>
      <c r="CH37" s="477"/>
      <c r="CI37" s="478"/>
      <c r="CJ37" s="476">
        <f>COUNTIF($L$3:$O$32,CJ34)+COUNTIF($AN$3:$AQ$32,CJ34)+COUNTIF($BQ$3:$BT$32,CJ34)+COUNTIF($CS$3:$CV$32,CJ34)</f>
        <v>0</v>
      </c>
      <c r="CK37" s="477"/>
      <c r="CL37" s="477"/>
      <c r="CM37" s="478"/>
      <c r="CN37" s="482">
        <f>COUNTIF($L$3:$O$32,CN34)+COUNTIF($AN$3:$AQ$32,CN34)+COUNTIF($BQ$3:$BT$32,CN34)+COUNTIF($CS$3:$CV$32,CN34)</f>
        <v>0</v>
      </c>
      <c r="CO37" s="482"/>
      <c r="CP37" s="482"/>
      <c r="CQ37" s="482"/>
      <c r="CR37" s="482">
        <f>COUNTIF($L$3:$O$32,CR34)+COUNTIF($AN$3:$AQ$32,CR34)+COUNTIF($BQ$3:$BT$32,CR34)+COUNTIF($CS$3:$CV$32,CR34)</f>
        <v>0</v>
      </c>
      <c r="CS37" s="482"/>
      <c r="CT37" s="482"/>
      <c r="CU37" s="482"/>
      <c r="CV37" s="482">
        <f>COUNTIF($L$3:$O$32,CV34)+COUNTIF($AN$3:$AQ$32,CV34)+COUNTIF($BQ$3:$BT$32,CV34)+COUNTIF($CS$3:$CV$32,CV34)</f>
        <v>0</v>
      </c>
      <c r="CW37" s="482"/>
      <c r="CX37" s="482"/>
      <c r="CY37" s="489"/>
      <c r="CZ37" s="529" t="str">
        <f>IF(SUM(BH37:CY37),SUM(BH37:CY37),"")</f>
        <v/>
      </c>
      <c r="DA37" s="530"/>
      <c r="DB37" s="530"/>
      <c r="DC37" s="530"/>
      <c r="DD37" s="530"/>
      <c r="DE37" s="531"/>
    </row>
    <row r="38" spans="1:113" ht="18.600000000000001" customHeight="1" thickBot="1" x14ac:dyDescent="0.2">
      <c r="A38" s="571"/>
      <c r="B38" s="572"/>
      <c r="C38" s="572"/>
      <c r="D38" s="572"/>
      <c r="E38" s="572"/>
      <c r="F38" s="572"/>
      <c r="G38" s="572"/>
      <c r="H38" s="572"/>
      <c r="I38" s="572"/>
      <c r="J38" s="79"/>
      <c r="K38" s="79"/>
      <c r="L38" s="79"/>
      <c r="M38" s="80"/>
      <c r="N38" s="579"/>
      <c r="O38" s="579"/>
      <c r="P38" s="44"/>
      <c r="Q38" s="435" t="str">
        <f>" "&amp;①入力シート!D29</f>
        <v xml:space="preserve"> </v>
      </c>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c r="AP38" s="436"/>
      <c r="AR38" s="45"/>
      <c r="AS38" s="542"/>
      <c r="AT38" s="542"/>
      <c r="AU38" s="542"/>
      <c r="AV38" s="542"/>
      <c r="AW38" s="542"/>
      <c r="AX38" s="542"/>
      <c r="AY38" s="542"/>
      <c r="AZ38" s="542"/>
      <c r="BA38" s="542"/>
      <c r="BB38" s="542"/>
      <c r="BC38" s="542"/>
      <c r="BD38" s="542"/>
      <c r="BE38" s="38"/>
      <c r="BF38" s="565"/>
      <c r="BG38" s="566"/>
      <c r="BH38" s="576"/>
      <c r="BI38" s="483"/>
      <c r="BJ38" s="483"/>
      <c r="BK38" s="483"/>
      <c r="BL38" s="479"/>
      <c r="BM38" s="480"/>
      <c r="BN38" s="480"/>
      <c r="BO38" s="481"/>
      <c r="BP38" s="479"/>
      <c r="BQ38" s="480"/>
      <c r="BR38" s="480"/>
      <c r="BS38" s="481"/>
      <c r="BT38" s="479"/>
      <c r="BU38" s="480"/>
      <c r="BV38" s="480"/>
      <c r="BW38" s="481"/>
      <c r="BX38" s="479"/>
      <c r="BY38" s="480"/>
      <c r="BZ38" s="480"/>
      <c r="CA38" s="481"/>
      <c r="CB38" s="479"/>
      <c r="CC38" s="480"/>
      <c r="CD38" s="480"/>
      <c r="CE38" s="481"/>
      <c r="CF38" s="479"/>
      <c r="CG38" s="480"/>
      <c r="CH38" s="480"/>
      <c r="CI38" s="481"/>
      <c r="CJ38" s="479"/>
      <c r="CK38" s="480"/>
      <c r="CL38" s="480"/>
      <c r="CM38" s="481"/>
      <c r="CN38" s="483"/>
      <c r="CO38" s="483"/>
      <c r="CP38" s="483"/>
      <c r="CQ38" s="483"/>
      <c r="CR38" s="483"/>
      <c r="CS38" s="483"/>
      <c r="CT38" s="483"/>
      <c r="CU38" s="483"/>
      <c r="CV38" s="483"/>
      <c r="CW38" s="483"/>
      <c r="CX38" s="483"/>
      <c r="CY38" s="490"/>
      <c r="CZ38" s="532"/>
      <c r="DA38" s="533"/>
      <c r="DB38" s="533"/>
      <c r="DC38" s="533"/>
      <c r="DD38" s="533"/>
      <c r="DE38" s="534"/>
    </row>
    <row r="39" spans="1:113" ht="9.9499999999999993" customHeight="1" thickTop="1" thickBot="1" x14ac:dyDescent="0.2">
      <c r="A39" s="571"/>
      <c r="B39" s="572"/>
      <c r="C39" s="572"/>
      <c r="D39" s="572"/>
      <c r="E39" s="572"/>
      <c r="F39" s="572"/>
      <c r="G39" s="572"/>
      <c r="H39" s="572"/>
      <c r="I39" s="572"/>
      <c r="J39" s="79"/>
      <c r="K39" s="79"/>
      <c r="L39" s="79"/>
      <c r="M39" s="80"/>
      <c r="N39" s="404" t="s">
        <v>33</v>
      </c>
      <c r="O39" s="573"/>
      <c r="P39" s="547" t="s">
        <v>65</v>
      </c>
      <c r="Q39" s="548"/>
      <c r="R39" s="548"/>
      <c r="S39" s="548"/>
      <c r="T39" s="548"/>
      <c r="U39" s="551" t="str">
        <f>" "&amp;①入力シート!D21</f>
        <v xml:space="preserve"> </v>
      </c>
      <c r="V39" s="551"/>
      <c r="W39" s="551"/>
      <c r="X39" s="551"/>
      <c r="Y39" s="551"/>
      <c r="Z39" s="551"/>
      <c r="AA39" s="551"/>
      <c r="AB39" s="551"/>
      <c r="AC39" s="551"/>
      <c r="AD39" s="551"/>
      <c r="AE39" s="551"/>
      <c r="AF39" s="551"/>
      <c r="AG39" s="551"/>
      <c r="AH39" s="551"/>
      <c r="AI39" s="551"/>
      <c r="AJ39" s="551"/>
      <c r="AK39" s="551"/>
      <c r="AL39" s="551"/>
      <c r="AM39" s="551"/>
      <c r="AN39" s="551"/>
      <c r="AO39" s="551"/>
      <c r="AP39" s="552"/>
      <c r="AR39" s="45"/>
      <c r="AS39" s="542"/>
      <c r="AT39" s="542"/>
      <c r="AU39" s="542"/>
      <c r="AV39" s="542"/>
      <c r="AW39" s="542"/>
      <c r="AX39" s="542"/>
      <c r="AY39" s="542"/>
      <c r="AZ39" s="542"/>
      <c r="BA39" s="542"/>
      <c r="BB39" s="542"/>
      <c r="BC39" s="542"/>
      <c r="BD39" s="542"/>
      <c r="BE39" s="38"/>
    </row>
    <row r="40" spans="1:113" ht="9.9499999999999993" customHeight="1" thickTop="1" x14ac:dyDescent="0.15">
      <c r="A40" s="571"/>
      <c r="B40" s="572"/>
      <c r="C40" s="572"/>
      <c r="D40" s="572"/>
      <c r="E40" s="572"/>
      <c r="F40" s="572"/>
      <c r="G40" s="572"/>
      <c r="H40" s="572"/>
      <c r="I40" s="572"/>
      <c r="J40" s="79"/>
      <c r="K40" s="79"/>
      <c r="L40" s="79"/>
      <c r="M40" s="80"/>
      <c r="N40" s="406"/>
      <c r="O40" s="574"/>
      <c r="P40" s="549"/>
      <c r="Q40" s="550"/>
      <c r="R40" s="550"/>
      <c r="S40" s="550"/>
      <c r="T40" s="550"/>
      <c r="U40" s="553"/>
      <c r="V40" s="553"/>
      <c r="W40" s="553"/>
      <c r="X40" s="553"/>
      <c r="Y40" s="553"/>
      <c r="Z40" s="553"/>
      <c r="AA40" s="553"/>
      <c r="AB40" s="553"/>
      <c r="AC40" s="553"/>
      <c r="AD40" s="553"/>
      <c r="AE40" s="553"/>
      <c r="AF40" s="553"/>
      <c r="AG40" s="553"/>
      <c r="AH40" s="553"/>
      <c r="AI40" s="553"/>
      <c r="AJ40" s="553"/>
      <c r="AK40" s="553"/>
      <c r="AL40" s="553"/>
      <c r="AM40" s="553"/>
      <c r="AN40" s="553"/>
      <c r="AO40" s="553"/>
      <c r="AP40" s="554"/>
      <c r="AR40" s="527"/>
      <c r="AS40" s="527"/>
      <c r="AT40" s="527"/>
      <c r="AU40" s="527"/>
      <c r="AV40" s="527"/>
      <c r="AW40" s="527"/>
      <c r="AX40" s="527"/>
      <c r="AY40" s="527"/>
      <c r="AZ40" s="527"/>
      <c r="BA40" s="527"/>
      <c r="BB40" s="527"/>
      <c r="BC40" s="527"/>
      <c r="BD40" s="527"/>
      <c r="BE40" s="38"/>
      <c r="BF40" s="535" t="s">
        <v>67</v>
      </c>
      <c r="BG40" s="536"/>
      <c r="BH40" s="536"/>
      <c r="BI40" s="536"/>
      <c r="BJ40" s="536"/>
      <c r="BK40" s="536"/>
      <c r="BL40" s="536"/>
      <c r="BM40" s="536"/>
      <c r="BN40" s="536"/>
      <c r="BO40" s="536"/>
      <c r="BP40" s="537"/>
      <c r="BR40" s="450" t="s">
        <v>27</v>
      </c>
      <c r="BS40" s="451"/>
      <c r="BT40" s="451"/>
      <c r="BU40" s="451"/>
      <c r="BV40" s="456" t="s">
        <v>17</v>
      </c>
      <c r="BW40" s="457"/>
      <c r="BX40" s="473" t="str">
        <f>LEFT(①入力シート!E26,3)&amp;"-"&amp;RIGHT(①入力シート!E26,4)</f>
        <v>-</v>
      </c>
      <c r="BY40" s="474"/>
      <c r="BZ40" s="474"/>
      <c r="CA40" s="474"/>
      <c r="CB40" s="474"/>
      <c r="CC40" s="474"/>
      <c r="CD40" s="474"/>
      <c r="CE40" s="474"/>
      <c r="CF40" s="474"/>
      <c r="CG40" s="474"/>
      <c r="CH40" s="474"/>
      <c r="CI40" s="474"/>
      <c r="CJ40" s="474"/>
      <c r="CK40" s="474"/>
      <c r="CL40" s="474"/>
      <c r="CM40" s="474"/>
      <c r="CN40" s="577" t="s">
        <v>74</v>
      </c>
      <c r="CO40" s="577"/>
      <c r="CP40" s="577"/>
      <c r="CQ40" s="577"/>
      <c r="CR40" s="493" t="s">
        <v>16</v>
      </c>
      <c r="CS40" s="494"/>
      <c r="CT40" s="494"/>
      <c r="CU40" s="494"/>
      <c r="CV40" s="497" t="str">
        <f>" "&amp;①入力シート!D21</f>
        <v xml:space="preserve"> </v>
      </c>
      <c r="CW40" s="497"/>
      <c r="CX40" s="497"/>
      <c r="CY40" s="497"/>
      <c r="CZ40" s="497"/>
      <c r="DA40" s="497"/>
      <c r="DB40" s="497"/>
      <c r="DC40" s="497"/>
      <c r="DD40" s="497"/>
      <c r="DE40" s="497"/>
      <c r="DF40" s="497"/>
      <c r="DG40" s="497"/>
      <c r="DH40" s="497"/>
      <c r="DI40" s="498"/>
    </row>
    <row r="41" spans="1:113" ht="9.9499999999999993" customHeight="1" x14ac:dyDescent="0.15">
      <c r="A41" s="78"/>
      <c r="B41" s="79"/>
      <c r="C41" s="79"/>
      <c r="D41" s="79"/>
      <c r="E41" s="79"/>
      <c r="F41" s="79"/>
      <c r="G41" s="79"/>
      <c r="H41" s="79"/>
      <c r="I41" s="79"/>
      <c r="J41" s="79"/>
      <c r="K41" s="79"/>
      <c r="L41" s="79"/>
      <c r="M41" s="80"/>
      <c r="N41" s="406"/>
      <c r="O41" s="407"/>
      <c r="P41" s="558" t="str">
        <f>"　"&amp;①入力シート!D22</f>
        <v>　</v>
      </c>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60"/>
      <c r="AR41" s="527"/>
      <c r="AS41" s="527"/>
      <c r="AT41" s="527"/>
      <c r="AU41" s="527"/>
      <c r="AV41" s="527"/>
      <c r="AW41" s="527"/>
      <c r="AX41" s="527"/>
      <c r="AY41" s="527"/>
      <c r="AZ41" s="527"/>
      <c r="BA41" s="527"/>
      <c r="BB41" s="527"/>
      <c r="BC41" s="527"/>
      <c r="BD41" s="527"/>
      <c r="BE41" s="38"/>
      <c r="BF41" s="538"/>
      <c r="BG41" s="539"/>
      <c r="BH41" s="539"/>
      <c r="BI41" s="539"/>
      <c r="BJ41" s="539"/>
      <c r="BK41" s="539"/>
      <c r="BL41" s="539"/>
      <c r="BM41" s="539"/>
      <c r="BN41" s="539"/>
      <c r="BO41" s="539"/>
      <c r="BP41" s="540"/>
      <c r="BR41" s="452"/>
      <c r="BS41" s="453"/>
      <c r="BT41" s="453"/>
      <c r="BU41" s="453"/>
      <c r="BV41" s="458"/>
      <c r="BW41" s="459"/>
      <c r="BX41" s="436"/>
      <c r="BY41" s="475"/>
      <c r="BZ41" s="475"/>
      <c r="CA41" s="475"/>
      <c r="CB41" s="475"/>
      <c r="CC41" s="475"/>
      <c r="CD41" s="475"/>
      <c r="CE41" s="475"/>
      <c r="CF41" s="475"/>
      <c r="CG41" s="475"/>
      <c r="CH41" s="475"/>
      <c r="CI41" s="475"/>
      <c r="CJ41" s="475"/>
      <c r="CK41" s="475"/>
      <c r="CL41" s="475"/>
      <c r="CM41" s="475"/>
      <c r="CN41" s="578"/>
      <c r="CO41" s="578"/>
      <c r="CP41" s="578"/>
      <c r="CQ41" s="578"/>
      <c r="CR41" s="495"/>
      <c r="CS41" s="496"/>
      <c r="CT41" s="496"/>
      <c r="CU41" s="496"/>
      <c r="CV41" s="499"/>
      <c r="CW41" s="499"/>
      <c r="CX41" s="499"/>
      <c r="CY41" s="499"/>
      <c r="CZ41" s="499"/>
      <c r="DA41" s="499"/>
      <c r="DB41" s="499"/>
      <c r="DC41" s="499"/>
      <c r="DD41" s="499"/>
      <c r="DE41" s="499"/>
      <c r="DF41" s="499"/>
      <c r="DG41" s="499"/>
      <c r="DH41" s="499"/>
      <c r="DI41" s="500"/>
    </row>
    <row r="42" spans="1:113" ht="18.600000000000001" customHeight="1" x14ac:dyDescent="0.15">
      <c r="A42" s="81"/>
      <c r="B42" s="82"/>
      <c r="C42" s="82"/>
      <c r="D42" s="82"/>
      <c r="E42" s="82"/>
      <c r="F42" s="82"/>
      <c r="G42" s="82"/>
      <c r="H42" s="82"/>
      <c r="I42" s="82"/>
      <c r="J42" s="82"/>
      <c r="K42" s="82"/>
      <c r="L42" s="82"/>
      <c r="M42" s="83"/>
      <c r="N42" s="408"/>
      <c r="O42" s="409"/>
      <c r="P42" s="555" t="str">
        <f>"　"&amp;①入力シート!D23</f>
        <v>　</v>
      </c>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7"/>
      <c r="AR42" s="45"/>
      <c r="AS42" s="541"/>
      <c r="AT42" s="542"/>
      <c r="AU42" s="542"/>
      <c r="AV42" s="542"/>
      <c r="AW42" s="542"/>
      <c r="AX42" s="542"/>
      <c r="AY42" s="542"/>
      <c r="AZ42" s="542"/>
      <c r="BA42" s="542"/>
      <c r="BB42" s="542"/>
      <c r="BC42" s="542"/>
      <c r="BD42" s="542"/>
      <c r="BE42" s="38"/>
      <c r="BF42" s="538"/>
      <c r="BG42" s="539"/>
      <c r="BH42" s="539"/>
      <c r="BI42" s="539"/>
      <c r="BJ42" s="539"/>
      <c r="BK42" s="539"/>
      <c r="BL42" s="539"/>
      <c r="BM42" s="539"/>
      <c r="BN42" s="539"/>
      <c r="BO42" s="539"/>
      <c r="BP42" s="540"/>
      <c r="BR42" s="452"/>
      <c r="BS42" s="453"/>
      <c r="BT42" s="453"/>
      <c r="BU42" s="453"/>
      <c r="BV42" s="434" t="str">
        <f>" "&amp;①入力シート!D27</f>
        <v xml:space="preserve"> </v>
      </c>
      <c r="BW42" s="435"/>
      <c r="BX42" s="435"/>
      <c r="BY42" s="435"/>
      <c r="BZ42" s="435"/>
      <c r="CA42" s="435"/>
      <c r="CB42" s="435"/>
      <c r="CC42" s="435"/>
      <c r="CD42" s="435"/>
      <c r="CE42" s="435"/>
      <c r="CF42" s="435"/>
      <c r="CG42" s="435"/>
      <c r="CH42" s="435"/>
      <c r="CI42" s="435"/>
      <c r="CJ42" s="435"/>
      <c r="CK42" s="435"/>
      <c r="CL42" s="435"/>
      <c r="CM42" s="436"/>
      <c r="CN42" s="578"/>
      <c r="CO42" s="578"/>
      <c r="CP42" s="578"/>
      <c r="CQ42" s="578"/>
      <c r="CR42" s="501" t="str">
        <f>" "&amp;①入力シート!D22</f>
        <v xml:space="preserve"> </v>
      </c>
      <c r="CS42" s="502"/>
      <c r="CT42" s="502"/>
      <c r="CU42" s="502"/>
      <c r="CV42" s="502"/>
      <c r="CW42" s="502"/>
      <c r="CX42" s="502"/>
      <c r="CY42" s="502"/>
      <c r="CZ42" s="502"/>
      <c r="DA42" s="502"/>
      <c r="DB42" s="502"/>
      <c r="DC42" s="502"/>
      <c r="DD42" s="502"/>
      <c r="DE42" s="502"/>
      <c r="DF42" s="502"/>
      <c r="DG42" s="502"/>
      <c r="DH42" s="502"/>
      <c r="DI42" s="503"/>
    </row>
    <row r="43" spans="1:113" ht="18.600000000000001" customHeight="1" x14ac:dyDescent="0.15">
      <c r="A43" s="404" t="s">
        <v>38</v>
      </c>
      <c r="B43" s="405"/>
      <c r="C43" s="410" t="s">
        <v>32</v>
      </c>
      <c r="D43" s="411"/>
      <c r="E43" s="411"/>
      <c r="F43" s="411"/>
      <c r="G43" s="411"/>
      <c r="H43" s="411"/>
      <c r="I43" s="411"/>
      <c r="J43" s="411"/>
      <c r="K43" s="411"/>
      <c r="L43" s="411"/>
      <c r="M43" s="412"/>
      <c r="N43" s="404" t="s">
        <v>35</v>
      </c>
      <c r="O43" s="405"/>
      <c r="P43" s="441"/>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2"/>
      <c r="AN43" s="442"/>
      <c r="AO43" s="442"/>
      <c r="AP43" s="443"/>
      <c r="AR43" s="45"/>
      <c r="AS43" s="542"/>
      <c r="AT43" s="542"/>
      <c r="AU43" s="542"/>
      <c r="AV43" s="542"/>
      <c r="AW43" s="542"/>
      <c r="AX43" s="542"/>
      <c r="AY43" s="542"/>
      <c r="AZ43" s="542"/>
      <c r="BA43" s="542"/>
      <c r="BB43" s="542"/>
      <c r="BC43" s="542"/>
      <c r="BD43" s="542"/>
      <c r="BE43" s="38"/>
      <c r="BF43" s="467" t="s">
        <v>342</v>
      </c>
      <c r="BG43" s="468"/>
      <c r="BH43" s="468"/>
      <c r="BI43" s="468"/>
      <c r="BJ43" s="468"/>
      <c r="BK43" s="468"/>
      <c r="BL43" s="468"/>
      <c r="BM43" s="468"/>
      <c r="BN43" s="468"/>
      <c r="BO43" s="468"/>
      <c r="BP43" s="469"/>
      <c r="BR43" s="452"/>
      <c r="BS43" s="453"/>
      <c r="BT43" s="453"/>
      <c r="BU43" s="453"/>
      <c r="BV43" s="434" t="str">
        <f>" "&amp;①入力シート!D28</f>
        <v xml:space="preserve"> </v>
      </c>
      <c r="BW43" s="435"/>
      <c r="BX43" s="435"/>
      <c r="BY43" s="435"/>
      <c r="BZ43" s="435"/>
      <c r="CA43" s="435"/>
      <c r="CB43" s="435"/>
      <c r="CC43" s="435"/>
      <c r="CD43" s="435"/>
      <c r="CE43" s="435"/>
      <c r="CF43" s="435"/>
      <c r="CG43" s="435"/>
      <c r="CH43" s="435"/>
      <c r="CI43" s="435"/>
      <c r="CJ43" s="435"/>
      <c r="CK43" s="435"/>
      <c r="CL43" s="435"/>
      <c r="CM43" s="436"/>
      <c r="CN43" s="578"/>
      <c r="CO43" s="578"/>
      <c r="CP43" s="578"/>
      <c r="CQ43" s="578"/>
      <c r="CR43" s="501"/>
      <c r="CS43" s="502"/>
      <c r="CT43" s="502"/>
      <c r="CU43" s="502"/>
      <c r="CV43" s="502"/>
      <c r="CW43" s="502"/>
      <c r="CX43" s="502"/>
      <c r="CY43" s="502"/>
      <c r="CZ43" s="502"/>
      <c r="DA43" s="502"/>
      <c r="DB43" s="502"/>
      <c r="DC43" s="502"/>
      <c r="DD43" s="502"/>
      <c r="DE43" s="502"/>
      <c r="DF43" s="502"/>
      <c r="DG43" s="502"/>
      <c r="DH43" s="502"/>
      <c r="DI43" s="503"/>
    </row>
    <row r="44" spans="1:113" ht="18.600000000000001" customHeight="1" x14ac:dyDescent="0.15">
      <c r="A44" s="406"/>
      <c r="B44" s="407"/>
      <c r="C44" s="413"/>
      <c r="D44" s="414"/>
      <c r="E44" s="414"/>
      <c r="F44" s="414"/>
      <c r="G44" s="414"/>
      <c r="H44" s="414"/>
      <c r="I44" s="414"/>
      <c r="J44" s="414"/>
      <c r="K44" s="414"/>
      <c r="L44" s="414"/>
      <c r="M44" s="415"/>
      <c r="N44" s="406"/>
      <c r="O44" s="407"/>
      <c r="P44" s="444"/>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446"/>
      <c r="AR44" s="45"/>
      <c r="AS44" s="542"/>
      <c r="AT44" s="542"/>
      <c r="AU44" s="542"/>
      <c r="AV44" s="542"/>
      <c r="AW44" s="542"/>
      <c r="AX44" s="542"/>
      <c r="AY44" s="542"/>
      <c r="AZ44" s="542"/>
      <c r="BA44" s="542"/>
      <c r="BB44" s="542"/>
      <c r="BC44" s="542"/>
      <c r="BD44" s="542"/>
      <c r="BE44" s="38"/>
      <c r="BF44" s="467"/>
      <c r="BG44" s="468"/>
      <c r="BH44" s="468"/>
      <c r="BI44" s="468"/>
      <c r="BJ44" s="468"/>
      <c r="BK44" s="468"/>
      <c r="BL44" s="468"/>
      <c r="BM44" s="468"/>
      <c r="BN44" s="468"/>
      <c r="BO44" s="468"/>
      <c r="BP44" s="469"/>
      <c r="BR44" s="452"/>
      <c r="BS44" s="453"/>
      <c r="BT44" s="453"/>
      <c r="BU44" s="453"/>
      <c r="BV44" s="434" t="str">
        <f>" "&amp;①入力シート!D29</f>
        <v xml:space="preserve"> </v>
      </c>
      <c r="BW44" s="435"/>
      <c r="BX44" s="435"/>
      <c r="BY44" s="435"/>
      <c r="BZ44" s="435"/>
      <c r="CA44" s="435"/>
      <c r="CB44" s="435"/>
      <c r="CC44" s="435"/>
      <c r="CD44" s="435"/>
      <c r="CE44" s="435"/>
      <c r="CF44" s="435"/>
      <c r="CG44" s="435"/>
      <c r="CH44" s="435"/>
      <c r="CI44" s="435"/>
      <c r="CJ44" s="435"/>
      <c r="CK44" s="435"/>
      <c r="CL44" s="435"/>
      <c r="CM44" s="436"/>
      <c r="CN44" s="578"/>
      <c r="CO44" s="578"/>
      <c r="CP44" s="578"/>
      <c r="CQ44" s="578"/>
      <c r="CR44" s="504" t="str">
        <f>" "&amp;①入力シート!D23</f>
        <v xml:space="preserve"> </v>
      </c>
      <c r="CS44" s="505"/>
      <c r="CT44" s="505"/>
      <c r="CU44" s="505"/>
      <c r="CV44" s="505"/>
      <c r="CW44" s="505"/>
      <c r="CX44" s="505"/>
      <c r="CY44" s="505"/>
      <c r="CZ44" s="505"/>
      <c r="DA44" s="505"/>
      <c r="DB44" s="505"/>
      <c r="DC44" s="505"/>
      <c r="DD44" s="505"/>
      <c r="DE44" s="505"/>
      <c r="DF44" s="505"/>
      <c r="DG44" s="505"/>
      <c r="DH44" s="505"/>
      <c r="DI44" s="506"/>
    </row>
    <row r="45" spans="1:113" ht="18.600000000000001" customHeight="1" x14ac:dyDescent="0.15">
      <c r="A45" s="408"/>
      <c r="B45" s="409"/>
      <c r="C45" s="413"/>
      <c r="D45" s="414"/>
      <c r="E45" s="414"/>
      <c r="F45" s="414"/>
      <c r="G45" s="414"/>
      <c r="H45" s="414"/>
      <c r="I45" s="414"/>
      <c r="J45" s="414"/>
      <c r="K45" s="414"/>
      <c r="L45" s="414"/>
      <c r="M45" s="415"/>
      <c r="N45" s="408"/>
      <c r="O45" s="409"/>
      <c r="P45" s="447"/>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9"/>
      <c r="AR45" s="45"/>
      <c r="AS45" s="542"/>
      <c r="AT45" s="542"/>
      <c r="AU45" s="542"/>
      <c r="AV45" s="542"/>
      <c r="AW45" s="542"/>
      <c r="AX45" s="542"/>
      <c r="AY45" s="542"/>
      <c r="AZ45" s="542"/>
      <c r="BA45" s="542"/>
      <c r="BB45" s="542"/>
      <c r="BC45" s="542"/>
      <c r="BD45" s="542"/>
      <c r="BE45" s="38"/>
      <c r="BF45" s="467"/>
      <c r="BG45" s="468"/>
      <c r="BH45" s="468"/>
      <c r="BI45" s="468"/>
      <c r="BJ45" s="468"/>
      <c r="BK45" s="468"/>
      <c r="BL45" s="468"/>
      <c r="BM45" s="468"/>
      <c r="BN45" s="468"/>
      <c r="BO45" s="468"/>
      <c r="BP45" s="469"/>
      <c r="BR45" s="452"/>
      <c r="BS45" s="453"/>
      <c r="BT45" s="453"/>
      <c r="BU45" s="453"/>
      <c r="BV45" s="543" t="s">
        <v>72</v>
      </c>
      <c r="BW45" s="544"/>
      <c r="BX45" s="544"/>
      <c r="BY45" s="545" t="str">
        <f>①入力シート!D30&amp;"-"&amp;①入力シート!H30&amp;"-"&amp;①入力シート!L30</f>
        <v>--</v>
      </c>
      <c r="BZ45" s="545"/>
      <c r="CA45" s="545"/>
      <c r="CB45" s="545"/>
      <c r="CC45" s="545"/>
      <c r="CD45" s="545"/>
      <c r="CE45" s="545"/>
      <c r="CF45" s="545"/>
      <c r="CG45" s="545"/>
      <c r="CH45" s="545"/>
      <c r="CI45" s="545"/>
      <c r="CJ45" s="545"/>
      <c r="CK45" s="545"/>
      <c r="CL45" s="545"/>
      <c r="CM45" s="546"/>
      <c r="CN45" s="578"/>
      <c r="CO45" s="578"/>
      <c r="CP45" s="578"/>
      <c r="CQ45" s="578"/>
      <c r="CR45" s="504"/>
      <c r="CS45" s="505"/>
      <c r="CT45" s="505"/>
      <c r="CU45" s="505"/>
      <c r="CV45" s="505"/>
      <c r="CW45" s="505"/>
      <c r="CX45" s="505"/>
      <c r="CY45" s="505"/>
      <c r="CZ45" s="505"/>
      <c r="DA45" s="505"/>
      <c r="DB45" s="505"/>
      <c r="DC45" s="505"/>
      <c r="DD45" s="505"/>
      <c r="DE45" s="505"/>
      <c r="DF45" s="505"/>
      <c r="DG45" s="505"/>
      <c r="DH45" s="505"/>
      <c r="DI45" s="506"/>
    </row>
    <row r="46" spans="1:113" ht="18.600000000000001" customHeight="1" thickBot="1" x14ac:dyDescent="0.2">
      <c r="A46" s="404" t="s">
        <v>37</v>
      </c>
      <c r="B46" s="405"/>
      <c r="C46" s="416" t="s">
        <v>114</v>
      </c>
      <c r="D46" s="417"/>
      <c r="E46" s="417"/>
      <c r="F46" s="417"/>
      <c r="G46" s="417"/>
      <c r="H46" s="417"/>
      <c r="I46" s="417"/>
      <c r="J46" s="417"/>
      <c r="K46" s="417"/>
      <c r="L46" s="417"/>
      <c r="M46" s="418"/>
      <c r="N46" s="404" t="s">
        <v>36</v>
      </c>
      <c r="O46" s="405"/>
      <c r="P46" s="410" t="s">
        <v>34</v>
      </c>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2"/>
      <c r="AR46" s="45"/>
      <c r="AS46" s="542"/>
      <c r="AT46" s="542"/>
      <c r="AU46" s="542"/>
      <c r="AV46" s="542"/>
      <c r="AW46" s="542"/>
      <c r="AX46" s="542"/>
      <c r="AY46" s="542"/>
      <c r="AZ46" s="542"/>
      <c r="BA46" s="542"/>
      <c r="BB46" s="542"/>
      <c r="BC46" s="542"/>
      <c r="BD46" s="542"/>
      <c r="BE46" s="38"/>
      <c r="BF46" s="470" t="s">
        <v>79</v>
      </c>
      <c r="BG46" s="471"/>
      <c r="BH46" s="471"/>
      <c r="BI46" s="471"/>
      <c r="BJ46" s="471"/>
      <c r="BK46" s="471"/>
      <c r="BL46" s="471"/>
      <c r="BM46" s="471"/>
      <c r="BN46" s="471"/>
      <c r="BO46" s="471"/>
      <c r="BP46" s="472"/>
      <c r="BR46" s="454"/>
      <c r="BS46" s="455"/>
      <c r="BT46" s="455"/>
      <c r="BU46" s="455"/>
      <c r="BV46" s="583" t="s">
        <v>73</v>
      </c>
      <c r="BW46" s="583"/>
      <c r="BX46" s="584"/>
      <c r="BY46" s="437" t="str">
        <f>①入力シート!D31&amp;"-"&amp;①入力シート!H31&amp;"-"&amp;①入力シート!L31</f>
        <v>--</v>
      </c>
      <c r="BZ46" s="438"/>
      <c r="CA46" s="438"/>
      <c r="CB46" s="438"/>
      <c r="CC46" s="438"/>
      <c r="CD46" s="438"/>
      <c r="CE46" s="438"/>
      <c r="CF46" s="438"/>
      <c r="CG46" s="438"/>
      <c r="CH46" s="438"/>
      <c r="CI46" s="438"/>
      <c r="CJ46" s="438"/>
      <c r="CK46" s="438"/>
      <c r="CL46" s="438"/>
      <c r="CM46" s="438"/>
      <c r="CN46" s="578"/>
      <c r="CO46" s="578"/>
      <c r="CP46" s="578"/>
      <c r="CQ46" s="578"/>
      <c r="CR46" s="507"/>
      <c r="CS46" s="508"/>
      <c r="CT46" s="508"/>
      <c r="CU46" s="508"/>
      <c r="CV46" s="508"/>
      <c r="CW46" s="508"/>
      <c r="CX46" s="508"/>
      <c r="CY46" s="508"/>
      <c r="CZ46" s="508"/>
      <c r="DA46" s="508"/>
      <c r="DB46" s="508"/>
      <c r="DC46" s="508"/>
      <c r="DD46" s="508"/>
      <c r="DE46" s="508"/>
      <c r="DF46" s="508"/>
      <c r="DG46" s="508"/>
      <c r="DH46" s="508"/>
      <c r="DI46" s="509"/>
    </row>
    <row r="47" spans="1:113" ht="18.600000000000001" customHeight="1" thickTop="1" x14ac:dyDescent="0.15">
      <c r="A47" s="406"/>
      <c r="B47" s="407"/>
      <c r="C47" s="419"/>
      <c r="D47" s="420"/>
      <c r="E47" s="420"/>
      <c r="F47" s="420"/>
      <c r="G47" s="420"/>
      <c r="H47" s="420"/>
      <c r="I47" s="420"/>
      <c r="J47" s="420"/>
      <c r="K47" s="420"/>
      <c r="L47" s="420"/>
      <c r="M47" s="421"/>
      <c r="N47" s="406"/>
      <c r="O47" s="407"/>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R47" s="45"/>
      <c r="AS47" s="542"/>
      <c r="AT47" s="542"/>
      <c r="AU47" s="542"/>
      <c r="AV47" s="542"/>
      <c r="AW47" s="542"/>
      <c r="AX47" s="542"/>
      <c r="AY47" s="542"/>
      <c r="AZ47" s="542"/>
      <c r="BA47" s="542"/>
      <c r="BB47" s="542"/>
      <c r="BC47" s="542"/>
      <c r="BD47" s="542"/>
      <c r="BE47" s="38"/>
      <c r="BF47" s="470"/>
      <c r="BG47" s="471"/>
      <c r="BH47" s="471"/>
      <c r="BI47" s="471"/>
      <c r="BJ47" s="471"/>
      <c r="BK47" s="471"/>
      <c r="BL47" s="471"/>
      <c r="BM47" s="471"/>
      <c r="BN47" s="471"/>
      <c r="BO47" s="471"/>
      <c r="BP47" s="472"/>
      <c r="BR47" s="460" t="s">
        <v>31</v>
      </c>
      <c r="BS47" s="461"/>
      <c r="BT47" s="461"/>
      <c r="BU47" s="461"/>
      <c r="BV47" s="463" t="s">
        <v>28</v>
      </c>
      <c r="BW47" s="463"/>
      <c r="BX47" s="463"/>
      <c r="BY47" s="463"/>
      <c r="BZ47" s="463"/>
      <c r="CA47" s="463"/>
      <c r="CB47" s="463">
        <f>COUNTIF($H$3:$K$32,DL4)+COUNTIF($AJ$3:$AM$32,DL4)+COUNTIF($BM$3:$BP$32,DL4)+COUNTIF($CO$3:$CR$32,DL4)</f>
        <v>0</v>
      </c>
      <c r="CC47" s="463"/>
      <c r="CD47" s="463"/>
      <c r="CE47" s="463"/>
      <c r="CF47" s="463"/>
      <c r="CG47" s="463"/>
      <c r="CH47" s="463"/>
      <c r="CI47" s="463"/>
      <c r="CJ47" s="463"/>
      <c r="CK47" s="463"/>
      <c r="CL47" s="463"/>
      <c r="CM47" s="464"/>
      <c r="CN47" s="510" t="s">
        <v>115</v>
      </c>
      <c r="CO47" s="511"/>
      <c r="CP47" s="511"/>
      <c r="CQ47" s="511"/>
      <c r="CR47" s="400" t="s">
        <v>28</v>
      </c>
      <c r="CS47" s="400"/>
      <c r="CT47" s="400"/>
      <c r="CU47" s="400"/>
      <c r="CV47" s="400"/>
      <c r="CW47" s="400"/>
      <c r="CX47" s="400">
        <f>COUNTIF(D3:G32,DK4)+COUNTIF(AF3:AI32,DK4)+COUNTIF(BI3:BL32,DK4)+COUNTIF(CK3:CN32,DK4)</f>
        <v>0</v>
      </c>
      <c r="CY47" s="400"/>
      <c r="CZ47" s="400"/>
      <c r="DA47" s="400"/>
      <c r="DB47" s="400"/>
      <c r="DC47" s="400"/>
      <c r="DD47" s="400"/>
      <c r="DE47" s="400"/>
      <c r="DF47" s="400"/>
      <c r="DG47" s="400"/>
      <c r="DH47" s="400"/>
      <c r="DI47" s="401"/>
    </row>
    <row r="48" spans="1:113" ht="18.600000000000001" customHeight="1" x14ac:dyDescent="0.15">
      <c r="A48" s="408"/>
      <c r="B48" s="409"/>
      <c r="C48" s="422"/>
      <c r="D48" s="423"/>
      <c r="E48" s="423"/>
      <c r="F48" s="423"/>
      <c r="G48" s="423"/>
      <c r="H48" s="423"/>
      <c r="I48" s="423"/>
      <c r="J48" s="423"/>
      <c r="K48" s="423"/>
      <c r="L48" s="423"/>
      <c r="M48" s="424"/>
      <c r="N48" s="408"/>
      <c r="O48" s="409"/>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R48" s="45"/>
      <c r="AS48" s="542"/>
      <c r="AT48" s="542"/>
      <c r="AU48" s="542"/>
      <c r="AV48" s="542"/>
      <c r="AW48" s="542"/>
      <c r="AX48" s="542"/>
      <c r="AY48" s="542"/>
      <c r="AZ48" s="542"/>
      <c r="BA48" s="542"/>
      <c r="BB48" s="542"/>
      <c r="BC48" s="542"/>
      <c r="BD48" s="542"/>
      <c r="BE48" s="38"/>
      <c r="BF48" s="113"/>
      <c r="BG48" s="114"/>
      <c r="BH48" s="114"/>
      <c r="BI48" s="114"/>
      <c r="BJ48" s="114"/>
      <c r="BK48" s="114"/>
      <c r="BL48" s="114"/>
      <c r="BM48" s="114"/>
      <c r="BN48" s="114"/>
      <c r="BO48" s="114"/>
      <c r="BP48" s="115"/>
      <c r="BR48" s="462"/>
      <c r="BS48" s="462"/>
      <c r="BT48" s="462"/>
      <c r="BU48" s="462"/>
      <c r="BV48" s="398" t="s">
        <v>29</v>
      </c>
      <c r="BW48" s="398"/>
      <c r="BX48" s="398"/>
      <c r="BY48" s="398"/>
      <c r="BZ48" s="398"/>
      <c r="CA48" s="398"/>
      <c r="CB48" s="398">
        <f>COUNTIF($H$3:$K$32,DL5)+COUNTIF($AJ$3:$AM$32,DL5)+COUNTIF($BM$3:$BP$32,DL5)+COUNTIF($CO$3:$CR$32,DL5)</f>
        <v>0</v>
      </c>
      <c r="CC48" s="398"/>
      <c r="CD48" s="398"/>
      <c r="CE48" s="398"/>
      <c r="CF48" s="398"/>
      <c r="CG48" s="398"/>
      <c r="CH48" s="398"/>
      <c r="CI48" s="398"/>
      <c r="CJ48" s="398"/>
      <c r="CK48" s="398"/>
      <c r="CL48" s="398"/>
      <c r="CM48" s="433"/>
      <c r="CN48" s="512"/>
      <c r="CO48" s="513"/>
      <c r="CP48" s="513"/>
      <c r="CQ48" s="513"/>
      <c r="CR48" s="398" t="s">
        <v>29</v>
      </c>
      <c r="CS48" s="398"/>
      <c r="CT48" s="398"/>
      <c r="CU48" s="398"/>
      <c r="CV48" s="398"/>
      <c r="CW48" s="398"/>
      <c r="CX48" s="398">
        <f>COUNTIF(D4:G33,DK5)+COUNTIF(AF4:AI33,DK5)+COUNTIF(BI4:BL33,DK5)+COUNTIF(CK4:CN33,DK5)</f>
        <v>0</v>
      </c>
      <c r="CY48" s="398"/>
      <c r="CZ48" s="398"/>
      <c r="DA48" s="398"/>
      <c r="DB48" s="398"/>
      <c r="DC48" s="398"/>
      <c r="DD48" s="398"/>
      <c r="DE48" s="398"/>
      <c r="DF48" s="398"/>
      <c r="DG48" s="398"/>
      <c r="DH48" s="398"/>
      <c r="DI48" s="516"/>
    </row>
    <row r="49" spans="1:113" ht="18.600000000000001" customHeight="1" x14ac:dyDescent="0.15">
      <c r="A49" s="425" t="s">
        <v>23</v>
      </c>
      <c r="B49" s="425"/>
      <c r="C49" s="426"/>
      <c r="D49" s="426"/>
      <c r="E49" s="426"/>
      <c r="F49" s="426"/>
      <c r="G49" s="426"/>
      <c r="H49" s="426"/>
      <c r="I49" s="426"/>
      <c r="J49" s="426"/>
      <c r="K49" s="426"/>
      <c r="L49" s="426"/>
      <c r="M49" s="426"/>
      <c r="N49" s="427" t="s">
        <v>77</v>
      </c>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9"/>
      <c r="AR49" s="45"/>
      <c r="AS49" s="542"/>
      <c r="AT49" s="542"/>
      <c r="AU49" s="542"/>
      <c r="AV49" s="542"/>
      <c r="AW49" s="542"/>
      <c r="AX49" s="542"/>
      <c r="AY49" s="542"/>
      <c r="AZ49" s="542"/>
      <c r="BA49" s="542"/>
      <c r="BB49" s="542"/>
      <c r="BC49" s="542"/>
      <c r="BD49" s="542"/>
      <c r="BE49" s="38"/>
      <c r="BF49" s="116"/>
      <c r="BG49" s="465" t="str">
        <f>""&amp;①入力シート!Z30</f>
        <v/>
      </c>
      <c r="BH49" s="465"/>
      <c r="BI49" s="465"/>
      <c r="BJ49" s="465"/>
      <c r="BK49" s="465"/>
      <c r="BL49" s="465"/>
      <c r="BM49" s="465"/>
      <c r="BN49" s="465"/>
      <c r="BO49" s="465"/>
      <c r="BP49" s="115"/>
      <c r="BR49" s="462"/>
      <c r="BS49" s="462"/>
      <c r="BT49" s="462"/>
      <c r="BU49" s="462"/>
      <c r="BV49" s="398" t="s">
        <v>30</v>
      </c>
      <c r="BW49" s="398"/>
      <c r="BX49" s="398"/>
      <c r="BY49" s="398"/>
      <c r="BZ49" s="398"/>
      <c r="CA49" s="398"/>
      <c r="CB49" s="398">
        <f>COUNTIF($H$3:$K$32,DL6)+COUNTIF($AJ$3:$AM$32,DL6)+COUNTIF($BM$3:$BP$32,DL6)+COUNTIF($CO$3:$CR$32,DL6)</f>
        <v>0</v>
      </c>
      <c r="CC49" s="398"/>
      <c r="CD49" s="398"/>
      <c r="CE49" s="398"/>
      <c r="CF49" s="398"/>
      <c r="CG49" s="398"/>
      <c r="CH49" s="398"/>
      <c r="CI49" s="398"/>
      <c r="CJ49" s="398"/>
      <c r="CK49" s="398"/>
      <c r="CL49" s="398"/>
      <c r="CM49" s="433"/>
      <c r="CN49" s="512"/>
      <c r="CO49" s="513"/>
      <c r="CP49" s="513"/>
      <c r="CQ49" s="513"/>
      <c r="CR49" s="398" t="s">
        <v>30</v>
      </c>
      <c r="CS49" s="398"/>
      <c r="CT49" s="398"/>
      <c r="CU49" s="398"/>
      <c r="CV49" s="398"/>
      <c r="CW49" s="398"/>
      <c r="CX49" s="398">
        <f>COUNTIF(D5:G34,DK6)+COUNTIF(AF5:AI34,DK6)+COUNTIF(BI5:BL34,DK6)+COUNTIF(CK5:CN34,DK6)</f>
        <v>0</v>
      </c>
      <c r="CY49" s="398"/>
      <c r="CZ49" s="398"/>
      <c r="DA49" s="398"/>
      <c r="DB49" s="398"/>
      <c r="DC49" s="398"/>
      <c r="DD49" s="398"/>
      <c r="DE49" s="398"/>
      <c r="DF49" s="398"/>
      <c r="DG49" s="398"/>
      <c r="DH49" s="398"/>
      <c r="DI49" s="516"/>
    </row>
    <row r="50" spans="1:113" ht="18.600000000000001" customHeight="1" thickBot="1" x14ac:dyDescent="0.2">
      <c r="A50" s="425"/>
      <c r="B50" s="425"/>
      <c r="C50" s="426"/>
      <c r="D50" s="426"/>
      <c r="E50" s="426"/>
      <c r="F50" s="426"/>
      <c r="G50" s="426"/>
      <c r="H50" s="426"/>
      <c r="I50" s="426"/>
      <c r="J50" s="426"/>
      <c r="K50" s="426"/>
      <c r="L50" s="426"/>
      <c r="M50" s="426"/>
      <c r="N50" s="430"/>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2"/>
      <c r="AR50" s="34"/>
      <c r="AS50" s="542"/>
      <c r="AT50" s="542"/>
      <c r="AU50" s="542"/>
      <c r="AV50" s="542"/>
      <c r="AW50" s="542"/>
      <c r="AX50" s="542"/>
      <c r="AY50" s="542"/>
      <c r="AZ50" s="542"/>
      <c r="BA50" s="542"/>
      <c r="BB50" s="542"/>
      <c r="BC50" s="542"/>
      <c r="BD50" s="542"/>
      <c r="BE50" s="216" t="s">
        <v>322</v>
      </c>
      <c r="BF50" s="117"/>
      <c r="BG50" s="466"/>
      <c r="BH50" s="466"/>
      <c r="BI50" s="466"/>
      <c r="BJ50" s="466"/>
      <c r="BK50" s="466"/>
      <c r="BL50" s="466"/>
      <c r="BM50" s="466"/>
      <c r="BN50" s="466"/>
      <c r="BO50" s="466"/>
      <c r="BP50" s="118"/>
      <c r="BR50" s="462"/>
      <c r="BS50" s="462"/>
      <c r="BT50" s="462"/>
      <c r="BU50" s="462"/>
      <c r="BV50" s="398" t="s">
        <v>20</v>
      </c>
      <c r="BW50" s="398"/>
      <c r="BX50" s="398"/>
      <c r="BY50" s="398"/>
      <c r="BZ50" s="398"/>
      <c r="CA50" s="398"/>
      <c r="CB50" s="398">
        <f>SUM(CB47:CG49)</f>
        <v>0</v>
      </c>
      <c r="CC50" s="398"/>
      <c r="CD50" s="398"/>
      <c r="CE50" s="398"/>
      <c r="CF50" s="398"/>
      <c r="CG50" s="398"/>
      <c r="CH50" s="398"/>
      <c r="CI50" s="398"/>
      <c r="CJ50" s="398"/>
      <c r="CK50" s="398"/>
      <c r="CL50" s="398"/>
      <c r="CM50" s="433"/>
      <c r="CN50" s="514"/>
      <c r="CO50" s="515"/>
      <c r="CP50" s="515"/>
      <c r="CQ50" s="515"/>
      <c r="CR50" s="517" t="s">
        <v>20</v>
      </c>
      <c r="CS50" s="517"/>
      <c r="CT50" s="517"/>
      <c r="CU50" s="517"/>
      <c r="CV50" s="517"/>
      <c r="CW50" s="517"/>
      <c r="CX50" s="517">
        <f>SUM(CX47:CX49)</f>
        <v>0</v>
      </c>
      <c r="CY50" s="517"/>
      <c r="CZ50" s="517"/>
      <c r="DA50" s="517"/>
      <c r="DB50" s="517"/>
      <c r="DC50" s="517"/>
      <c r="DD50" s="517"/>
      <c r="DE50" s="517"/>
      <c r="DF50" s="517"/>
      <c r="DG50" s="517"/>
      <c r="DH50" s="517"/>
      <c r="DI50" s="518"/>
    </row>
    <row r="51" spans="1:113" ht="18.600000000000001" customHeight="1" thickTop="1" x14ac:dyDescent="0.15">
      <c r="A51" s="119"/>
      <c r="B51" s="119"/>
      <c r="C51" s="120"/>
      <c r="D51" s="120"/>
      <c r="E51" s="120"/>
      <c r="F51" s="120"/>
      <c r="G51" s="120"/>
      <c r="H51" s="120"/>
      <c r="I51" s="120"/>
      <c r="J51" s="120"/>
      <c r="K51" s="120"/>
      <c r="L51" s="120"/>
      <c r="M51" s="120"/>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S51" s="34"/>
      <c r="AT51" s="34"/>
      <c r="AU51" s="34"/>
      <c r="AV51" s="34"/>
      <c r="AW51" s="34"/>
      <c r="AX51" s="34"/>
      <c r="AY51" s="34"/>
      <c r="AZ51" s="34"/>
      <c r="BA51" s="34"/>
      <c r="BB51" s="34"/>
      <c r="BC51" s="34"/>
      <c r="BD51" s="34"/>
      <c r="BE51" s="38"/>
    </row>
    <row r="52" spans="1:113" ht="18.600000000000001" customHeight="1" x14ac:dyDescent="0.15">
      <c r="BE52" s="38"/>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0">
    <mergeCell ref="A11:C11"/>
    <mergeCell ref="D11:G11"/>
    <mergeCell ref="H11:K11"/>
    <mergeCell ref="L11:O11"/>
    <mergeCell ref="P11:AB11"/>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L2:O2"/>
    <mergeCell ref="P2:AB2"/>
    <mergeCell ref="AF2:AI2"/>
    <mergeCell ref="A5:C5"/>
    <mergeCell ref="D5:G5"/>
    <mergeCell ref="H5:K5"/>
    <mergeCell ref="L5:O5"/>
    <mergeCell ref="P5:AB5"/>
    <mergeCell ref="AF5:AI5"/>
    <mergeCell ref="AF4:AI4"/>
    <mergeCell ref="AD2:AE2"/>
    <mergeCell ref="AD5:AE5"/>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K8:CN8"/>
    <mergeCell ref="CO8:CR8"/>
    <mergeCell ref="CS8:CV8"/>
    <mergeCell ref="AJ8:AM8"/>
    <mergeCell ref="AN8:AQ8"/>
    <mergeCell ref="AR8:BD8"/>
    <mergeCell ref="BF8:BH8"/>
    <mergeCell ref="BI8:BL8"/>
    <mergeCell ref="BM8:BP8"/>
    <mergeCell ref="AF9:AI9"/>
    <mergeCell ref="AJ9:AM9"/>
    <mergeCell ref="AN9:AQ9"/>
    <mergeCell ref="BQ8:BT8"/>
    <mergeCell ref="BQ9:BT9"/>
    <mergeCell ref="AF8:AI8"/>
    <mergeCell ref="AD8:AE8"/>
    <mergeCell ref="AR9:BD9"/>
    <mergeCell ref="BF9:BH9"/>
    <mergeCell ref="BI9:BL9"/>
    <mergeCell ref="BM9:BP9"/>
    <mergeCell ref="AD9:AE9"/>
    <mergeCell ref="CO10:CR10"/>
    <mergeCell ref="CS10:CV10"/>
    <mergeCell ref="CW10:DI10"/>
    <mergeCell ref="BQ10:BT10"/>
    <mergeCell ref="BU10:CG10"/>
    <mergeCell ref="CK10:CN10"/>
    <mergeCell ref="BI10:BL10"/>
    <mergeCell ref="BM10:BP10"/>
    <mergeCell ref="CK9:CN9"/>
    <mergeCell ref="CW9:DI9"/>
    <mergeCell ref="BU9:CG9"/>
    <mergeCell ref="AF10:AI10"/>
    <mergeCell ref="AJ10:AM10"/>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 ref="BF12:BH12"/>
    <mergeCell ref="BI12:BL12"/>
    <mergeCell ref="BM12:BP12"/>
    <mergeCell ref="BQ12:BT12"/>
    <mergeCell ref="BU12:CG12"/>
    <mergeCell ref="CO13:CR13"/>
    <mergeCell ref="CS13:CV13"/>
    <mergeCell ref="CW13:DI13"/>
    <mergeCell ref="BQ13:BT13"/>
    <mergeCell ref="BU13:CG13"/>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BU14:CG14"/>
    <mergeCell ref="CK14:CN14"/>
    <mergeCell ref="CO14:CR14"/>
    <mergeCell ref="CS14:CV14"/>
    <mergeCell ref="AJ14:AM14"/>
    <mergeCell ref="AN14:AQ14"/>
    <mergeCell ref="AR14:BD14"/>
    <mergeCell ref="BF14:BH14"/>
    <mergeCell ref="BI14:BL14"/>
    <mergeCell ref="BM14:BP14"/>
    <mergeCell ref="BQ15:BT15"/>
    <mergeCell ref="BU15:CG15"/>
    <mergeCell ref="CS15:CV15"/>
    <mergeCell ref="CS16:CV16"/>
    <mergeCell ref="CW16:DI16"/>
    <mergeCell ref="BQ16:BT16"/>
    <mergeCell ref="BU16:CG16"/>
    <mergeCell ref="CK16:CN16"/>
    <mergeCell ref="CI16:CJ16"/>
    <mergeCell ref="CK15:CN15"/>
    <mergeCell ref="A16:C16"/>
    <mergeCell ref="D16:G16"/>
    <mergeCell ref="H16:K16"/>
    <mergeCell ref="L16:O16"/>
    <mergeCell ref="P16:AB16"/>
    <mergeCell ref="AR15:BD15"/>
    <mergeCell ref="BF15:BH15"/>
    <mergeCell ref="BI15:BL15"/>
    <mergeCell ref="BM15:BP15"/>
    <mergeCell ref="BI16:BL16"/>
    <mergeCell ref="BM16:BP16"/>
    <mergeCell ref="AF16:AI16"/>
    <mergeCell ref="AJ16:AM16"/>
    <mergeCell ref="AN16:AQ16"/>
    <mergeCell ref="A15:C15"/>
    <mergeCell ref="D15:G15"/>
    <mergeCell ref="H15:K15"/>
    <mergeCell ref="L15:O15"/>
    <mergeCell ref="P15:AB15"/>
    <mergeCell ref="AF15:AI15"/>
    <mergeCell ref="AJ15:AM15"/>
    <mergeCell ref="AN15:AQ15"/>
    <mergeCell ref="AR16:BD16"/>
    <mergeCell ref="BF16:BH16"/>
    <mergeCell ref="CO15:CR15"/>
    <mergeCell ref="CO16:CR16"/>
    <mergeCell ref="A18:C18"/>
    <mergeCell ref="D18:G18"/>
    <mergeCell ref="H18:K18"/>
    <mergeCell ref="L18:O18"/>
    <mergeCell ref="P18:AB18"/>
    <mergeCell ref="AF18:AI18"/>
    <mergeCell ref="AJ18:AM18"/>
    <mergeCell ref="AN18:AQ18"/>
    <mergeCell ref="BQ17:BT17"/>
    <mergeCell ref="AJ17:AM17"/>
    <mergeCell ref="AN17:AQ17"/>
    <mergeCell ref="AR17:BD17"/>
    <mergeCell ref="BF17:BH17"/>
    <mergeCell ref="BI17:BL17"/>
    <mergeCell ref="BM17:BP17"/>
    <mergeCell ref="A17:C17"/>
    <mergeCell ref="D17:G17"/>
    <mergeCell ref="H17:K17"/>
    <mergeCell ref="L17:O17"/>
    <mergeCell ref="P17:AB17"/>
    <mergeCell ref="AF17:AI17"/>
    <mergeCell ref="AR18:BD18"/>
    <mergeCell ref="BF18:BH18"/>
    <mergeCell ref="BI18:BL18"/>
    <mergeCell ref="BM18:BP18"/>
    <mergeCell ref="BQ18:BT18"/>
    <mergeCell ref="BU18:CG18"/>
    <mergeCell ref="CO19:CR19"/>
    <mergeCell ref="CS19:CV19"/>
    <mergeCell ref="CI18:CJ18"/>
    <mergeCell ref="CI19:CJ19"/>
    <mergeCell ref="BQ19:BT19"/>
    <mergeCell ref="BU19:CG19"/>
    <mergeCell ref="CK19:CN19"/>
    <mergeCell ref="CK18:CN18"/>
    <mergeCell ref="A20:C20"/>
    <mergeCell ref="D20:G20"/>
    <mergeCell ref="H20:K20"/>
    <mergeCell ref="L20:O20"/>
    <mergeCell ref="P20:AB20"/>
    <mergeCell ref="AF20:AI20"/>
    <mergeCell ref="BI19:BL19"/>
    <mergeCell ref="BM19:BP19"/>
    <mergeCell ref="AF19:AI19"/>
    <mergeCell ref="AJ19:AM19"/>
    <mergeCell ref="AN19:AQ19"/>
    <mergeCell ref="AR19:BD19"/>
    <mergeCell ref="BF19:BH19"/>
    <mergeCell ref="AD20:AE20"/>
    <mergeCell ref="A19:C19"/>
    <mergeCell ref="D19:G19"/>
    <mergeCell ref="H19:K19"/>
    <mergeCell ref="L19:O19"/>
    <mergeCell ref="P19:AB19"/>
    <mergeCell ref="BQ20:BT20"/>
    <mergeCell ref="BU20:CG20"/>
    <mergeCell ref="CK20:CN20"/>
    <mergeCell ref="CO20:CR20"/>
    <mergeCell ref="CS20:CV20"/>
    <mergeCell ref="AJ20:AM20"/>
    <mergeCell ref="AN20:AQ20"/>
    <mergeCell ref="AR20:BD20"/>
    <mergeCell ref="BF20:BH20"/>
    <mergeCell ref="BI20:BL20"/>
    <mergeCell ref="BM20:BP20"/>
    <mergeCell ref="CI20:CJ20"/>
    <mergeCell ref="BQ21:BT21"/>
    <mergeCell ref="BU21:CG21"/>
    <mergeCell ref="CO22:CR22"/>
    <mergeCell ref="CS22:CV22"/>
    <mergeCell ref="CW22:DI22"/>
    <mergeCell ref="BQ22:BT22"/>
    <mergeCell ref="BU22:CG22"/>
    <mergeCell ref="CK22:CN22"/>
    <mergeCell ref="AD21:AE21"/>
    <mergeCell ref="AF21:AI21"/>
    <mergeCell ref="AJ21:AM21"/>
    <mergeCell ref="AN21:AQ21"/>
    <mergeCell ref="CK21:CN21"/>
    <mergeCell ref="CI21:CJ21"/>
    <mergeCell ref="CI22:CJ22"/>
    <mergeCell ref="A22:C22"/>
    <mergeCell ref="D22:G22"/>
    <mergeCell ref="H22:K22"/>
    <mergeCell ref="L22:O22"/>
    <mergeCell ref="P22:AB22"/>
    <mergeCell ref="AR21:BD21"/>
    <mergeCell ref="BF21:BH21"/>
    <mergeCell ref="BI21:BL21"/>
    <mergeCell ref="BM21:BP21"/>
    <mergeCell ref="A21:C21"/>
    <mergeCell ref="D21:G21"/>
    <mergeCell ref="H21:K21"/>
    <mergeCell ref="L21:O21"/>
    <mergeCell ref="P21:AB21"/>
    <mergeCell ref="H23:K23"/>
    <mergeCell ref="L23:O23"/>
    <mergeCell ref="P23:AB23"/>
    <mergeCell ref="AF23:AI23"/>
    <mergeCell ref="BI22:BL22"/>
    <mergeCell ref="BM22:BP22"/>
    <mergeCell ref="AF22:AI22"/>
    <mergeCell ref="AJ22:AM22"/>
    <mergeCell ref="AN22:AQ22"/>
    <mergeCell ref="AR22:BD22"/>
    <mergeCell ref="BF22:BH22"/>
    <mergeCell ref="AD22:AE22"/>
    <mergeCell ref="AD23:AE23"/>
    <mergeCell ref="AD24:AE24"/>
    <mergeCell ref="CW23:DI23"/>
    <mergeCell ref="A24:C24"/>
    <mergeCell ref="D24:G24"/>
    <mergeCell ref="H24:K24"/>
    <mergeCell ref="L24:O24"/>
    <mergeCell ref="P24:AB24"/>
    <mergeCell ref="AF24:AI24"/>
    <mergeCell ref="AJ24:AM24"/>
    <mergeCell ref="AN24:AQ24"/>
    <mergeCell ref="BQ23:BT23"/>
    <mergeCell ref="BU23:CG23"/>
    <mergeCell ref="CK23:CN23"/>
    <mergeCell ref="CO23:CR23"/>
    <mergeCell ref="CS23:CV23"/>
    <mergeCell ref="AJ23:AM23"/>
    <mergeCell ref="AN23:AQ23"/>
    <mergeCell ref="AR23:BD23"/>
    <mergeCell ref="BF23:BH23"/>
    <mergeCell ref="BI23:BL23"/>
    <mergeCell ref="BM23:BP23"/>
    <mergeCell ref="CK24:CN24"/>
    <mergeCell ref="A23:C23"/>
    <mergeCell ref="D23:G23"/>
    <mergeCell ref="AR24:BD24"/>
    <mergeCell ref="BF24:BH24"/>
    <mergeCell ref="BI24:BL24"/>
    <mergeCell ref="BM24:BP24"/>
    <mergeCell ref="BQ24:BT24"/>
    <mergeCell ref="BU24:CG24"/>
    <mergeCell ref="CO25:CR25"/>
    <mergeCell ref="CS25:CV25"/>
    <mergeCell ref="CW25:DI25"/>
    <mergeCell ref="BQ25:BT25"/>
    <mergeCell ref="BU25:CG25"/>
    <mergeCell ref="CK25:CN25"/>
    <mergeCell ref="CI25:CJ25"/>
    <mergeCell ref="A26:C26"/>
    <mergeCell ref="D26:G26"/>
    <mergeCell ref="H26:K26"/>
    <mergeCell ref="L26:O26"/>
    <mergeCell ref="P26:AB26"/>
    <mergeCell ref="AF26:AI26"/>
    <mergeCell ref="BI25:BL25"/>
    <mergeCell ref="BM25:BP25"/>
    <mergeCell ref="AF25:AI25"/>
    <mergeCell ref="AJ25:AM25"/>
    <mergeCell ref="AN25:AQ25"/>
    <mergeCell ref="AR25:BD25"/>
    <mergeCell ref="BF25:BH25"/>
    <mergeCell ref="AD25:AE25"/>
    <mergeCell ref="AD26:AE26"/>
    <mergeCell ref="A25:C25"/>
    <mergeCell ref="D25:G25"/>
    <mergeCell ref="H25:K25"/>
    <mergeCell ref="L25:O25"/>
    <mergeCell ref="P25:AB25"/>
    <mergeCell ref="BQ26:BT26"/>
    <mergeCell ref="BU26:CG26"/>
    <mergeCell ref="CK26:CN26"/>
    <mergeCell ref="CO26:CR26"/>
    <mergeCell ref="CS26:CV26"/>
    <mergeCell ref="AJ26:AM26"/>
    <mergeCell ref="AN26:AQ26"/>
    <mergeCell ref="AR26:BD26"/>
    <mergeCell ref="BF26:BH26"/>
    <mergeCell ref="BI26:BL26"/>
    <mergeCell ref="BM26:BP26"/>
    <mergeCell ref="BQ27:BT27"/>
    <mergeCell ref="BU27:CG27"/>
    <mergeCell ref="CO28:CR28"/>
    <mergeCell ref="CS28:CV28"/>
    <mergeCell ref="CW28:DI28"/>
    <mergeCell ref="BQ28:BT28"/>
    <mergeCell ref="BU28:CG28"/>
    <mergeCell ref="CK28:CN28"/>
    <mergeCell ref="AD27:AE27"/>
    <mergeCell ref="AF27:AI27"/>
    <mergeCell ref="AJ27:AM27"/>
    <mergeCell ref="AN27:AQ27"/>
    <mergeCell ref="CK27:CN27"/>
    <mergeCell ref="A28:C28"/>
    <mergeCell ref="D28:G28"/>
    <mergeCell ref="H28:K28"/>
    <mergeCell ref="L28:O28"/>
    <mergeCell ref="P28:AB28"/>
    <mergeCell ref="AR27:BD27"/>
    <mergeCell ref="BF27:BH27"/>
    <mergeCell ref="BI27:BL27"/>
    <mergeCell ref="BM27:BP27"/>
    <mergeCell ref="A27:C27"/>
    <mergeCell ref="D27:G27"/>
    <mergeCell ref="H27:K27"/>
    <mergeCell ref="L27:O27"/>
    <mergeCell ref="P27:AB27"/>
    <mergeCell ref="L29:O29"/>
    <mergeCell ref="P29:AB29"/>
    <mergeCell ref="AF29:AI29"/>
    <mergeCell ref="BI28:BL28"/>
    <mergeCell ref="BM28:BP28"/>
    <mergeCell ref="AF28:AI28"/>
    <mergeCell ref="AJ28:AM28"/>
    <mergeCell ref="AN28:AQ28"/>
    <mergeCell ref="AR28:BD28"/>
    <mergeCell ref="BF28:BH28"/>
    <mergeCell ref="AD28:AE28"/>
    <mergeCell ref="AD29:AE29"/>
    <mergeCell ref="BU31:CG31"/>
    <mergeCell ref="CK31:CN31"/>
    <mergeCell ref="CW29:DI29"/>
    <mergeCell ref="A30:C30"/>
    <mergeCell ref="D30:G30"/>
    <mergeCell ref="H30:K30"/>
    <mergeCell ref="L30:O30"/>
    <mergeCell ref="P30:AB30"/>
    <mergeCell ref="AF30:AI30"/>
    <mergeCell ref="AJ30:AM30"/>
    <mergeCell ref="AN30:AQ30"/>
    <mergeCell ref="BQ29:BT29"/>
    <mergeCell ref="BU29:CG29"/>
    <mergeCell ref="CK29:CN29"/>
    <mergeCell ref="CO29:CR29"/>
    <mergeCell ref="CS29:CV29"/>
    <mergeCell ref="AJ29:AM29"/>
    <mergeCell ref="AN29:AQ29"/>
    <mergeCell ref="AR29:BD29"/>
    <mergeCell ref="BF29:BH29"/>
    <mergeCell ref="CK30:CN30"/>
    <mergeCell ref="A29:C29"/>
    <mergeCell ref="D29:G29"/>
    <mergeCell ref="H29:K29"/>
    <mergeCell ref="A32:C32"/>
    <mergeCell ref="D32:G32"/>
    <mergeCell ref="H32:K32"/>
    <mergeCell ref="L32:O32"/>
    <mergeCell ref="P32:AB32"/>
    <mergeCell ref="AF32:AI32"/>
    <mergeCell ref="BI31:BL31"/>
    <mergeCell ref="BM31:BP31"/>
    <mergeCell ref="AF31:AI31"/>
    <mergeCell ref="AJ31:AM31"/>
    <mergeCell ref="AN31:AQ31"/>
    <mergeCell ref="AR31:BD31"/>
    <mergeCell ref="BF31:BH31"/>
    <mergeCell ref="A31:C31"/>
    <mergeCell ref="D31:G31"/>
    <mergeCell ref="H31:K31"/>
    <mergeCell ref="L31:O31"/>
    <mergeCell ref="P31:AB31"/>
    <mergeCell ref="AJ32:AM32"/>
    <mergeCell ref="AN32:AQ32"/>
    <mergeCell ref="AR32:BD32"/>
    <mergeCell ref="BF32:BH32"/>
    <mergeCell ref="BP34:BS35"/>
    <mergeCell ref="BT34:BW35"/>
    <mergeCell ref="BX34:CA35"/>
    <mergeCell ref="CB34:CE35"/>
    <mergeCell ref="A35:L35"/>
    <mergeCell ref="A36:I40"/>
    <mergeCell ref="CR34:CU35"/>
    <mergeCell ref="N39:O42"/>
    <mergeCell ref="CR37:CU38"/>
    <mergeCell ref="AS37:BD39"/>
    <mergeCell ref="BH37:BK38"/>
    <mergeCell ref="BL37:BO38"/>
    <mergeCell ref="BP37:BS38"/>
    <mergeCell ref="BT37:BW38"/>
    <mergeCell ref="BX37:CA38"/>
    <mergeCell ref="CN40:CQ46"/>
    <mergeCell ref="N35:O38"/>
    <mergeCell ref="AR36:BD36"/>
    <mergeCell ref="BH36:BO36"/>
    <mergeCell ref="CF34:CI35"/>
    <mergeCell ref="CJ34:CM35"/>
    <mergeCell ref="CN34:CQ35"/>
    <mergeCell ref="BV46:BX46"/>
    <mergeCell ref="R35:X35"/>
    <mergeCell ref="Q37:AP37"/>
    <mergeCell ref="Q38:AP38"/>
    <mergeCell ref="P39:T40"/>
    <mergeCell ref="U39:AP40"/>
    <mergeCell ref="P42:AP42"/>
    <mergeCell ref="P41:AP41"/>
    <mergeCell ref="BF34:BG38"/>
    <mergeCell ref="AR34:BD35"/>
    <mergeCell ref="AR40:BD41"/>
    <mergeCell ref="A33:AP34"/>
    <mergeCell ref="BP36:BW36"/>
    <mergeCell ref="BX36:CE36"/>
    <mergeCell ref="CF36:CM36"/>
    <mergeCell ref="BL34:BO35"/>
    <mergeCell ref="AN1:CG1"/>
    <mergeCell ref="CZ34:DE36"/>
    <mergeCell ref="CZ37:DE38"/>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Y45:CM45"/>
    <mergeCell ref="Q36:AP36"/>
    <mergeCell ref="BF43:BP45"/>
    <mergeCell ref="BF46:BP47"/>
    <mergeCell ref="BX40:CM41"/>
    <mergeCell ref="CB37:CE38"/>
    <mergeCell ref="CF37:CI38"/>
    <mergeCell ref="CJ37:CM38"/>
    <mergeCell ref="CN37:CQ38"/>
    <mergeCell ref="CV36:CY36"/>
    <mergeCell ref="CV34:CY35"/>
    <mergeCell ref="CV37:CY38"/>
    <mergeCell ref="BH34:BK35"/>
    <mergeCell ref="CR40:CU41"/>
    <mergeCell ref="CV40:DI41"/>
    <mergeCell ref="CR42:DI43"/>
    <mergeCell ref="CR44:DI46"/>
    <mergeCell ref="CN47:CQ50"/>
    <mergeCell ref="CR47:CW47"/>
    <mergeCell ref="CR49:CW49"/>
    <mergeCell ref="CX49:DC49"/>
    <mergeCell ref="DD49:DI49"/>
    <mergeCell ref="CR50:CW50"/>
    <mergeCell ref="CX50:DC50"/>
    <mergeCell ref="CX47:DC47"/>
    <mergeCell ref="DD50:DI50"/>
    <mergeCell ref="A49:B50"/>
    <mergeCell ref="C49:M50"/>
    <mergeCell ref="N49:AP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C43:M43"/>
    <mergeCell ref="N43:O45"/>
    <mergeCell ref="C44:M45"/>
    <mergeCell ref="A46:B48"/>
    <mergeCell ref="C46:M48"/>
    <mergeCell ref="N46:O48"/>
    <mergeCell ref="P46:AP46"/>
    <mergeCell ref="CI8:CJ8"/>
    <mergeCell ref="CI9:CJ9"/>
    <mergeCell ref="CI10:CJ10"/>
    <mergeCell ref="CI11:CJ11"/>
    <mergeCell ref="CI12:CJ12"/>
    <mergeCell ref="CI23:CJ23"/>
    <mergeCell ref="CI24:CJ24"/>
    <mergeCell ref="AD13:AE13"/>
    <mergeCell ref="AD14:AE14"/>
    <mergeCell ref="AD15:AE15"/>
    <mergeCell ref="AD16:AE16"/>
    <mergeCell ref="AD17:AE17"/>
    <mergeCell ref="AD18:AE18"/>
    <mergeCell ref="AD19:AE19"/>
    <mergeCell ref="CI14:CJ14"/>
    <mergeCell ref="CI15:CJ15"/>
    <mergeCell ref="CI2:CJ2"/>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CR48:CW48"/>
    <mergeCell ref="CR36:CU36"/>
    <mergeCell ref="CK32:CN32"/>
    <mergeCell ref="CO31:CR31"/>
    <mergeCell ref="CS31:CV31"/>
    <mergeCell ref="CW31:DI31"/>
    <mergeCell ref="CI30:CJ30"/>
    <mergeCell ref="CO27:CR27"/>
    <mergeCell ref="CS27:CV27"/>
    <mergeCell ref="CW27:DI27"/>
    <mergeCell ref="DD47:DI47"/>
    <mergeCell ref="CN36:CQ36"/>
    <mergeCell ref="AR6:BD6"/>
    <mergeCell ref="BF6:BH6"/>
    <mergeCell ref="BI6:BL6"/>
    <mergeCell ref="BM6:BP6"/>
    <mergeCell ref="BQ6:BT6"/>
    <mergeCell ref="AD6:AE6"/>
    <mergeCell ref="CI4:CJ4"/>
    <mergeCell ref="CI5:CJ5"/>
    <mergeCell ref="CI6:CJ6"/>
    <mergeCell ref="AJ4:AM4"/>
    <mergeCell ref="AN4:AQ4"/>
    <mergeCell ref="AR4:BD4"/>
    <mergeCell ref="BF4:BH4"/>
    <mergeCell ref="AD10:AE10"/>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BI29:BL29"/>
    <mergeCell ref="BM29:BP29"/>
    <mergeCell ref="AD11:AE11"/>
    <mergeCell ref="AD12:AE12"/>
    <mergeCell ref="CI17:CJ17"/>
    <mergeCell ref="BQ31:BT31"/>
  </mergeCells>
  <phoneticPr fontId="1"/>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671" t="s">
        <v>64</v>
      </c>
      <c r="B1" s="672"/>
      <c r="C1" s="672"/>
      <c r="D1" s="672"/>
      <c r="E1" s="672"/>
      <c r="F1" s="672"/>
      <c r="G1" s="672"/>
      <c r="H1" s="672"/>
      <c r="I1" s="672"/>
      <c r="J1" s="672"/>
      <c r="K1" s="672"/>
      <c r="L1" s="672"/>
      <c r="M1" s="673"/>
      <c r="N1" s="609" t="s">
        <v>22</v>
      </c>
      <c r="O1" s="609"/>
      <c r="P1" s="628" t="s">
        <v>17</v>
      </c>
      <c r="Q1" s="629"/>
      <c r="R1" s="630" t="str">
        <f>IF('②応募者名簿(印刷用)'!$BX$40="","",'②応募者名簿(印刷用)'!$BX$40)</f>
        <v>-</v>
      </c>
      <c r="S1" s="630"/>
      <c r="T1" s="630"/>
      <c r="U1" s="630"/>
      <c r="V1" s="630"/>
      <c r="W1" s="630"/>
      <c r="X1" s="630"/>
      <c r="Y1" s="630"/>
      <c r="Z1" s="630"/>
      <c r="AA1" s="630"/>
      <c r="AB1" s="630"/>
      <c r="AC1" s="630"/>
      <c r="AD1" s="630"/>
      <c r="AE1" s="630"/>
      <c r="AF1" s="630"/>
      <c r="AG1" s="630"/>
      <c r="AH1" s="630"/>
      <c r="AI1" s="630"/>
      <c r="AJ1" s="630"/>
      <c r="AK1" s="630"/>
      <c r="AL1" s="630"/>
      <c r="AM1" s="630"/>
      <c r="AN1" s="630"/>
      <c r="AO1" s="630"/>
      <c r="AP1" s="631"/>
      <c r="AQ1" s="150"/>
      <c r="AR1" s="157"/>
      <c r="AS1" s="671" t="s">
        <v>64</v>
      </c>
      <c r="AT1" s="672"/>
      <c r="AU1" s="672"/>
      <c r="AV1" s="672"/>
      <c r="AW1" s="672"/>
      <c r="AX1" s="672"/>
      <c r="AY1" s="672"/>
      <c r="AZ1" s="672"/>
      <c r="BA1" s="672"/>
      <c r="BB1" s="672"/>
      <c r="BC1" s="672"/>
      <c r="BD1" s="672"/>
      <c r="BE1" s="673"/>
      <c r="BF1" s="609" t="s">
        <v>22</v>
      </c>
      <c r="BG1" s="609"/>
      <c r="BH1" s="628" t="s">
        <v>17</v>
      </c>
      <c r="BI1" s="629"/>
      <c r="BJ1" s="630" t="str">
        <f>IF('②応募者名簿(印刷用)'!$BX$40="","",'②応募者名簿(印刷用)'!$BX$40)</f>
        <v>-</v>
      </c>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1"/>
    </row>
    <row r="2" spans="1:86" ht="17.100000000000001" customHeight="1" x14ac:dyDescent="0.15">
      <c r="A2" s="653" t="str">
        <f>'②応募者名簿(印刷用)'!$A$36</f>
        <v/>
      </c>
      <c r="B2" s="654"/>
      <c r="C2" s="654"/>
      <c r="D2" s="654"/>
      <c r="E2" s="654"/>
      <c r="F2" s="654"/>
      <c r="G2" s="654"/>
      <c r="H2" s="654"/>
      <c r="I2" s="151"/>
      <c r="J2" s="151"/>
      <c r="K2" s="151"/>
      <c r="L2" s="151"/>
      <c r="M2" s="152"/>
      <c r="N2" s="609"/>
      <c r="O2" s="609"/>
      <c r="P2" s="603" t="str">
        <f>IF('②応募者名簿(印刷用)'!$BV$42="","",'②応募者名簿(印刷用)'!$BV$42)</f>
        <v xml:space="preserve"> </v>
      </c>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5"/>
      <c r="AQ2" s="150"/>
      <c r="AR2" s="157"/>
      <c r="AS2" s="653" t="str">
        <f>'②応募者名簿(印刷用)'!$A$36</f>
        <v/>
      </c>
      <c r="AT2" s="654"/>
      <c r="AU2" s="654"/>
      <c r="AV2" s="654"/>
      <c r="AW2" s="654"/>
      <c r="AX2" s="654"/>
      <c r="AY2" s="654"/>
      <c r="AZ2" s="654"/>
      <c r="BA2" s="151"/>
      <c r="BB2" s="151"/>
      <c r="BC2" s="151"/>
      <c r="BD2" s="151"/>
      <c r="BE2" s="152"/>
      <c r="BF2" s="609"/>
      <c r="BG2" s="609"/>
      <c r="BH2" s="603" t="str">
        <f>IF('②応募者名簿(印刷用)'!$BV$42="","",'②応募者名簿(印刷用)'!$BV$42)</f>
        <v xml:space="preserve"> </v>
      </c>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5"/>
    </row>
    <row r="3" spans="1:86" ht="17.100000000000001" customHeight="1" x14ac:dyDescent="0.15">
      <c r="A3" s="653"/>
      <c r="B3" s="654"/>
      <c r="C3" s="654"/>
      <c r="D3" s="654"/>
      <c r="E3" s="654"/>
      <c r="F3" s="654"/>
      <c r="G3" s="654"/>
      <c r="H3" s="654"/>
      <c r="I3" s="151"/>
      <c r="J3" s="151"/>
      <c r="K3" s="151"/>
      <c r="L3" s="151"/>
      <c r="M3" s="152"/>
      <c r="N3" s="609"/>
      <c r="O3" s="609"/>
      <c r="P3" s="603" t="str">
        <f>IF('②応募者名簿(印刷用)'!$BV$43="","",'②応募者名簿(印刷用)'!$BV$43)</f>
        <v xml:space="preserve"> </v>
      </c>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5"/>
      <c r="AQ3" s="150"/>
      <c r="AR3" s="157"/>
      <c r="AS3" s="653"/>
      <c r="AT3" s="654"/>
      <c r="AU3" s="654"/>
      <c r="AV3" s="654"/>
      <c r="AW3" s="654"/>
      <c r="AX3" s="654"/>
      <c r="AY3" s="654"/>
      <c r="AZ3" s="654"/>
      <c r="BA3" s="151"/>
      <c r="BB3" s="151"/>
      <c r="BC3" s="151"/>
      <c r="BD3" s="151"/>
      <c r="BE3" s="152"/>
      <c r="BF3" s="609"/>
      <c r="BG3" s="609"/>
      <c r="BH3" s="603" t="str">
        <f>IF('②応募者名簿(印刷用)'!$BV$43="","",'②応募者名簿(印刷用)'!$BV$43)</f>
        <v xml:space="preserve"> </v>
      </c>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5"/>
    </row>
    <row r="4" spans="1:86" ht="17.100000000000001" customHeight="1" x14ac:dyDescent="0.15">
      <c r="A4" s="653"/>
      <c r="B4" s="654"/>
      <c r="C4" s="654"/>
      <c r="D4" s="654"/>
      <c r="E4" s="654"/>
      <c r="F4" s="654"/>
      <c r="G4" s="654"/>
      <c r="H4" s="654"/>
      <c r="I4" s="151"/>
      <c r="J4" s="151"/>
      <c r="K4" s="151"/>
      <c r="L4" s="151"/>
      <c r="M4" s="152"/>
      <c r="N4" s="609"/>
      <c r="O4" s="609"/>
      <c r="P4" s="606" t="str">
        <f>IF('②応募者名簿(印刷用)'!$BV$44="","",'②応募者名簿(印刷用)'!$BV$44)</f>
        <v xml:space="preserve"> </v>
      </c>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8"/>
      <c r="AQ4" s="150"/>
      <c r="AR4" s="157"/>
      <c r="AS4" s="653"/>
      <c r="AT4" s="654"/>
      <c r="AU4" s="654"/>
      <c r="AV4" s="654"/>
      <c r="AW4" s="654"/>
      <c r="AX4" s="654"/>
      <c r="AY4" s="654"/>
      <c r="AZ4" s="654"/>
      <c r="BA4" s="151"/>
      <c r="BB4" s="151"/>
      <c r="BC4" s="151"/>
      <c r="BD4" s="151"/>
      <c r="BE4" s="152"/>
      <c r="BF4" s="609"/>
      <c r="BG4" s="609"/>
      <c r="BH4" s="606" t="str">
        <f>IF('②応募者名簿(印刷用)'!$BV$44="","",'②応募者名簿(印刷用)'!$BV$44)</f>
        <v xml:space="preserve"> </v>
      </c>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8"/>
    </row>
    <row r="5" spans="1:86" ht="17.100000000000001" customHeight="1" x14ac:dyDescent="0.15">
      <c r="A5" s="653"/>
      <c r="B5" s="654"/>
      <c r="C5" s="654"/>
      <c r="D5" s="654"/>
      <c r="E5" s="654"/>
      <c r="F5" s="654"/>
      <c r="G5" s="654"/>
      <c r="H5" s="654"/>
      <c r="I5" s="151"/>
      <c r="J5" s="151"/>
      <c r="K5" s="151"/>
      <c r="L5" s="151"/>
      <c r="M5" s="152"/>
      <c r="N5" s="623" t="s">
        <v>33</v>
      </c>
      <c r="O5" s="624"/>
      <c r="P5" s="620" t="s">
        <v>24</v>
      </c>
      <c r="Q5" s="621"/>
      <c r="R5" s="621"/>
      <c r="S5" s="621"/>
      <c r="T5" s="621" t="str">
        <f>""&amp;①入力シート!$D$21</f>
        <v/>
      </c>
      <c r="U5" s="621"/>
      <c r="V5" s="621"/>
      <c r="W5" s="621"/>
      <c r="X5" s="621"/>
      <c r="Y5" s="621"/>
      <c r="Z5" s="621"/>
      <c r="AA5" s="621"/>
      <c r="AB5" s="621"/>
      <c r="AC5" s="621"/>
      <c r="AD5" s="621"/>
      <c r="AE5" s="621"/>
      <c r="AF5" s="621"/>
      <c r="AG5" s="621"/>
      <c r="AH5" s="621"/>
      <c r="AI5" s="621"/>
      <c r="AJ5" s="621"/>
      <c r="AK5" s="621"/>
      <c r="AL5" s="621"/>
      <c r="AM5" s="621"/>
      <c r="AN5" s="621"/>
      <c r="AO5" s="621"/>
      <c r="AP5" s="622"/>
      <c r="AQ5" s="150"/>
      <c r="AR5" s="157"/>
      <c r="AS5" s="653"/>
      <c r="AT5" s="654"/>
      <c r="AU5" s="654"/>
      <c r="AV5" s="654"/>
      <c r="AW5" s="654"/>
      <c r="AX5" s="654"/>
      <c r="AY5" s="654"/>
      <c r="AZ5" s="654"/>
      <c r="BA5" s="151"/>
      <c r="BB5" s="151"/>
      <c r="BC5" s="151"/>
      <c r="BD5" s="151"/>
      <c r="BE5" s="152"/>
      <c r="BF5" s="623" t="s">
        <v>33</v>
      </c>
      <c r="BG5" s="624"/>
      <c r="BH5" s="620" t="s">
        <v>24</v>
      </c>
      <c r="BI5" s="621"/>
      <c r="BJ5" s="621"/>
      <c r="BK5" s="621"/>
      <c r="BL5" s="621" t="str">
        <f>""&amp;①入力シート!$D$21</f>
        <v/>
      </c>
      <c r="BM5" s="621"/>
      <c r="BN5" s="621"/>
      <c r="BO5" s="621"/>
      <c r="BP5" s="621"/>
      <c r="BQ5" s="621"/>
      <c r="BR5" s="621"/>
      <c r="BS5" s="621"/>
      <c r="BT5" s="621"/>
      <c r="BU5" s="621"/>
      <c r="BV5" s="621"/>
      <c r="BW5" s="621"/>
      <c r="BX5" s="621"/>
      <c r="BY5" s="621"/>
      <c r="BZ5" s="621"/>
      <c r="CA5" s="621"/>
      <c r="CB5" s="621"/>
      <c r="CC5" s="621"/>
      <c r="CD5" s="621"/>
      <c r="CE5" s="621"/>
      <c r="CF5" s="621"/>
      <c r="CG5" s="621"/>
      <c r="CH5" s="622"/>
    </row>
    <row r="6" spans="1:86" ht="17.100000000000001" customHeight="1" x14ac:dyDescent="0.15">
      <c r="A6" s="153"/>
      <c r="B6" s="151"/>
      <c r="C6" s="151"/>
      <c r="D6" s="151"/>
      <c r="E6" s="151"/>
      <c r="F6" s="151"/>
      <c r="G6" s="151"/>
      <c r="H6" s="151"/>
      <c r="I6" s="151"/>
      <c r="J6" s="151"/>
      <c r="K6" s="151"/>
      <c r="L6" s="151"/>
      <c r="M6" s="152"/>
      <c r="N6" s="616"/>
      <c r="O6" s="617"/>
      <c r="P6" s="625" t="str">
        <f>"　"&amp;①入力シート!$D$22</f>
        <v>　</v>
      </c>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7"/>
      <c r="AQ6" s="150"/>
      <c r="AR6" s="157"/>
      <c r="AS6" s="153"/>
      <c r="AT6" s="151"/>
      <c r="AU6" s="151"/>
      <c r="AV6" s="151"/>
      <c r="AW6" s="151"/>
      <c r="AX6" s="151"/>
      <c r="AY6" s="151"/>
      <c r="AZ6" s="151"/>
      <c r="BA6" s="151"/>
      <c r="BB6" s="151"/>
      <c r="BC6" s="151"/>
      <c r="BD6" s="151"/>
      <c r="BE6" s="152"/>
      <c r="BF6" s="616"/>
      <c r="BG6" s="617"/>
      <c r="BH6" s="625" t="str">
        <f>"　"&amp;①入力シート!$D$22</f>
        <v>　</v>
      </c>
      <c r="BI6" s="626"/>
      <c r="BJ6" s="626"/>
      <c r="BK6" s="626"/>
      <c r="BL6" s="626"/>
      <c r="BM6" s="626"/>
      <c r="BN6" s="626"/>
      <c r="BO6" s="626"/>
      <c r="BP6" s="626"/>
      <c r="BQ6" s="626"/>
      <c r="BR6" s="626"/>
      <c r="BS6" s="626"/>
      <c r="BT6" s="626"/>
      <c r="BU6" s="626"/>
      <c r="BV6" s="626"/>
      <c r="BW6" s="626"/>
      <c r="BX6" s="626"/>
      <c r="BY6" s="626"/>
      <c r="BZ6" s="626"/>
      <c r="CA6" s="626"/>
      <c r="CB6" s="626"/>
      <c r="CC6" s="626"/>
      <c r="CD6" s="626"/>
      <c r="CE6" s="626"/>
      <c r="CF6" s="626"/>
      <c r="CG6" s="626"/>
      <c r="CH6" s="627"/>
    </row>
    <row r="7" spans="1:86" ht="17.100000000000001" customHeight="1" x14ac:dyDescent="0.15">
      <c r="A7" s="153"/>
      <c r="B7" s="151"/>
      <c r="C7" s="151"/>
      <c r="D7" s="151"/>
      <c r="E7" s="151"/>
      <c r="F7" s="151"/>
      <c r="G7" s="151"/>
      <c r="H7" s="151"/>
      <c r="I7" s="151"/>
      <c r="J7" s="151"/>
      <c r="K7" s="151"/>
      <c r="L7" s="151"/>
      <c r="M7" s="152"/>
      <c r="N7" s="616"/>
      <c r="O7" s="617"/>
      <c r="P7" s="647" t="str">
        <f>"　"&amp;①入力シート!$D$23</f>
        <v>　</v>
      </c>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9"/>
      <c r="AQ7" s="150"/>
      <c r="AR7" s="157"/>
      <c r="AS7" s="153"/>
      <c r="AT7" s="151"/>
      <c r="AU7" s="151"/>
      <c r="AV7" s="151"/>
      <c r="AW7" s="151"/>
      <c r="AX7" s="151"/>
      <c r="AY7" s="151"/>
      <c r="AZ7" s="151"/>
      <c r="BA7" s="151"/>
      <c r="BB7" s="151"/>
      <c r="BC7" s="151"/>
      <c r="BD7" s="151"/>
      <c r="BE7" s="152"/>
      <c r="BF7" s="616"/>
      <c r="BG7" s="617"/>
      <c r="BH7" s="647" t="str">
        <f>"　"&amp;①入力シート!$D$23</f>
        <v>　</v>
      </c>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9"/>
    </row>
    <row r="8" spans="1:86" ht="17.100000000000001" customHeight="1" x14ac:dyDescent="0.15">
      <c r="A8" s="154"/>
      <c r="B8" s="155"/>
      <c r="C8" s="155"/>
      <c r="D8" s="155"/>
      <c r="E8" s="155"/>
      <c r="F8" s="155"/>
      <c r="G8" s="155"/>
      <c r="H8" s="155"/>
      <c r="I8" s="155"/>
      <c r="J8" s="155"/>
      <c r="K8" s="155"/>
      <c r="L8" s="155"/>
      <c r="M8" s="156"/>
      <c r="N8" s="616"/>
      <c r="O8" s="617"/>
      <c r="P8" s="647"/>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9"/>
      <c r="AQ8" s="150"/>
      <c r="AR8" s="157"/>
      <c r="AS8" s="154"/>
      <c r="AT8" s="155"/>
      <c r="AU8" s="155"/>
      <c r="AV8" s="155"/>
      <c r="AW8" s="155"/>
      <c r="AX8" s="155"/>
      <c r="AY8" s="155"/>
      <c r="AZ8" s="155"/>
      <c r="BA8" s="155"/>
      <c r="BB8" s="155"/>
      <c r="BC8" s="155"/>
      <c r="BD8" s="155"/>
      <c r="BE8" s="156"/>
      <c r="BF8" s="616"/>
      <c r="BG8" s="617"/>
      <c r="BH8" s="647"/>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9"/>
    </row>
    <row r="9" spans="1:86" ht="18" customHeight="1" x14ac:dyDescent="0.15">
      <c r="A9" s="623" t="s">
        <v>38</v>
      </c>
      <c r="B9" s="624"/>
      <c r="C9" s="620" t="s">
        <v>32</v>
      </c>
      <c r="D9" s="621"/>
      <c r="E9" s="621"/>
      <c r="F9" s="621"/>
      <c r="G9" s="621"/>
      <c r="H9" s="621"/>
      <c r="I9" s="621"/>
      <c r="J9" s="621"/>
      <c r="K9" s="621"/>
      <c r="L9" s="621"/>
      <c r="M9" s="621"/>
      <c r="N9" s="674" t="s">
        <v>35</v>
      </c>
      <c r="O9" s="674"/>
      <c r="P9" s="677" t="str">
        <f>""&amp;①入力シート!O38</f>
        <v/>
      </c>
      <c r="Q9" s="677"/>
      <c r="R9" s="677"/>
      <c r="S9" s="677"/>
      <c r="T9" s="677"/>
      <c r="U9" s="677"/>
      <c r="V9" s="677"/>
      <c r="W9" s="677"/>
      <c r="X9" s="677"/>
      <c r="Y9" s="677"/>
      <c r="Z9" s="677"/>
      <c r="AA9" s="677"/>
      <c r="AB9" s="677"/>
      <c r="AC9" s="677"/>
      <c r="AD9" s="677"/>
      <c r="AE9" s="677"/>
      <c r="AF9" s="677"/>
      <c r="AG9" s="677"/>
      <c r="AH9" s="677"/>
      <c r="AI9" s="677"/>
      <c r="AJ9" s="677"/>
      <c r="AK9" s="677"/>
      <c r="AL9" s="677"/>
      <c r="AM9" s="677"/>
      <c r="AN9" s="677"/>
      <c r="AO9" s="677"/>
      <c r="AP9" s="677"/>
      <c r="AQ9" s="150"/>
      <c r="AR9" s="157"/>
      <c r="AS9" s="623" t="s">
        <v>38</v>
      </c>
      <c r="AT9" s="624"/>
      <c r="AU9" s="620" t="s">
        <v>32</v>
      </c>
      <c r="AV9" s="621"/>
      <c r="AW9" s="621"/>
      <c r="AX9" s="621"/>
      <c r="AY9" s="621"/>
      <c r="AZ9" s="621"/>
      <c r="BA9" s="621"/>
      <c r="BB9" s="621"/>
      <c r="BC9" s="621"/>
      <c r="BD9" s="621"/>
      <c r="BE9" s="621"/>
      <c r="BF9" s="609" t="s">
        <v>35</v>
      </c>
      <c r="BG9" s="609"/>
      <c r="BH9" s="615" t="str">
        <f>""&amp;①入力シート!O39</f>
        <v/>
      </c>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row>
    <row r="10" spans="1:86" ht="18" customHeight="1" x14ac:dyDescent="0.15">
      <c r="A10" s="616"/>
      <c r="B10" s="617"/>
      <c r="C10" s="643">
        <f>'②応募者名簿(印刷用)'!$A3</f>
        <v>1</v>
      </c>
      <c r="D10" s="644"/>
      <c r="E10" s="644"/>
      <c r="F10" s="644"/>
      <c r="G10" s="644"/>
      <c r="H10" s="644"/>
      <c r="I10" s="644"/>
      <c r="J10" s="644"/>
      <c r="K10" s="644"/>
      <c r="L10" s="644"/>
      <c r="M10" s="644"/>
      <c r="N10" s="675"/>
      <c r="O10" s="675"/>
      <c r="P10" s="678"/>
      <c r="Q10" s="678"/>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150"/>
      <c r="AR10" s="157"/>
      <c r="AS10" s="616"/>
      <c r="AT10" s="617"/>
      <c r="AU10" s="643">
        <f>'②応募者名簿(印刷用)'!$A4</f>
        <v>2</v>
      </c>
      <c r="AV10" s="644"/>
      <c r="AW10" s="644"/>
      <c r="AX10" s="644"/>
      <c r="AY10" s="644"/>
      <c r="AZ10" s="644"/>
      <c r="BA10" s="644"/>
      <c r="BB10" s="644"/>
      <c r="BC10" s="644"/>
      <c r="BD10" s="644"/>
      <c r="BE10" s="644"/>
      <c r="BF10" s="609"/>
      <c r="BG10" s="609"/>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row>
    <row r="11" spans="1:86" ht="18" customHeight="1" x14ac:dyDescent="0.15">
      <c r="A11" s="618"/>
      <c r="B11" s="619"/>
      <c r="C11" s="643"/>
      <c r="D11" s="644"/>
      <c r="E11" s="644"/>
      <c r="F11" s="644"/>
      <c r="G11" s="644"/>
      <c r="H11" s="644"/>
      <c r="I11" s="644"/>
      <c r="J11" s="644"/>
      <c r="K11" s="644"/>
      <c r="L11" s="644"/>
      <c r="M11" s="644"/>
      <c r="N11" s="676"/>
      <c r="O11" s="676"/>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150"/>
      <c r="AR11" s="157"/>
      <c r="AS11" s="618"/>
      <c r="AT11" s="619"/>
      <c r="AU11" s="643"/>
      <c r="AV11" s="644"/>
      <c r="AW11" s="644"/>
      <c r="AX11" s="644"/>
      <c r="AY11" s="644"/>
      <c r="AZ11" s="644"/>
      <c r="BA11" s="644"/>
      <c r="BB11" s="644"/>
      <c r="BC11" s="644"/>
      <c r="BD11" s="644"/>
      <c r="BE11" s="644"/>
      <c r="BF11" s="609"/>
      <c r="BG11" s="609"/>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row>
    <row r="12" spans="1:86" ht="18" customHeight="1" x14ac:dyDescent="0.15">
      <c r="A12" s="623" t="s">
        <v>37</v>
      </c>
      <c r="B12" s="624"/>
      <c r="C12" s="640" t="str">
        <f>IF('②応募者名簿(印刷用)'!$L$3="","",'②応募者名簿(印刷用)'!$L$3)</f>
        <v/>
      </c>
      <c r="D12" s="641"/>
      <c r="E12" s="641"/>
      <c r="F12" s="641"/>
      <c r="G12" s="641"/>
      <c r="H12" s="641"/>
      <c r="I12" s="641"/>
      <c r="J12" s="641"/>
      <c r="K12" s="641"/>
      <c r="L12" s="641"/>
      <c r="M12" s="642"/>
      <c r="N12" s="616" t="s">
        <v>36</v>
      </c>
      <c r="O12" s="617"/>
      <c r="P12" s="610" t="s">
        <v>34</v>
      </c>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2"/>
      <c r="AQ12" s="150"/>
      <c r="AR12" s="157"/>
      <c r="AS12" s="623" t="s">
        <v>37</v>
      </c>
      <c r="AT12" s="624"/>
      <c r="AU12" s="640" t="str">
        <f>""&amp;①入力シート!C39</f>
        <v/>
      </c>
      <c r="AV12" s="641"/>
      <c r="AW12" s="641"/>
      <c r="AX12" s="641"/>
      <c r="AY12" s="641"/>
      <c r="AZ12" s="641"/>
      <c r="BA12" s="641"/>
      <c r="BB12" s="641"/>
      <c r="BC12" s="641"/>
      <c r="BD12" s="641"/>
      <c r="BE12" s="642"/>
      <c r="BF12" s="616" t="s">
        <v>36</v>
      </c>
      <c r="BG12" s="617"/>
      <c r="BH12" s="610" t="s">
        <v>34</v>
      </c>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2"/>
    </row>
    <row r="13" spans="1:86" ht="18" customHeight="1" x14ac:dyDescent="0.15">
      <c r="A13" s="616"/>
      <c r="B13" s="617"/>
      <c r="C13" s="643"/>
      <c r="D13" s="644"/>
      <c r="E13" s="644"/>
      <c r="F13" s="644"/>
      <c r="G13" s="644"/>
      <c r="H13" s="644"/>
      <c r="I13" s="644"/>
      <c r="J13" s="644"/>
      <c r="K13" s="644"/>
      <c r="L13" s="644"/>
      <c r="M13" s="645"/>
      <c r="N13" s="616"/>
      <c r="O13" s="617"/>
      <c r="P13" s="613" t="str">
        <f>IF('②応募者名簿(印刷用)'!$P$3="","",'②応募者名簿(印刷用)'!$P$3)</f>
        <v xml:space="preserve"> </v>
      </c>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150"/>
      <c r="AR13" s="157"/>
      <c r="AS13" s="616"/>
      <c r="AT13" s="617"/>
      <c r="AU13" s="643"/>
      <c r="AV13" s="644"/>
      <c r="AW13" s="644"/>
      <c r="AX13" s="644"/>
      <c r="AY13" s="644"/>
      <c r="AZ13" s="644"/>
      <c r="BA13" s="644"/>
      <c r="BB13" s="644"/>
      <c r="BC13" s="644"/>
      <c r="BD13" s="644"/>
      <c r="BE13" s="645"/>
      <c r="BF13" s="616"/>
      <c r="BG13" s="617"/>
      <c r="BH13" s="613" t="str">
        <f>①入力シート!E39&amp;" "&amp;①入力シート!J39</f>
        <v xml:space="preserve"> </v>
      </c>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row>
    <row r="14" spans="1:86" ht="18" customHeight="1" x14ac:dyDescent="0.15">
      <c r="A14" s="616"/>
      <c r="B14" s="617"/>
      <c r="C14" s="643"/>
      <c r="D14" s="644"/>
      <c r="E14" s="644"/>
      <c r="F14" s="644"/>
      <c r="G14" s="644"/>
      <c r="H14" s="644"/>
      <c r="I14" s="644"/>
      <c r="J14" s="644"/>
      <c r="K14" s="644"/>
      <c r="L14" s="644"/>
      <c r="M14" s="645"/>
      <c r="N14" s="618"/>
      <c r="O14" s="619"/>
      <c r="P14" s="614"/>
      <c r="Q14" s="614"/>
      <c r="R14" s="614"/>
      <c r="S14" s="614"/>
      <c r="T14" s="614"/>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150"/>
      <c r="AR14" s="157"/>
      <c r="AS14" s="616"/>
      <c r="AT14" s="617"/>
      <c r="AU14" s="643"/>
      <c r="AV14" s="644"/>
      <c r="AW14" s="644"/>
      <c r="AX14" s="644"/>
      <c r="AY14" s="644"/>
      <c r="AZ14" s="644"/>
      <c r="BA14" s="644"/>
      <c r="BB14" s="644"/>
      <c r="BC14" s="644"/>
      <c r="BD14" s="644"/>
      <c r="BE14" s="645"/>
      <c r="BF14" s="618"/>
      <c r="BG14" s="619"/>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row>
    <row r="15" spans="1:86" ht="18" customHeight="1" x14ac:dyDescent="0.15">
      <c r="A15" s="638" t="s">
        <v>23</v>
      </c>
      <c r="B15" s="638"/>
      <c r="C15" s="639" t="str">
        <f>""&amp;①入力シート!AJ38</f>
        <v/>
      </c>
      <c r="D15" s="639"/>
      <c r="E15" s="639"/>
      <c r="F15" s="639"/>
      <c r="G15" s="639"/>
      <c r="H15" s="639"/>
      <c r="I15" s="639"/>
      <c r="J15" s="639"/>
      <c r="K15" s="639"/>
      <c r="L15" s="639"/>
      <c r="M15" s="639"/>
      <c r="N15" s="646" t="s">
        <v>77</v>
      </c>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8"/>
      <c r="AP15" s="429"/>
      <c r="AR15" s="47"/>
      <c r="AS15" s="638" t="s">
        <v>23</v>
      </c>
      <c r="AT15" s="638"/>
      <c r="AU15" s="639" t="str">
        <f>""&amp;①入力シート!AJ39</f>
        <v/>
      </c>
      <c r="AV15" s="639"/>
      <c r="AW15" s="639"/>
      <c r="AX15" s="639"/>
      <c r="AY15" s="639"/>
      <c r="AZ15" s="639"/>
      <c r="BA15" s="639"/>
      <c r="BB15" s="639"/>
      <c r="BC15" s="639"/>
      <c r="BD15" s="639"/>
      <c r="BE15" s="639"/>
      <c r="BF15" s="646" t="s">
        <v>77</v>
      </c>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9"/>
    </row>
    <row r="16" spans="1:86" ht="18" customHeight="1" x14ac:dyDescent="0.15">
      <c r="A16" s="638"/>
      <c r="B16" s="638"/>
      <c r="C16" s="639"/>
      <c r="D16" s="639"/>
      <c r="E16" s="639"/>
      <c r="F16" s="639"/>
      <c r="G16" s="639"/>
      <c r="H16" s="639"/>
      <c r="I16" s="639"/>
      <c r="J16" s="639"/>
      <c r="K16" s="639"/>
      <c r="L16" s="639"/>
      <c r="M16" s="639"/>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2"/>
      <c r="AR16" s="47"/>
      <c r="AS16" s="638"/>
      <c r="AT16" s="638"/>
      <c r="AU16" s="639"/>
      <c r="AV16" s="639"/>
      <c r="AW16" s="639"/>
      <c r="AX16" s="639"/>
      <c r="AY16" s="639"/>
      <c r="AZ16" s="639"/>
      <c r="BA16" s="639"/>
      <c r="BB16" s="639"/>
      <c r="BC16" s="639"/>
      <c r="BD16" s="639"/>
      <c r="BE16" s="639"/>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2"/>
    </row>
    <row r="17" spans="1:87" ht="15" customHeight="1" x14ac:dyDescent="0.15">
      <c r="A17" s="158"/>
      <c r="B17" s="158"/>
      <c r="C17" s="159"/>
      <c r="D17" s="159"/>
      <c r="E17" s="159"/>
      <c r="F17" s="159"/>
      <c r="G17" s="159"/>
      <c r="H17" s="159"/>
      <c r="I17" s="159"/>
      <c r="J17" s="159"/>
      <c r="K17" s="159"/>
      <c r="L17" s="159"/>
      <c r="M17" s="159"/>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8"/>
      <c r="AT17" s="158"/>
      <c r="AU17" s="159"/>
      <c r="AV17" s="159"/>
      <c r="AW17" s="159"/>
      <c r="AX17" s="159"/>
      <c r="AY17" s="159"/>
      <c r="AZ17" s="159"/>
      <c r="BA17" s="159"/>
      <c r="BB17" s="159"/>
      <c r="BC17" s="159"/>
      <c r="BD17" s="159"/>
      <c r="BE17" s="159"/>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60"/>
      <c r="B18" s="160"/>
      <c r="C18" s="160"/>
      <c r="D18" s="160"/>
      <c r="E18" s="160"/>
      <c r="F18" s="160"/>
      <c r="G18" s="160"/>
      <c r="H18" s="160"/>
      <c r="I18" s="160"/>
      <c r="J18" s="160"/>
      <c r="K18" s="160"/>
      <c r="L18" s="160"/>
      <c r="M18" s="160"/>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60"/>
      <c r="AT18" s="160"/>
      <c r="AU18" s="160"/>
      <c r="AV18" s="160"/>
      <c r="AW18" s="160"/>
      <c r="AX18" s="160"/>
      <c r="AY18" s="160"/>
      <c r="AZ18" s="160"/>
      <c r="BA18" s="160"/>
      <c r="BB18" s="160"/>
      <c r="BC18" s="160"/>
      <c r="BD18" s="160"/>
      <c r="BE18" s="160"/>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71" t="s">
        <v>64</v>
      </c>
      <c r="B19" s="672"/>
      <c r="C19" s="672"/>
      <c r="D19" s="672"/>
      <c r="E19" s="672"/>
      <c r="F19" s="672"/>
      <c r="G19" s="672"/>
      <c r="H19" s="672"/>
      <c r="I19" s="672"/>
      <c r="J19" s="672"/>
      <c r="K19" s="672"/>
      <c r="L19" s="672"/>
      <c r="M19" s="673"/>
      <c r="N19" s="609" t="s">
        <v>22</v>
      </c>
      <c r="O19" s="609"/>
      <c r="P19" s="628" t="s">
        <v>17</v>
      </c>
      <c r="Q19" s="629"/>
      <c r="R19" s="630" t="str">
        <f>IF('②応募者名簿(印刷用)'!$BX$40="","",'②応募者名簿(印刷用)'!$BX$40)</f>
        <v>-</v>
      </c>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1"/>
      <c r="AQ19" s="150"/>
      <c r="AR19" s="157"/>
      <c r="AS19" s="671" t="s">
        <v>64</v>
      </c>
      <c r="AT19" s="672"/>
      <c r="AU19" s="672"/>
      <c r="AV19" s="672"/>
      <c r="AW19" s="672"/>
      <c r="AX19" s="672"/>
      <c r="AY19" s="672"/>
      <c r="AZ19" s="672"/>
      <c r="BA19" s="672"/>
      <c r="BB19" s="672"/>
      <c r="BC19" s="672"/>
      <c r="BD19" s="672"/>
      <c r="BE19" s="673"/>
      <c r="BF19" s="609" t="s">
        <v>22</v>
      </c>
      <c r="BG19" s="609"/>
      <c r="BH19" s="628" t="s">
        <v>17</v>
      </c>
      <c r="BI19" s="629"/>
      <c r="BJ19" s="630" t="str">
        <f>IF('②応募者名簿(印刷用)'!$BX$40="","",'②応募者名簿(印刷用)'!$BX$40)</f>
        <v>-</v>
      </c>
      <c r="BK19" s="630"/>
      <c r="BL19" s="630"/>
      <c r="BM19" s="630"/>
      <c r="BN19" s="630"/>
      <c r="BO19" s="630"/>
      <c r="BP19" s="630"/>
      <c r="BQ19" s="630"/>
      <c r="BR19" s="630"/>
      <c r="BS19" s="630"/>
      <c r="BT19" s="630"/>
      <c r="BU19" s="630"/>
      <c r="BV19" s="630"/>
      <c r="BW19" s="630"/>
      <c r="BX19" s="630"/>
      <c r="BY19" s="630"/>
      <c r="BZ19" s="630"/>
      <c r="CA19" s="630"/>
      <c r="CB19" s="630"/>
      <c r="CC19" s="630"/>
      <c r="CD19" s="630"/>
      <c r="CE19" s="630"/>
      <c r="CF19" s="630"/>
      <c r="CG19" s="630"/>
      <c r="CH19" s="631"/>
    </row>
    <row r="20" spans="1:87" ht="17.100000000000001" customHeight="1" x14ac:dyDescent="0.15">
      <c r="A20" s="653" t="str">
        <f>'②応募者名簿(印刷用)'!$A$36</f>
        <v/>
      </c>
      <c r="B20" s="654"/>
      <c r="C20" s="654"/>
      <c r="D20" s="654"/>
      <c r="E20" s="654"/>
      <c r="F20" s="654"/>
      <c r="G20" s="654"/>
      <c r="H20" s="654"/>
      <c r="I20" s="151"/>
      <c r="J20" s="151"/>
      <c r="K20" s="151"/>
      <c r="L20" s="151"/>
      <c r="M20" s="152"/>
      <c r="N20" s="609"/>
      <c r="O20" s="609"/>
      <c r="P20" s="603" t="str">
        <f>IF('②応募者名簿(印刷用)'!$BV$42="","",'②応募者名簿(印刷用)'!$BV$42)</f>
        <v xml:space="preserve"> </v>
      </c>
      <c r="Q20" s="604"/>
      <c r="R20" s="604"/>
      <c r="S20" s="604"/>
      <c r="T20" s="604"/>
      <c r="U20" s="604"/>
      <c r="V20" s="604"/>
      <c r="W20" s="604"/>
      <c r="X20" s="604"/>
      <c r="Y20" s="604"/>
      <c r="Z20" s="604"/>
      <c r="AA20" s="604"/>
      <c r="AB20" s="604"/>
      <c r="AC20" s="604"/>
      <c r="AD20" s="604"/>
      <c r="AE20" s="604"/>
      <c r="AF20" s="604"/>
      <c r="AG20" s="604"/>
      <c r="AH20" s="604"/>
      <c r="AI20" s="604"/>
      <c r="AJ20" s="604"/>
      <c r="AK20" s="604"/>
      <c r="AL20" s="604"/>
      <c r="AM20" s="604"/>
      <c r="AN20" s="604"/>
      <c r="AO20" s="604"/>
      <c r="AP20" s="605"/>
      <c r="AQ20" s="150"/>
      <c r="AR20" s="157"/>
      <c r="AS20" s="653" t="str">
        <f>'②応募者名簿(印刷用)'!$A$36</f>
        <v/>
      </c>
      <c r="AT20" s="654"/>
      <c r="AU20" s="654"/>
      <c r="AV20" s="654"/>
      <c r="AW20" s="654"/>
      <c r="AX20" s="654"/>
      <c r="AY20" s="654"/>
      <c r="AZ20" s="654"/>
      <c r="BA20" s="151"/>
      <c r="BB20" s="151"/>
      <c r="BC20" s="151"/>
      <c r="BD20" s="151"/>
      <c r="BE20" s="152"/>
      <c r="BF20" s="609"/>
      <c r="BG20" s="609"/>
      <c r="BH20" s="603" t="str">
        <f>IF('②応募者名簿(印刷用)'!$BV$42="","",'②応募者名簿(印刷用)'!$BV$42)</f>
        <v xml:space="preserve"> </v>
      </c>
      <c r="BI20" s="604"/>
      <c r="BJ20" s="604"/>
      <c r="BK20" s="604"/>
      <c r="BL20" s="604"/>
      <c r="BM20" s="604"/>
      <c r="BN20" s="604"/>
      <c r="BO20" s="604"/>
      <c r="BP20" s="604"/>
      <c r="BQ20" s="604"/>
      <c r="BR20" s="604"/>
      <c r="BS20" s="604"/>
      <c r="BT20" s="604"/>
      <c r="BU20" s="604"/>
      <c r="BV20" s="604"/>
      <c r="BW20" s="604"/>
      <c r="BX20" s="604"/>
      <c r="BY20" s="604"/>
      <c r="BZ20" s="604"/>
      <c r="CA20" s="604"/>
      <c r="CB20" s="604"/>
      <c r="CC20" s="604"/>
      <c r="CD20" s="604"/>
      <c r="CE20" s="604"/>
      <c r="CF20" s="604"/>
      <c r="CG20" s="604"/>
      <c r="CH20" s="605"/>
    </row>
    <row r="21" spans="1:87" ht="17.100000000000001" customHeight="1" x14ac:dyDescent="0.15">
      <c r="A21" s="653"/>
      <c r="B21" s="654"/>
      <c r="C21" s="654"/>
      <c r="D21" s="654"/>
      <c r="E21" s="654"/>
      <c r="F21" s="654"/>
      <c r="G21" s="654"/>
      <c r="H21" s="654"/>
      <c r="I21" s="151"/>
      <c r="J21" s="151"/>
      <c r="K21" s="151"/>
      <c r="L21" s="151"/>
      <c r="M21" s="152"/>
      <c r="N21" s="609"/>
      <c r="O21" s="609"/>
      <c r="P21" s="603" t="str">
        <f>IF('②応募者名簿(印刷用)'!$BV$43="","",'②応募者名簿(印刷用)'!$BV$43)</f>
        <v xml:space="preserve"> </v>
      </c>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5"/>
      <c r="AQ21" s="150"/>
      <c r="AR21" s="157"/>
      <c r="AS21" s="653"/>
      <c r="AT21" s="654"/>
      <c r="AU21" s="654"/>
      <c r="AV21" s="654"/>
      <c r="AW21" s="654"/>
      <c r="AX21" s="654"/>
      <c r="AY21" s="654"/>
      <c r="AZ21" s="654"/>
      <c r="BA21" s="151"/>
      <c r="BB21" s="151"/>
      <c r="BC21" s="151"/>
      <c r="BD21" s="151"/>
      <c r="BE21" s="152"/>
      <c r="BF21" s="609"/>
      <c r="BG21" s="609"/>
      <c r="BH21" s="603" t="str">
        <f>IF('②応募者名簿(印刷用)'!$BV$43="","",'②応募者名簿(印刷用)'!$BV$43)</f>
        <v xml:space="preserve"> </v>
      </c>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4"/>
      <c r="CE21" s="604"/>
      <c r="CF21" s="604"/>
      <c r="CG21" s="604"/>
      <c r="CH21" s="605"/>
    </row>
    <row r="22" spans="1:87" ht="17.100000000000001" customHeight="1" x14ac:dyDescent="0.15">
      <c r="A22" s="653"/>
      <c r="B22" s="654"/>
      <c r="C22" s="654"/>
      <c r="D22" s="654"/>
      <c r="E22" s="654"/>
      <c r="F22" s="654"/>
      <c r="G22" s="654"/>
      <c r="H22" s="654"/>
      <c r="I22" s="151"/>
      <c r="J22" s="151"/>
      <c r="K22" s="151"/>
      <c r="L22" s="151"/>
      <c r="M22" s="152"/>
      <c r="N22" s="609"/>
      <c r="O22" s="609"/>
      <c r="P22" s="606" t="str">
        <f>IF('②応募者名簿(印刷用)'!$BV$44="","",'②応募者名簿(印刷用)'!$BV$44)</f>
        <v xml:space="preserve"> </v>
      </c>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8"/>
      <c r="AQ22" s="150"/>
      <c r="AR22" s="157"/>
      <c r="AS22" s="653"/>
      <c r="AT22" s="654"/>
      <c r="AU22" s="654"/>
      <c r="AV22" s="654"/>
      <c r="AW22" s="654"/>
      <c r="AX22" s="654"/>
      <c r="AY22" s="654"/>
      <c r="AZ22" s="654"/>
      <c r="BA22" s="151"/>
      <c r="BB22" s="151"/>
      <c r="BC22" s="151"/>
      <c r="BD22" s="151"/>
      <c r="BE22" s="152"/>
      <c r="BF22" s="609"/>
      <c r="BG22" s="609"/>
      <c r="BH22" s="606" t="str">
        <f>IF('②応募者名簿(印刷用)'!$BV$44="","",'②応募者名簿(印刷用)'!$BV$44)</f>
        <v xml:space="preserve"> </v>
      </c>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8"/>
    </row>
    <row r="23" spans="1:87" ht="17.100000000000001" customHeight="1" x14ac:dyDescent="0.15">
      <c r="A23" s="653"/>
      <c r="B23" s="654"/>
      <c r="C23" s="654"/>
      <c r="D23" s="654"/>
      <c r="E23" s="654"/>
      <c r="F23" s="654"/>
      <c r="G23" s="654"/>
      <c r="H23" s="654"/>
      <c r="I23" s="151"/>
      <c r="J23" s="151"/>
      <c r="K23" s="151"/>
      <c r="L23" s="151"/>
      <c r="M23" s="152"/>
      <c r="N23" s="623" t="s">
        <v>33</v>
      </c>
      <c r="O23" s="624"/>
      <c r="P23" s="620" t="s">
        <v>24</v>
      </c>
      <c r="Q23" s="621"/>
      <c r="R23" s="621"/>
      <c r="S23" s="621"/>
      <c r="T23" s="621" t="str">
        <f>""&amp;①入力シート!$D$21</f>
        <v/>
      </c>
      <c r="U23" s="621"/>
      <c r="V23" s="621"/>
      <c r="W23" s="621"/>
      <c r="X23" s="621"/>
      <c r="Y23" s="621"/>
      <c r="Z23" s="621"/>
      <c r="AA23" s="621"/>
      <c r="AB23" s="621"/>
      <c r="AC23" s="621"/>
      <c r="AD23" s="621"/>
      <c r="AE23" s="621"/>
      <c r="AF23" s="621"/>
      <c r="AG23" s="621"/>
      <c r="AH23" s="621"/>
      <c r="AI23" s="621"/>
      <c r="AJ23" s="621"/>
      <c r="AK23" s="621"/>
      <c r="AL23" s="621"/>
      <c r="AM23" s="621"/>
      <c r="AN23" s="621"/>
      <c r="AO23" s="621"/>
      <c r="AP23" s="622"/>
      <c r="AQ23" s="150"/>
      <c r="AR23" s="157"/>
      <c r="AS23" s="653"/>
      <c r="AT23" s="654"/>
      <c r="AU23" s="654"/>
      <c r="AV23" s="654"/>
      <c r="AW23" s="654"/>
      <c r="AX23" s="654"/>
      <c r="AY23" s="654"/>
      <c r="AZ23" s="654"/>
      <c r="BA23" s="151"/>
      <c r="BB23" s="151"/>
      <c r="BC23" s="151"/>
      <c r="BD23" s="151"/>
      <c r="BE23" s="152"/>
      <c r="BF23" s="623" t="s">
        <v>33</v>
      </c>
      <c r="BG23" s="624"/>
      <c r="BH23" s="620" t="s">
        <v>24</v>
      </c>
      <c r="BI23" s="621"/>
      <c r="BJ23" s="621"/>
      <c r="BK23" s="621"/>
      <c r="BL23" s="621" t="str">
        <f>""&amp;①入力シート!$D$21</f>
        <v/>
      </c>
      <c r="BM23" s="621"/>
      <c r="BN23" s="621"/>
      <c r="BO23" s="621"/>
      <c r="BP23" s="621"/>
      <c r="BQ23" s="621"/>
      <c r="BR23" s="621"/>
      <c r="BS23" s="621"/>
      <c r="BT23" s="621"/>
      <c r="BU23" s="621"/>
      <c r="BV23" s="621"/>
      <c r="BW23" s="621"/>
      <c r="BX23" s="621"/>
      <c r="BY23" s="621"/>
      <c r="BZ23" s="621"/>
      <c r="CA23" s="621"/>
      <c r="CB23" s="621"/>
      <c r="CC23" s="621"/>
      <c r="CD23" s="621"/>
      <c r="CE23" s="621"/>
      <c r="CF23" s="621"/>
      <c r="CG23" s="621"/>
      <c r="CH23" s="622"/>
    </row>
    <row r="24" spans="1:87" ht="17.100000000000001" customHeight="1" x14ac:dyDescent="0.15">
      <c r="A24" s="153"/>
      <c r="B24" s="151"/>
      <c r="C24" s="151"/>
      <c r="D24" s="151"/>
      <c r="E24" s="151"/>
      <c r="F24" s="151"/>
      <c r="G24" s="151"/>
      <c r="H24" s="151"/>
      <c r="I24" s="151"/>
      <c r="J24" s="151"/>
      <c r="K24" s="151"/>
      <c r="L24" s="151"/>
      <c r="M24" s="152"/>
      <c r="N24" s="616"/>
      <c r="O24" s="617"/>
      <c r="P24" s="625" t="str">
        <f>"　"&amp;①入力シート!$D$22</f>
        <v>　</v>
      </c>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7"/>
      <c r="AQ24" s="150"/>
      <c r="AR24" s="157"/>
      <c r="AS24" s="153"/>
      <c r="AT24" s="151"/>
      <c r="AU24" s="151"/>
      <c r="AV24" s="151"/>
      <c r="AW24" s="151"/>
      <c r="AX24" s="151"/>
      <c r="AY24" s="151"/>
      <c r="AZ24" s="151"/>
      <c r="BA24" s="151"/>
      <c r="BB24" s="151"/>
      <c r="BC24" s="151"/>
      <c r="BD24" s="151"/>
      <c r="BE24" s="152"/>
      <c r="BF24" s="616"/>
      <c r="BG24" s="617"/>
      <c r="BH24" s="625" t="str">
        <f>"　"&amp;①入力シート!$D$22</f>
        <v>　</v>
      </c>
      <c r="BI24" s="626"/>
      <c r="BJ24" s="626"/>
      <c r="BK24" s="626"/>
      <c r="BL24" s="626"/>
      <c r="BM24" s="626"/>
      <c r="BN24" s="626"/>
      <c r="BO24" s="626"/>
      <c r="BP24" s="626"/>
      <c r="BQ24" s="626"/>
      <c r="BR24" s="626"/>
      <c r="BS24" s="626"/>
      <c r="BT24" s="626"/>
      <c r="BU24" s="626"/>
      <c r="BV24" s="626"/>
      <c r="BW24" s="626"/>
      <c r="BX24" s="626"/>
      <c r="BY24" s="626"/>
      <c r="BZ24" s="626"/>
      <c r="CA24" s="626"/>
      <c r="CB24" s="626"/>
      <c r="CC24" s="626"/>
      <c r="CD24" s="626"/>
      <c r="CE24" s="626"/>
      <c r="CF24" s="626"/>
      <c r="CG24" s="626"/>
      <c r="CH24" s="627"/>
    </row>
    <row r="25" spans="1:87" ht="17.100000000000001" customHeight="1" x14ac:dyDescent="0.15">
      <c r="A25" s="153"/>
      <c r="B25" s="151"/>
      <c r="C25" s="151"/>
      <c r="D25" s="151"/>
      <c r="E25" s="151"/>
      <c r="F25" s="151"/>
      <c r="G25" s="151"/>
      <c r="H25" s="151"/>
      <c r="I25" s="151"/>
      <c r="J25" s="151"/>
      <c r="K25" s="151"/>
      <c r="L25" s="151"/>
      <c r="M25" s="152"/>
      <c r="N25" s="616"/>
      <c r="O25" s="617"/>
      <c r="P25" s="647" t="str">
        <f>"　"&amp;①入力シート!$D$23</f>
        <v>　</v>
      </c>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9"/>
      <c r="AQ25" s="150"/>
      <c r="AR25" s="157"/>
      <c r="AS25" s="153"/>
      <c r="AT25" s="151"/>
      <c r="AU25" s="151"/>
      <c r="AV25" s="151"/>
      <c r="AW25" s="151"/>
      <c r="AX25" s="151"/>
      <c r="AY25" s="151"/>
      <c r="AZ25" s="151"/>
      <c r="BA25" s="151"/>
      <c r="BB25" s="151"/>
      <c r="BC25" s="151"/>
      <c r="BD25" s="151"/>
      <c r="BE25" s="152"/>
      <c r="BF25" s="616"/>
      <c r="BG25" s="617"/>
      <c r="BH25" s="647" t="str">
        <f>"　"&amp;①入力シート!$D$23</f>
        <v>　</v>
      </c>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9"/>
    </row>
    <row r="26" spans="1:87" ht="17.100000000000001" customHeight="1" x14ac:dyDescent="0.15">
      <c r="A26" s="154"/>
      <c r="B26" s="155"/>
      <c r="C26" s="155"/>
      <c r="D26" s="155"/>
      <c r="E26" s="155"/>
      <c r="F26" s="155"/>
      <c r="G26" s="155"/>
      <c r="H26" s="155"/>
      <c r="I26" s="155"/>
      <c r="J26" s="155"/>
      <c r="K26" s="155"/>
      <c r="L26" s="155"/>
      <c r="M26" s="156"/>
      <c r="N26" s="616"/>
      <c r="O26" s="617"/>
      <c r="P26" s="647"/>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9"/>
      <c r="AQ26" s="150"/>
      <c r="AR26" s="157"/>
      <c r="AS26" s="154"/>
      <c r="AT26" s="155"/>
      <c r="AU26" s="155"/>
      <c r="AV26" s="155"/>
      <c r="AW26" s="155"/>
      <c r="AX26" s="155"/>
      <c r="AY26" s="155"/>
      <c r="AZ26" s="155"/>
      <c r="BA26" s="155"/>
      <c r="BB26" s="155"/>
      <c r="BC26" s="155"/>
      <c r="BD26" s="155"/>
      <c r="BE26" s="156"/>
      <c r="BF26" s="616"/>
      <c r="BG26" s="617"/>
      <c r="BH26" s="647"/>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c r="CF26" s="648"/>
      <c r="CG26" s="648"/>
      <c r="CH26" s="649"/>
    </row>
    <row r="27" spans="1:87" ht="18" customHeight="1" x14ac:dyDescent="0.15">
      <c r="A27" s="623" t="s">
        <v>38</v>
      </c>
      <c r="B27" s="624"/>
      <c r="C27" s="620" t="s">
        <v>32</v>
      </c>
      <c r="D27" s="621"/>
      <c r="E27" s="621"/>
      <c r="F27" s="621"/>
      <c r="G27" s="621"/>
      <c r="H27" s="621"/>
      <c r="I27" s="621"/>
      <c r="J27" s="621"/>
      <c r="K27" s="621"/>
      <c r="L27" s="621"/>
      <c r="M27" s="621"/>
      <c r="N27" s="609" t="s">
        <v>35</v>
      </c>
      <c r="O27" s="609"/>
      <c r="P27" s="615" t="str">
        <f>""&amp;①入力シート!O40</f>
        <v/>
      </c>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c r="AP27" s="615"/>
      <c r="AQ27" s="150"/>
      <c r="AR27" s="157"/>
      <c r="AS27" s="623" t="s">
        <v>38</v>
      </c>
      <c r="AT27" s="624"/>
      <c r="AU27" s="620" t="s">
        <v>32</v>
      </c>
      <c r="AV27" s="621"/>
      <c r="AW27" s="621"/>
      <c r="AX27" s="621"/>
      <c r="AY27" s="621"/>
      <c r="AZ27" s="621"/>
      <c r="BA27" s="621"/>
      <c r="BB27" s="621"/>
      <c r="BC27" s="621"/>
      <c r="BD27" s="621"/>
      <c r="BE27" s="621"/>
      <c r="BF27" s="609" t="s">
        <v>35</v>
      </c>
      <c r="BG27" s="609"/>
      <c r="BH27" s="615" t="str">
        <f>""&amp;①入力シート!O41</f>
        <v/>
      </c>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row>
    <row r="28" spans="1:87" ht="18" customHeight="1" x14ac:dyDescent="0.15">
      <c r="A28" s="616"/>
      <c r="B28" s="617"/>
      <c r="C28" s="643">
        <f>'②応募者名簿(印刷用)'!$A5</f>
        <v>3</v>
      </c>
      <c r="D28" s="644"/>
      <c r="E28" s="644"/>
      <c r="F28" s="644"/>
      <c r="G28" s="644"/>
      <c r="H28" s="644"/>
      <c r="I28" s="644"/>
      <c r="J28" s="644"/>
      <c r="K28" s="644"/>
      <c r="L28" s="644"/>
      <c r="M28" s="644"/>
      <c r="N28" s="609"/>
      <c r="O28" s="609"/>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615"/>
      <c r="AN28" s="615"/>
      <c r="AO28" s="615"/>
      <c r="AP28" s="615"/>
      <c r="AQ28" s="150"/>
      <c r="AR28" s="157"/>
      <c r="AS28" s="616"/>
      <c r="AT28" s="617"/>
      <c r="AU28" s="643">
        <f>'②応募者名簿(印刷用)'!$A6</f>
        <v>4</v>
      </c>
      <c r="AV28" s="644"/>
      <c r="AW28" s="644"/>
      <c r="AX28" s="644"/>
      <c r="AY28" s="644"/>
      <c r="AZ28" s="644"/>
      <c r="BA28" s="644"/>
      <c r="BB28" s="644"/>
      <c r="BC28" s="644"/>
      <c r="BD28" s="644"/>
      <c r="BE28" s="644"/>
      <c r="BF28" s="609"/>
      <c r="BG28" s="609"/>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row>
    <row r="29" spans="1:87" ht="18" customHeight="1" x14ac:dyDescent="0.15">
      <c r="A29" s="618"/>
      <c r="B29" s="619"/>
      <c r="C29" s="643"/>
      <c r="D29" s="644"/>
      <c r="E29" s="644"/>
      <c r="F29" s="644"/>
      <c r="G29" s="644"/>
      <c r="H29" s="644"/>
      <c r="I29" s="644"/>
      <c r="J29" s="644"/>
      <c r="K29" s="644"/>
      <c r="L29" s="644"/>
      <c r="M29" s="644"/>
      <c r="N29" s="609"/>
      <c r="O29" s="609"/>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150"/>
      <c r="AR29" s="157"/>
      <c r="AS29" s="618"/>
      <c r="AT29" s="619"/>
      <c r="AU29" s="643"/>
      <c r="AV29" s="644"/>
      <c r="AW29" s="644"/>
      <c r="AX29" s="644"/>
      <c r="AY29" s="644"/>
      <c r="AZ29" s="644"/>
      <c r="BA29" s="644"/>
      <c r="BB29" s="644"/>
      <c r="BC29" s="644"/>
      <c r="BD29" s="644"/>
      <c r="BE29" s="644"/>
      <c r="BF29" s="609"/>
      <c r="BG29" s="609"/>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row>
    <row r="30" spans="1:87" ht="18" customHeight="1" x14ac:dyDescent="0.15">
      <c r="A30" s="623" t="s">
        <v>37</v>
      </c>
      <c r="B30" s="624"/>
      <c r="C30" s="640" t="str">
        <f>IF('②応募者名簿(印刷用)'!$L$5="","",'②応募者名簿(印刷用)'!$L$5)</f>
        <v/>
      </c>
      <c r="D30" s="641"/>
      <c r="E30" s="641"/>
      <c r="F30" s="641"/>
      <c r="G30" s="641"/>
      <c r="H30" s="641"/>
      <c r="I30" s="641"/>
      <c r="J30" s="641"/>
      <c r="K30" s="641"/>
      <c r="L30" s="641"/>
      <c r="M30" s="642"/>
      <c r="N30" s="616" t="s">
        <v>36</v>
      </c>
      <c r="O30" s="617"/>
      <c r="P30" s="610" t="s">
        <v>34</v>
      </c>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2"/>
      <c r="AQ30" s="150"/>
      <c r="AR30" s="157"/>
      <c r="AS30" s="623" t="s">
        <v>37</v>
      </c>
      <c r="AT30" s="624"/>
      <c r="AU30" s="640" t="str">
        <f>IF('②応募者名簿(印刷用)'!$L$6="","",'②応募者名簿(印刷用)'!$L$6)</f>
        <v/>
      </c>
      <c r="AV30" s="641"/>
      <c r="AW30" s="641"/>
      <c r="AX30" s="641"/>
      <c r="AY30" s="641"/>
      <c r="AZ30" s="641"/>
      <c r="BA30" s="641"/>
      <c r="BB30" s="641"/>
      <c r="BC30" s="641"/>
      <c r="BD30" s="641"/>
      <c r="BE30" s="642"/>
      <c r="BF30" s="616" t="s">
        <v>36</v>
      </c>
      <c r="BG30" s="617"/>
      <c r="BH30" s="610" t="str">
        <f>""&amp;①入力シート!AJ40</f>
        <v/>
      </c>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1"/>
      <c r="CE30" s="611"/>
      <c r="CF30" s="611"/>
      <c r="CG30" s="611"/>
      <c r="CH30" s="612"/>
    </row>
    <row r="31" spans="1:87" ht="18" customHeight="1" x14ac:dyDescent="0.15">
      <c r="A31" s="616"/>
      <c r="B31" s="617"/>
      <c r="C31" s="643"/>
      <c r="D31" s="644"/>
      <c r="E31" s="644"/>
      <c r="F31" s="644"/>
      <c r="G31" s="644"/>
      <c r="H31" s="644"/>
      <c r="I31" s="644"/>
      <c r="J31" s="644"/>
      <c r="K31" s="644"/>
      <c r="L31" s="644"/>
      <c r="M31" s="645"/>
      <c r="N31" s="616"/>
      <c r="O31" s="617"/>
      <c r="P31" s="613" t="str">
        <f>IF('②応募者名簿(印刷用)'!$P$5="","",'②応募者名簿(印刷用)'!$P$5)</f>
        <v xml:space="preserve"> </v>
      </c>
      <c r="Q31" s="613"/>
      <c r="R31" s="613"/>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150"/>
      <c r="AR31" s="157"/>
      <c r="AS31" s="616"/>
      <c r="AT31" s="617"/>
      <c r="AU31" s="643"/>
      <c r="AV31" s="644"/>
      <c r="AW31" s="644"/>
      <c r="AX31" s="644"/>
      <c r="AY31" s="644"/>
      <c r="AZ31" s="644"/>
      <c r="BA31" s="644"/>
      <c r="BB31" s="644"/>
      <c r="BC31" s="644"/>
      <c r="BD31" s="644"/>
      <c r="BE31" s="645"/>
      <c r="BF31" s="616"/>
      <c r="BG31" s="617"/>
      <c r="BH31" s="613" t="str">
        <f>IF('②応募者名簿(印刷用)'!$P$6="","",'②応募者名簿(印刷用)'!$P$6)</f>
        <v xml:space="preserve"> </v>
      </c>
      <c r="BI31" s="613"/>
      <c r="BJ31" s="613"/>
      <c r="BK31" s="613"/>
      <c r="BL31" s="613"/>
      <c r="BM31" s="613"/>
      <c r="BN31" s="613"/>
      <c r="BO31" s="613"/>
      <c r="BP31" s="613"/>
      <c r="BQ31" s="613"/>
      <c r="BR31" s="613"/>
      <c r="BS31" s="613"/>
      <c r="BT31" s="613"/>
      <c r="BU31" s="613"/>
      <c r="BV31" s="613"/>
      <c r="BW31" s="613"/>
      <c r="BX31" s="613"/>
      <c r="BY31" s="613"/>
      <c r="BZ31" s="613"/>
      <c r="CA31" s="613"/>
      <c r="CB31" s="613"/>
      <c r="CC31" s="613"/>
      <c r="CD31" s="613"/>
      <c r="CE31" s="613"/>
      <c r="CF31" s="613"/>
      <c r="CG31" s="613"/>
      <c r="CH31" s="613"/>
    </row>
    <row r="32" spans="1:87" ht="18" customHeight="1" x14ac:dyDescent="0.15">
      <c r="A32" s="616"/>
      <c r="B32" s="617"/>
      <c r="C32" s="643"/>
      <c r="D32" s="644"/>
      <c r="E32" s="644"/>
      <c r="F32" s="644"/>
      <c r="G32" s="644"/>
      <c r="H32" s="644"/>
      <c r="I32" s="644"/>
      <c r="J32" s="644"/>
      <c r="K32" s="644"/>
      <c r="L32" s="644"/>
      <c r="M32" s="645"/>
      <c r="N32" s="618"/>
      <c r="O32" s="619"/>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150"/>
      <c r="AR32" s="157"/>
      <c r="AS32" s="616"/>
      <c r="AT32" s="617"/>
      <c r="AU32" s="643"/>
      <c r="AV32" s="644"/>
      <c r="AW32" s="644"/>
      <c r="AX32" s="644"/>
      <c r="AY32" s="644"/>
      <c r="AZ32" s="644"/>
      <c r="BA32" s="644"/>
      <c r="BB32" s="644"/>
      <c r="BC32" s="644"/>
      <c r="BD32" s="644"/>
      <c r="BE32" s="645"/>
      <c r="BF32" s="618"/>
      <c r="BG32" s="619"/>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row>
    <row r="33" spans="1:86" ht="18" customHeight="1" x14ac:dyDescent="0.15">
      <c r="A33" s="638" t="s">
        <v>23</v>
      </c>
      <c r="B33" s="638"/>
      <c r="C33" s="639" t="str">
        <f>""&amp;①入力シート!AJ40</f>
        <v/>
      </c>
      <c r="D33" s="639"/>
      <c r="E33" s="639"/>
      <c r="F33" s="639"/>
      <c r="G33" s="639"/>
      <c r="H33" s="639"/>
      <c r="I33" s="639"/>
      <c r="J33" s="639"/>
      <c r="K33" s="639"/>
      <c r="L33" s="639"/>
      <c r="M33" s="639"/>
      <c r="N33" s="646" t="s">
        <v>77</v>
      </c>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9"/>
      <c r="AR33" s="47"/>
      <c r="AS33" s="638" t="s">
        <v>23</v>
      </c>
      <c r="AT33" s="638"/>
      <c r="AU33" s="639" t="str">
        <f>""&amp;①入力シート!AJ41</f>
        <v/>
      </c>
      <c r="AV33" s="639"/>
      <c r="AW33" s="639"/>
      <c r="AX33" s="639"/>
      <c r="AY33" s="639"/>
      <c r="AZ33" s="639"/>
      <c r="BA33" s="639"/>
      <c r="BB33" s="639"/>
      <c r="BC33" s="639"/>
      <c r="BD33" s="639"/>
      <c r="BE33" s="639"/>
      <c r="BF33" s="646" t="s">
        <v>77</v>
      </c>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9"/>
    </row>
    <row r="34" spans="1:86" ht="18" customHeight="1" x14ac:dyDescent="0.15">
      <c r="A34" s="638"/>
      <c r="B34" s="638"/>
      <c r="C34" s="639"/>
      <c r="D34" s="639"/>
      <c r="E34" s="639"/>
      <c r="F34" s="639"/>
      <c r="G34" s="639"/>
      <c r="H34" s="639"/>
      <c r="I34" s="639"/>
      <c r="J34" s="639"/>
      <c r="K34" s="639"/>
      <c r="L34" s="639"/>
      <c r="M34" s="639"/>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2"/>
      <c r="AR34" s="47"/>
      <c r="AS34" s="638"/>
      <c r="AT34" s="638"/>
      <c r="AU34" s="639"/>
      <c r="AV34" s="639"/>
      <c r="AW34" s="639"/>
      <c r="AX34" s="639"/>
      <c r="AY34" s="639"/>
      <c r="AZ34" s="639"/>
      <c r="BA34" s="639"/>
      <c r="BB34" s="639"/>
      <c r="BC34" s="639"/>
      <c r="BD34" s="639"/>
      <c r="BE34" s="639"/>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2"/>
    </row>
    <row r="35" spans="1:86" ht="17.100000000000001" customHeight="1" x14ac:dyDescent="0.15">
      <c r="A35" s="671" t="s">
        <v>64</v>
      </c>
      <c r="B35" s="672"/>
      <c r="C35" s="672"/>
      <c r="D35" s="672"/>
      <c r="E35" s="672"/>
      <c r="F35" s="672"/>
      <c r="G35" s="672"/>
      <c r="H35" s="672"/>
      <c r="I35" s="672"/>
      <c r="J35" s="672"/>
      <c r="K35" s="672"/>
      <c r="L35" s="672"/>
      <c r="M35" s="673"/>
      <c r="N35" s="609" t="s">
        <v>22</v>
      </c>
      <c r="O35" s="609"/>
      <c r="P35" s="628" t="s">
        <v>17</v>
      </c>
      <c r="Q35" s="629"/>
      <c r="R35" s="630" t="str">
        <f>IF('②応募者名簿(印刷用)'!$BX$40="","",'②応募者名簿(印刷用)'!$BX$40)</f>
        <v>-</v>
      </c>
      <c r="S35" s="630"/>
      <c r="T35" s="630"/>
      <c r="U35" s="630"/>
      <c r="V35" s="630"/>
      <c r="W35" s="630"/>
      <c r="X35" s="630"/>
      <c r="Y35" s="630"/>
      <c r="Z35" s="630"/>
      <c r="AA35" s="630"/>
      <c r="AB35" s="630"/>
      <c r="AC35" s="630"/>
      <c r="AD35" s="630"/>
      <c r="AE35" s="630"/>
      <c r="AF35" s="630"/>
      <c r="AG35" s="630"/>
      <c r="AH35" s="630"/>
      <c r="AI35" s="630"/>
      <c r="AJ35" s="630"/>
      <c r="AK35" s="630"/>
      <c r="AL35" s="630"/>
      <c r="AM35" s="630"/>
      <c r="AN35" s="630"/>
      <c r="AO35" s="630"/>
      <c r="AP35" s="631"/>
      <c r="AQ35" s="150"/>
      <c r="AR35" s="157"/>
      <c r="AS35" s="650" t="s">
        <v>64</v>
      </c>
      <c r="AT35" s="651"/>
      <c r="AU35" s="651"/>
      <c r="AV35" s="651"/>
      <c r="AW35" s="651"/>
      <c r="AX35" s="651"/>
      <c r="AY35" s="651"/>
      <c r="AZ35" s="651"/>
      <c r="BA35" s="651"/>
      <c r="BB35" s="651"/>
      <c r="BC35" s="651"/>
      <c r="BD35" s="651"/>
      <c r="BE35" s="652"/>
      <c r="BF35" s="609" t="s">
        <v>22</v>
      </c>
      <c r="BG35" s="609"/>
      <c r="BH35" s="628" t="s">
        <v>17</v>
      </c>
      <c r="BI35" s="629"/>
      <c r="BJ35" s="630" t="str">
        <f>IF('②応募者名簿(印刷用)'!$BX$40="","",'②応募者名簿(印刷用)'!$BX$40)</f>
        <v>-</v>
      </c>
      <c r="BK35" s="630"/>
      <c r="BL35" s="630"/>
      <c r="BM35" s="630"/>
      <c r="BN35" s="630"/>
      <c r="BO35" s="630"/>
      <c r="BP35" s="630"/>
      <c r="BQ35" s="630"/>
      <c r="BR35" s="630"/>
      <c r="BS35" s="630"/>
      <c r="BT35" s="630"/>
      <c r="BU35" s="630"/>
      <c r="BV35" s="630"/>
      <c r="BW35" s="630"/>
      <c r="BX35" s="630"/>
      <c r="BY35" s="630"/>
      <c r="BZ35" s="630"/>
      <c r="CA35" s="630"/>
      <c r="CB35" s="630"/>
      <c r="CC35" s="630"/>
      <c r="CD35" s="630"/>
      <c r="CE35" s="630"/>
      <c r="CF35" s="630"/>
      <c r="CG35" s="630"/>
      <c r="CH35" s="631"/>
    </row>
    <row r="36" spans="1:86" ht="17.100000000000001" customHeight="1" x14ac:dyDescent="0.15">
      <c r="A36" s="653" t="str">
        <f>'②応募者名簿(印刷用)'!$A$36</f>
        <v/>
      </c>
      <c r="B36" s="654"/>
      <c r="C36" s="654"/>
      <c r="D36" s="654"/>
      <c r="E36" s="654"/>
      <c r="F36" s="654"/>
      <c r="G36" s="654"/>
      <c r="H36" s="654"/>
      <c r="I36" s="151"/>
      <c r="J36" s="151"/>
      <c r="K36" s="151"/>
      <c r="L36" s="151"/>
      <c r="M36" s="152"/>
      <c r="N36" s="609"/>
      <c r="O36" s="609"/>
      <c r="P36" s="603" t="str">
        <f>IF('②応募者名簿(印刷用)'!$BV$42="","",'②応募者名簿(印刷用)'!$BV$42)</f>
        <v xml:space="preserve"> </v>
      </c>
      <c r="Q36" s="604"/>
      <c r="R36" s="604"/>
      <c r="S36" s="604"/>
      <c r="T36" s="604"/>
      <c r="U36" s="604"/>
      <c r="V36" s="604"/>
      <c r="W36" s="604"/>
      <c r="X36" s="604"/>
      <c r="Y36" s="604"/>
      <c r="Z36" s="604"/>
      <c r="AA36" s="604"/>
      <c r="AB36" s="604"/>
      <c r="AC36" s="604"/>
      <c r="AD36" s="604"/>
      <c r="AE36" s="604"/>
      <c r="AF36" s="604"/>
      <c r="AG36" s="604"/>
      <c r="AH36" s="604"/>
      <c r="AI36" s="604"/>
      <c r="AJ36" s="604"/>
      <c r="AK36" s="604"/>
      <c r="AL36" s="604"/>
      <c r="AM36" s="604"/>
      <c r="AN36" s="604"/>
      <c r="AO36" s="604"/>
      <c r="AP36" s="605"/>
      <c r="AQ36" s="150"/>
      <c r="AR36" s="157"/>
      <c r="AS36" s="653" t="str">
        <f>'②応募者名簿(印刷用)'!$A$36</f>
        <v/>
      </c>
      <c r="AT36" s="654"/>
      <c r="AU36" s="654"/>
      <c r="AV36" s="654"/>
      <c r="AW36" s="654"/>
      <c r="AX36" s="654"/>
      <c r="AY36" s="654"/>
      <c r="AZ36" s="654"/>
      <c r="BA36" s="151"/>
      <c r="BB36" s="151"/>
      <c r="BC36" s="151"/>
      <c r="BD36" s="151"/>
      <c r="BE36" s="152"/>
      <c r="BF36" s="609"/>
      <c r="BG36" s="609"/>
      <c r="BH36" s="603" t="str">
        <f>IF('②応募者名簿(印刷用)'!$BV$42="","",'②応募者名簿(印刷用)'!$BV$42)</f>
        <v xml:space="preserve"> </v>
      </c>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5"/>
    </row>
    <row r="37" spans="1:86" ht="17.100000000000001" customHeight="1" x14ac:dyDescent="0.15">
      <c r="A37" s="653"/>
      <c r="B37" s="654"/>
      <c r="C37" s="654"/>
      <c r="D37" s="654"/>
      <c r="E37" s="654"/>
      <c r="F37" s="654"/>
      <c r="G37" s="654"/>
      <c r="H37" s="654"/>
      <c r="I37" s="151"/>
      <c r="J37" s="151"/>
      <c r="K37" s="151"/>
      <c r="L37" s="151"/>
      <c r="M37" s="152"/>
      <c r="N37" s="609"/>
      <c r="O37" s="609"/>
      <c r="P37" s="603" t="str">
        <f>IF('②応募者名簿(印刷用)'!$BV$43="","",'②応募者名簿(印刷用)'!$BV$43)</f>
        <v xml:space="preserve"> </v>
      </c>
      <c r="Q37" s="604"/>
      <c r="R37" s="604"/>
      <c r="S37" s="604"/>
      <c r="T37" s="604"/>
      <c r="U37" s="604"/>
      <c r="V37" s="604"/>
      <c r="W37" s="604"/>
      <c r="X37" s="604"/>
      <c r="Y37" s="604"/>
      <c r="Z37" s="604"/>
      <c r="AA37" s="604"/>
      <c r="AB37" s="604"/>
      <c r="AC37" s="604"/>
      <c r="AD37" s="604"/>
      <c r="AE37" s="604"/>
      <c r="AF37" s="604"/>
      <c r="AG37" s="604"/>
      <c r="AH37" s="604"/>
      <c r="AI37" s="604"/>
      <c r="AJ37" s="604"/>
      <c r="AK37" s="604"/>
      <c r="AL37" s="604"/>
      <c r="AM37" s="604"/>
      <c r="AN37" s="604"/>
      <c r="AO37" s="604"/>
      <c r="AP37" s="605"/>
      <c r="AQ37" s="150"/>
      <c r="AR37" s="157"/>
      <c r="AS37" s="653"/>
      <c r="AT37" s="654"/>
      <c r="AU37" s="654"/>
      <c r="AV37" s="654"/>
      <c r="AW37" s="654"/>
      <c r="AX37" s="654"/>
      <c r="AY37" s="654"/>
      <c r="AZ37" s="654"/>
      <c r="BA37" s="151"/>
      <c r="BB37" s="151"/>
      <c r="BC37" s="151"/>
      <c r="BD37" s="151"/>
      <c r="BE37" s="152"/>
      <c r="BF37" s="609"/>
      <c r="BG37" s="609"/>
      <c r="BH37" s="603" t="str">
        <f>IF('②応募者名簿(印刷用)'!$BV$43="","",'②応募者名簿(印刷用)'!$BV$43)</f>
        <v xml:space="preserve"> </v>
      </c>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5"/>
    </row>
    <row r="38" spans="1:86" ht="17.100000000000001" customHeight="1" x14ac:dyDescent="0.15">
      <c r="A38" s="653"/>
      <c r="B38" s="654"/>
      <c r="C38" s="654"/>
      <c r="D38" s="654"/>
      <c r="E38" s="654"/>
      <c r="F38" s="654"/>
      <c r="G38" s="654"/>
      <c r="H38" s="654"/>
      <c r="I38" s="151"/>
      <c r="J38" s="151"/>
      <c r="K38" s="151"/>
      <c r="L38" s="151"/>
      <c r="M38" s="152"/>
      <c r="N38" s="609"/>
      <c r="O38" s="609"/>
      <c r="P38" s="606" t="str">
        <f>IF('②応募者名簿(印刷用)'!$BV$44="","",'②応募者名簿(印刷用)'!$BV$44)</f>
        <v xml:space="preserve"> </v>
      </c>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8"/>
      <c r="AQ38" s="150"/>
      <c r="AR38" s="157"/>
      <c r="AS38" s="653"/>
      <c r="AT38" s="654"/>
      <c r="AU38" s="654"/>
      <c r="AV38" s="654"/>
      <c r="AW38" s="654"/>
      <c r="AX38" s="654"/>
      <c r="AY38" s="654"/>
      <c r="AZ38" s="654"/>
      <c r="BA38" s="151"/>
      <c r="BB38" s="151"/>
      <c r="BC38" s="151"/>
      <c r="BD38" s="151"/>
      <c r="BE38" s="152"/>
      <c r="BF38" s="609"/>
      <c r="BG38" s="609"/>
      <c r="BH38" s="606" t="str">
        <f>IF('②応募者名簿(印刷用)'!$BV$44="","",'②応募者名簿(印刷用)'!$BV$44)</f>
        <v xml:space="preserve"> </v>
      </c>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8"/>
    </row>
    <row r="39" spans="1:86" ht="17.100000000000001" customHeight="1" x14ac:dyDescent="0.15">
      <c r="A39" s="653"/>
      <c r="B39" s="654"/>
      <c r="C39" s="654"/>
      <c r="D39" s="654"/>
      <c r="E39" s="654"/>
      <c r="F39" s="654"/>
      <c r="G39" s="654"/>
      <c r="H39" s="654"/>
      <c r="I39" s="151"/>
      <c r="J39" s="151"/>
      <c r="K39" s="151"/>
      <c r="L39" s="151"/>
      <c r="M39" s="152"/>
      <c r="N39" s="623" t="s">
        <v>33</v>
      </c>
      <c r="O39" s="624"/>
      <c r="P39" s="620" t="s">
        <v>24</v>
      </c>
      <c r="Q39" s="621"/>
      <c r="R39" s="621"/>
      <c r="S39" s="621"/>
      <c r="T39" s="621" t="str">
        <f>""&amp;①入力シート!$D$21</f>
        <v/>
      </c>
      <c r="U39" s="621"/>
      <c r="V39" s="621"/>
      <c r="W39" s="621"/>
      <c r="X39" s="621"/>
      <c r="Y39" s="621"/>
      <c r="Z39" s="621"/>
      <c r="AA39" s="621"/>
      <c r="AB39" s="621"/>
      <c r="AC39" s="621"/>
      <c r="AD39" s="621"/>
      <c r="AE39" s="621"/>
      <c r="AF39" s="621"/>
      <c r="AG39" s="621"/>
      <c r="AH39" s="621"/>
      <c r="AI39" s="621"/>
      <c r="AJ39" s="621"/>
      <c r="AK39" s="621"/>
      <c r="AL39" s="621"/>
      <c r="AM39" s="621"/>
      <c r="AN39" s="621"/>
      <c r="AO39" s="621"/>
      <c r="AP39" s="622"/>
      <c r="AQ39" s="150"/>
      <c r="AR39" s="157"/>
      <c r="AS39" s="653"/>
      <c r="AT39" s="654"/>
      <c r="AU39" s="654"/>
      <c r="AV39" s="654"/>
      <c r="AW39" s="654"/>
      <c r="AX39" s="654"/>
      <c r="AY39" s="654"/>
      <c r="AZ39" s="654"/>
      <c r="BA39" s="151"/>
      <c r="BB39" s="151"/>
      <c r="BC39" s="151"/>
      <c r="BD39" s="151"/>
      <c r="BE39" s="152"/>
      <c r="BF39" s="623" t="s">
        <v>33</v>
      </c>
      <c r="BG39" s="624"/>
      <c r="BH39" s="620" t="s">
        <v>24</v>
      </c>
      <c r="BI39" s="621"/>
      <c r="BJ39" s="621"/>
      <c r="BK39" s="621"/>
      <c r="BL39" s="621" t="str">
        <f>""&amp;①入力シート!$D$21</f>
        <v/>
      </c>
      <c r="BM39" s="621"/>
      <c r="BN39" s="621"/>
      <c r="BO39" s="621"/>
      <c r="BP39" s="621"/>
      <c r="BQ39" s="621"/>
      <c r="BR39" s="621"/>
      <c r="BS39" s="621"/>
      <c r="BT39" s="621"/>
      <c r="BU39" s="621"/>
      <c r="BV39" s="621"/>
      <c r="BW39" s="621"/>
      <c r="BX39" s="621"/>
      <c r="BY39" s="621"/>
      <c r="BZ39" s="621"/>
      <c r="CA39" s="621"/>
      <c r="CB39" s="621"/>
      <c r="CC39" s="621"/>
      <c r="CD39" s="621"/>
      <c r="CE39" s="621"/>
      <c r="CF39" s="621"/>
      <c r="CG39" s="621"/>
      <c r="CH39" s="622"/>
    </row>
    <row r="40" spans="1:86" ht="17.100000000000001" customHeight="1" x14ac:dyDescent="0.15">
      <c r="A40" s="153"/>
      <c r="B40" s="151"/>
      <c r="C40" s="151"/>
      <c r="D40" s="151"/>
      <c r="E40" s="151"/>
      <c r="F40" s="151"/>
      <c r="G40" s="151"/>
      <c r="H40" s="151"/>
      <c r="I40" s="151"/>
      <c r="J40" s="151"/>
      <c r="K40" s="151"/>
      <c r="L40" s="151"/>
      <c r="M40" s="152"/>
      <c r="N40" s="616"/>
      <c r="O40" s="617"/>
      <c r="P40" s="625" t="str">
        <f>"　"&amp;①入力シート!$D$22</f>
        <v>　</v>
      </c>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626"/>
      <c r="AP40" s="627"/>
      <c r="AQ40" s="150"/>
      <c r="AR40" s="157"/>
      <c r="AS40" s="153"/>
      <c r="AT40" s="151"/>
      <c r="AU40" s="151"/>
      <c r="AV40" s="151"/>
      <c r="AW40" s="151"/>
      <c r="AX40" s="151"/>
      <c r="AY40" s="151"/>
      <c r="AZ40" s="151"/>
      <c r="BA40" s="151"/>
      <c r="BB40" s="151"/>
      <c r="BC40" s="151"/>
      <c r="BD40" s="151"/>
      <c r="BE40" s="152"/>
      <c r="BF40" s="616"/>
      <c r="BG40" s="617"/>
      <c r="BH40" s="625" t="str">
        <f>"　"&amp;①入力シート!$D$22</f>
        <v>　</v>
      </c>
      <c r="BI40" s="626"/>
      <c r="BJ40" s="626"/>
      <c r="BK40" s="626"/>
      <c r="BL40" s="626"/>
      <c r="BM40" s="626"/>
      <c r="BN40" s="626"/>
      <c r="BO40" s="626"/>
      <c r="BP40" s="626"/>
      <c r="BQ40" s="626"/>
      <c r="BR40" s="626"/>
      <c r="BS40" s="626"/>
      <c r="BT40" s="626"/>
      <c r="BU40" s="626"/>
      <c r="BV40" s="626"/>
      <c r="BW40" s="626"/>
      <c r="BX40" s="626"/>
      <c r="BY40" s="626"/>
      <c r="BZ40" s="626"/>
      <c r="CA40" s="626"/>
      <c r="CB40" s="626"/>
      <c r="CC40" s="626"/>
      <c r="CD40" s="626"/>
      <c r="CE40" s="626"/>
      <c r="CF40" s="626"/>
      <c r="CG40" s="626"/>
      <c r="CH40" s="627"/>
    </row>
    <row r="41" spans="1:86" ht="17.100000000000001" customHeight="1" x14ac:dyDescent="0.15">
      <c r="A41" s="153"/>
      <c r="B41" s="151"/>
      <c r="C41" s="151"/>
      <c r="D41" s="151"/>
      <c r="E41" s="151"/>
      <c r="F41" s="151"/>
      <c r="G41" s="151"/>
      <c r="H41" s="151"/>
      <c r="I41" s="151"/>
      <c r="J41" s="151"/>
      <c r="K41" s="151"/>
      <c r="L41" s="151"/>
      <c r="M41" s="152"/>
      <c r="N41" s="616"/>
      <c r="O41" s="617"/>
      <c r="P41" s="647" t="str">
        <f>"　"&amp;①入力シート!$D$23</f>
        <v>　</v>
      </c>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9"/>
      <c r="AQ41" s="150"/>
      <c r="AR41" s="157"/>
      <c r="AS41" s="153"/>
      <c r="AT41" s="151"/>
      <c r="AU41" s="151"/>
      <c r="AV41" s="151"/>
      <c r="AW41" s="151"/>
      <c r="AX41" s="151"/>
      <c r="AY41" s="151"/>
      <c r="AZ41" s="151"/>
      <c r="BA41" s="151"/>
      <c r="BB41" s="151"/>
      <c r="BC41" s="151"/>
      <c r="BD41" s="151"/>
      <c r="BE41" s="152"/>
      <c r="BF41" s="616"/>
      <c r="BG41" s="617"/>
      <c r="BH41" s="647" t="str">
        <f>"　"&amp;①入力シート!$D$23</f>
        <v>　</v>
      </c>
      <c r="BI41" s="648"/>
      <c r="BJ41" s="648"/>
      <c r="BK41" s="648"/>
      <c r="BL41" s="648"/>
      <c r="BM41" s="648"/>
      <c r="BN41" s="648"/>
      <c r="BO41" s="648"/>
      <c r="BP41" s="648"/>
      <c r="BQ41" s="648"/>
      <c r="BR41" s="648"/>
      <c r="BS41" s="648"/>
      <c r="BT41" s="648"/>
      <c r="BU41" s="648"/>
      <c r="BV41" s="648"/>
      <c r="BW41" s="648"/>
      <c r="BX41" s="648"/>
      <c r="BY41" s="648"/>
      <c r="BZ41" s="648"/>
      <c r="CA41" s="648"/>
      <c r="CB41" s="648"/>
      <c r="CC41" s="648"/>
      <c r="CD41" s="648"/>
      <c r="CE41" s="648"/>
      <c r="CF41" s="648"/>
      <c r="CG41" s="648"/>
      <c r="CH41" s="649"/>
    </row>
    <row r="42" spans="1:86" ht="17.100000000000001" customHeight="1" x14ac:dyDescent="0.15">
      <c r="A42" s="154"/>
      <c r="B42" s="155"/>
      <c r="C42" s="155"/>
      <c r="D42" s="155"/>
      <c r="E42" s="155"/>
      <c r="F42" s="155"/>
      <c r="G42" s="155"/>
      <c r="H42" s="155"/>
      <c r="I42" s="155"/>
      <c r="J42" s="155"/>
      <c r="K42" s="155"/>
      <c r="L42" s="155"/>
      <c r="M42" s="156"/>
      <c r="N42" s="616"/>
      <c r="O42" s="617"/>
      <c r="P42" s="647"/>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9"/>
      <c r="AQ42" s="150"/>
      <c r="AR42" s="157"/>
      <c r="AS42" s="154"/>
      <c r="AT42" s="155"/>
      <c r="AU42" s="155"/>
      <c r="AV42" s="155"/>
      <c r="AW42" s="155"/>
      <c r="AX42" s="155"/>
      <c r="AY42" s="155"/>
      <c r="AZ42" s="155"/>
      <c r="BA42" s="155"/>
      <c r="BB42" s="155"/>
      <c r="BC42" s="155"/>
      <c r="BD42" s="155"/>
      <c r="BE42" s="156"/>
      <c r="BF42" s="616"/>
      <c r="BG42" s="617"/>
      <c r="BH42" s="647"/>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648"/>
      <c r="CH42" s="649"/>
    </row>
    <row r="43" spans="1:86" ht="18" customHeight="1" x14ac:dyDescent="0.15">
      <c r="A43" s="623" t="s">
        <v>38</v>
      </c>
      <c r="B43" s="624"/>
      <c r="C43" s="620" t="s">
        <v>32</v>
      </c>
      <c r="D43" s="621"/>
      <c r="E43" s="621"/>
      <c r="F43" s="621"/>
      <c r="G43" s="621"/>
      <c r="H43" s="621"/>
      <c r="I43" s="621"/>
      <c r="J43" s="621"/>
      <c r="K43" s="621"/>
      <c r="L43" s="621"/>
      <c r="M43" s="621"/>
      <c r="N43" s="609" t="s">
        <v>35</v>
      </c>
      <c r="O43" s="609"/>
      <c r="P43" s="615" t="str">
        <f>""&amp;①入力シート!O42</f>
        <v/>
      </c>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150"/>
      <c r="AR43" s="157"/>
      <c r="AS43" s="623" t="s">
        <v>38</v>
      </c>
      <c r="AT43" s="624"/>
      <c r="AU43" s="620" t="s">
        <v>32</v>
      </c>
      <c r="AV43" s="621"/>
      <c r="AW43" s="621"/>
      <c r="AX43" s="621"/>
      <c r="AY43" s="621"/>
      <c r="AZ43" s="621"/>
      <c r="BA43" s="621"/>
      <c r="BB43" s="621"/>
      <c r="BC43" s="621"/>
      <c r="BD43" s="621"/>
      <c r="BE43" s="621"/>
      <c r="BF43" s="609" t="s">
        <v>35</v>
      </c>
      <c r="BG43" s="609"/>
      <c r="BH43" s="615" t="str">
        <f>""&amp;①入力シート!O43</f>
        <v/>
      </c>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row>
    <row r="44" spans="1:86" ht="18" customHeight="1" x14ac:dyDescent="0.15">
      <c r="A44" s="616"/>
      <c r="B44" s="617"/>
      <c r="C44" s="643">
        <f>'②応募者名簿(印刷用)'!$A7</f>
        <v>5</v>
      </c>
      <c r="D44" s="644"/>
      <c r="E44" s="644"/>
      <c r="F44" s="644"/>
      <c r="G44" s="644"/>
      <c r="H44" s="644"/>
      <c r="I44" s="644"/>
      <c r="J44" s="644"/>
      <c r="K44" s="644"/>
      <c r="L44" s="644"/>
      <c r="M44" s="644"/>
      <c r="N44" s="609"/>
      <c r="O44" s="609"/>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c r="AM44" s="615"/>
      <c r="AN44" s="615"/>
      <c r="AO44" s="615"/>
      <c r="AP44" s="615"/>
      <c r="AQ44" s="150"/>
      <c r="AR44" s="157"/>
      <c r="AS44" s="616"/>
      <c r="AT44" s="617"/>
      <c r="AU44" s="643">
        <f>'②応募者名簿(印刷用)'!$A8</f>
        <v>6</v>
      </c>
      <c r="AV44" s="644"/>
      <c r="AW44" s="644"/>
      <c r="AX44" s="644"/>
      <c r="AY44" s="644"/>
      <c r="AZ44" s="644"/>
      <c r="BA44" s="644"/>
      <c r="BB44" s="644"/>
      <c r="BC44" s="644"/>
      <c r="BD44" s="644"/>
      <c r="BE44" s="644"/>
      <c r="BF44" s="609"/>
      <c r="BG44" s="609"/>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row>
    <row r="45" spans="1:86" ht="18" customHeight="1" x14ac:dyDescent="0.15">
      <c r="A45" s="618"/>
      <c r="B45" s="619"/>
      <c r="C45" s="643"/>
      <c r="D45" s="644"/>
      <c r="E45" s="644"/>
      <c r="F45" s="644"/>
      <c r="G45" s="644"/>
      <c r="H45" s="644"/>
      <c r="I45" s="644"/>
      <c r="J45" s="644"/>
      <c r="K45" s="644"/>
      <c r="L45" s="644"/>
      <c r="M45" s="644"/>
      <c r="N45" s="609"/>
      <c r="O45" s="609"/>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150"/>
      <c r="AR45" s="157"/>
      <c r="AS45" s="618"/>
      <c r="AT45" s="619"/>
      <c r="AU45" s="643"/>
      <c r="AV45" s="644"/>
      <c r="AW45" s="644"/>
      <c r="AX45" s="644"/>
      <c r="AY45" s="644"/>
      <c r="AZ45" s="644"/>
      <c r="BA45" s="644"/>
      <c r="BB45" s="644"/>
      <c r="BC45" s="644"/>
      <c r="BD45" s="644"/>
      <c r="BE45" s="644"/>
      <c r="BF45" s="609"/>
      <c r="BG45" s="609"/>
      <c r="BH45" s="615"/>
      <c r="BI45" s="615"/>
      <c r="BJ45" s="615"/>
      <c r="BK45" s="615"/>
      <c r="BL45" s="615"/>
      <c r="BM45" s="615"/>
      <c r="BN45" s="615"/>
      <c r="BO45" s="615"/>
      <c r="BP45" s="615"/>
      <c r="BQ45" s="615"/>
      <c r="BR45" s="615"/>
      <c r="BS45" s="615"/>
      <c r="BT45" s="615"/>
      <c r="BU45" s="615"/>
      <c r="BV45" s="615"/>
      <c r="BW45" s="615"/>
      <c r="BX45" s="615"/>
      <c r="BY45" s="615"/>
      <c r="BZ45" s="615"/>
      <c r="CA45" s="615"/>
      <c r="CB45" s="615"/>
      <c r="CC45" s="615"/>
      <c r="CD45" s="615"/>
      <c r="CE45" s="615"/>
      <c r="CF45" s="615"/>
      <c r="CG45" s="615"/>
      <c r="CH45" s="615"/>
    </row>
    <row r="46" spans="1:86" ht="18" customHeight="1" x14ac:dyDescent="0.15">
      <c r="A46" s="623" t="s">
        <v>37</v>
      </c>
      <c r="B46" s="624"/>
      <c r="C46" s="640" t="str">
        <f>IF('②応募者名簿(印刷用)'!$L$7="","",'②応募者名簿(印刷用)'!$L$7)</f>
        <v/>
      </c>
      <c r="D46" s="641"/>
      <c r="E46" s="641"/>
      <c r="F46" s="641"/>
      <c r="G46" s="641"/>
      <c r="H46" s="641"/>
      <c r="I46" s="641"/>
      <c r="J46" s="641"/>
      <c r="K46" s="641"/>
      <c r="L46" s="641"/>
      <c r="M46" s="642"/>
      <c r="N46" s="616" t="s">
        <v>36</v>
      </c>
      <c r="O46" s="617"/>
      <c r="P46" s="610" t="s">
        <v>34</v>
      </c>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2"/>
      <c r="AQ46" s="150"/>
      <c r="AR46" s="157"/>
      <c r="AS46" s="623" t="s">
        <v>37</v>
      </c>
      <c r="AT46" s="624"/>
      <c r="AU46" s="640" t="str">
        <f>IF('②応募者名簿(印刷用)'!$L$8="","",'②応募者名簿(印刷用)'!$L$8)</f>
        <v/>
      </c>
      <c r="AV46" s="641"/>
      <c r="AW46" s="641"/>
      <c r="AX46" s="641"/>
      <c r="AY46" s="641"/>
      <c r="AZ46" s="641"/>
      <c r="BA46" s="641"/>
      <c r="BB46" s="641"/>
      <c r="BC46" s="641"/>
      <c r="BD46" s="641"/>
      <c r="BE46" s="642"/>
      <c r="BF46" s="616" t="s">
        <v>36</v>
      </c>
      <c r="BG46" s="617"/>
      <c r="BH46" s="610" t="s">
        <v>34</v>
      </c>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2"/>
    </row>
    <row r="47" spans="1:86" ht="18" customHeight="1" x14ac:dyDescent="0.15">
      <c r="A47" s="616"/>
      <c r="B47" s="617"/>
      <c r="C47" s="643"/>
      <c r="D47" s="644"/>
      <c r="E47" s="644"/>
      <c r="F47" s="644"/>
      <c r="G47" s="644"/>
      <c r="H47" s="644"/>
      <c r="I47" s="644"/>
      <c r="J47" s="644"/>
      <c r="K47" s="644"/>
      <c r="L47" s="644"/>
      <c r="M47" s="645"/>
      <c r="N47" s="616"/>
      <c r="O47" s="617"/>
      <c r="P47" s="613" t="str">
        <f>IF('②応募者名簿(印刷用)'!$P$7="","",'②応募者名簿(印刷用)'!$P$7)</f>
        <v xml:space="preserve"> </v>
      </c>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150"/>
      <c r="AR47" s="157"/>
      <c r="AS47" s="616"/>
      <c r="AT47" s="617"/>
      <c r="AU47" s="643"/>
      <c r="AV47" s="644"/>
      <c r="AW47" s="644"/>
      <c r="AX47" s="644"/>
      <c r="AY47" s="644"/>
      <c r="AZ47" s="644"/>
      <c r="BA47" s="644"/>
      <c r="BB47" s="644"/>
      <c r="BC47" s="644"/>
      <c r="BD47" s="644"/>
      <c r="BE47" s="645"/>
      <c r="BF47" s="616"/>
      <c r="BG47" s="617"/>
      <c r="BH47" s="613" t="str">
        <f>IF('②応募者名簿(印刷用)'!$P$8="","",'②応募者名簿(印刷用)'!$P$8)</f>
        <v xml:space="preserve"> </v>
      </c>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row>
    <row r="48" spans="1:86" ht="18" customHeight="1" x14ac:dyDescent="0.15">
      <c r="A48" s="616"/>
      <c r="B48" s="617"/>
      <c r="C48" s="643"/>
      <c r="D48" s="644"/>
      <c r="E48" s="644"/>
      <c r="F48" s="644"/>
      <c r="G48" s="644"/>
      <c r="H48" s="644"/>
      <c r="I48" s="644"/>
      <c r="J48" s="644"/>
      <c r="K48" s="644"/>
      <c r="L48" s="644"/>
      <c r="M48" s="645"/>
      <c r="N48" s="618"/>
      <c r="O48" s="619"/>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150"/>
      <c r="AR48" s="157"/>
      <c r="AS48" s="616"/>
      <c r="AT48" s="617"/>
      <c r="AU48" s="643"/>
      <c r="AV48" s="644"/>
      <c r="AW48" s="644"/>
      <c r="AX48" s="644"/>
      <c r="AY48" s="644"/>
      <c r="AZ48" s="644"/>
      <c r="BA48" s="644"/>
      <c r="BB48" s="644"/>
      <c r="BC48" s="644"/>
      <c r="BD48" s="644"/>
      <c r="BE48" s="645"/>
      <c r="BF48" s="618"/>
      <c r="BG48" s="619"/>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row>
    <row r="49" spans="1:87" ht="18" customHeight="1" x14ac:dyDescent="0.15">
      <c r="A49" s="638" t="s">
        <v>23</v>
      </c>
      <c r="B49" s="638"/>
      <c r="C49" s="639" t="str">
        <f>""&amp;①入力シート!AJ42</f>
        <v/>
      </c>
      <c r="D49" s="639"/>
      <c r="E49" s="639"/>
      <c r="F49" s="639"/>
      <c r="G49" s="639"/>
      <c r="H49" s="639"/>
      <c r="I49" s="639"/>
      <c r="J49" s="639"/>
      <c r="K49" s="639"/>
      <c r="L49" s="639"/>
      <c r="M49" s="639"/>
      <c r="N49" s="646" t="s">
        <v>77</v>
      </c>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9"/>
      <c r="AR49" s="47"/>
      <c r="AS49" s="638" t="s">
        <v>23</v>
      </c>
      <c r="AT49" s="638"/>
      <c r="AU49" s="639" t="str">
        <f>""&amp;①入力シート!AJ43</f>
        <v/>
      </c>
      <c r="AV49" s="639"/>
      <c r="AW49" s="639"/>
      <c r="AX49" s="639"/>
      <c r="AY49" s="639"/>
      <c r="AZ49" s="639"/>
      <c r="BA49" s="639"/>
      <c r="BB49" s="639"/>
      <c r="BC49" s="639"/>
      <c r="BD49" s="639"/>
      <c r="BE49" s="639"/>
      <c r="BF49" s="646" t="s">
        <v>77</v>
      </c>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9"/>
    </row>
    <row r="50" spans="1:87" ht="18" customHeight="1" x14ac:dyDescent="0.15">
      <c r="A50" s="638"/>
      <c r="B50" s="638"/>
      <c r="C50" s="639"/>
      <c r="D50" s="639"/>
      <c r="E50" s="639"/>
      <c r="F50" s="639"/>
      <c r="G50" s="639"/>
      <c r="H50" s="639"/>
      <c r="I50" s="639"/>
      <c r="J50" s="639"/>
      <c r="K50" s="639"/>
      <c r="L50" s="639"/>
      <c r="M50" s="639"/>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2"/>
      <c r="AR50" s="47"/>
      <c r="AS50" s="638"/>
      <c r="AT50" s="638"/>
      <c r="AU50" s="639"/>
      <c r="AV50" s="639"/>
      <c r="AW50" s="639"/>
      <c r="AX50" s="639"/>
      <c r="AY50" s="639"/>
      <c r="AZ50" s="639"/>
      <c r="BA50" s="639"/>
      <c r="BB50" s="639"/>
      <c r="BC50" s="639"/>
      <c r="BD50" s="639"/>
      <c r="BE50" s="639"/>
      <c r="BF50" s="431"/>
      <c r="BG50" s="431"/>
      <c r="BH50" s="431"/>
      <c r="BI50" s="431"/>
      <c r="BJ50" s="431"/>
      <c r="BK50" s="431"/>
      <c r="BL50" s="431"/>
      <c r="BM50" s="431"/>
      <c r="BN50" s="431"/>
      <c r="BO50" s="431"/>
      <c r="BP50" s="431"/>
      <c r="BQ50" s="431"/>
      <c r="BR50" s="431"/>
      <c r="BS50" s="431"/>
      <c r="BT50" s="431"/>
      <c r="BU50" s="431"/>
      <c r="BV50" s="431"/>
      <c r="BW50" s="431"/>
      <c r="BX50" s="431"/>
      <c r="BY50" s="431"/>
      <c r="BZ50" s="431"/>
      <c r="CA50" s="431"/>
      <c r="CB50" s="431"/>
      <c r="CC50" s="431"/>
      <c r="CD50" s="431"/>
      <c r="CE50" s="431"/>
      <c r="CF50" s="431"/>
      <c r="CG50" s="431"/>
      <c r="CH50" s="432"/>
    </row>
    <row r="51" spans="1:87" ht="15" customHeight="1" x14ac:dyDescent="0.15">
      <c r="A51" s="158"/>
      <c r="B51" s="158"/>
      <c r="C51" s="159"/>
      <c r="D51" s="159"/>
      <c r="E51" s="159"/>
      <c r="F51" s="159"/>
      <c r="G51" s="159"/>
      <c r="H51" s="159"/>
      <c r="I51" s="159"/>
      <c r="J51" s="159"/>
      <c r="K51" s="159"/>
      <c r="L51" s="159"/>
      <c r="M51" s="159"/>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8"/>
      <c r="AT51" s="158"/>
      <c r="AU51" s="159"/>
      <c r="AV51" s="159"/>
      <c r="AW51" s="159"/>
      <c r="AX51" s="159"/>
      <c r="AY51" s="159"/>
      <c r="AZ51" s="159"/>
      <c r="BA51" s="159"/>
      <c r="BB51" s="159"/>
      <c r="BC51" s="159"/>
      <c r="BD51" s="159"/>
      <c r="BE51" s="159"/>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60"/>
      <c r="B52" s="160"/>
      <c r="C52" s="160"/>
      <c r="D52" s="160"/>
      <c r="E52" s="160"/>
      <c r="F52" s="160"/>
      <c r="G52" s="160"/>
      <c r="H52" s="160"/>
      <c r="I52" s="160"/>
      <c r="J52" s="160"/>
      <c r="K52" s="160"/>
      <c r="L52" s="160"/>
      <c r="M52" s="160"/>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60"/>
      <c r="AT52" s="160"/>
      <c r="AU52" s="160"/>
      <c r="AV52" s="160"/>
      <c r="AW52" s="160"/>
      <c r="AX52" s="160"/>
      <c r="AY52" s="160"/>
      <c r="AZ52" s="160"/>
      <c r="BA52" s="160"/>
      <c r="BB52" s="160"/>
      <c r="BC52" s="160"/>
      <c r="BD52" s="160"/>
      <c r="BE52" s="160"/>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50" t="s">
        <v>64</v>
      </c>
      <c r="B53" s="651"/>
      <c r="C53" s="651"/>
      <c r="D53" s="651"/>
      <c r="E53" s="651"/>
      <c r="F53" s="651"/>
      <c r="G53" s="651"/>
      <c r="H53" s="651"/>
      <c r="I53" s="651"/>
      <c r="J53" s="651"/>
      <c r="K53" s="651"/>
      <c r="L53" s="651"/>
      <c r="M53" s="652"/>
      <c r="N53" s="623" t="s">
        <v>22</v>
      </c>
      <c r="O53" s="624"/>
      <c r="P53" s="628" t="s">
        <v>17</v>
      </c>
      <c r="Q53" s="629"/>
      <c r="R53" s="630" t="str">
        <f>IF('②応募者名簿(印刷用)'!$BX$40="","",'②応募者名簿(印刷用)'!$BX$40)</f>
        <v>-</v>
      </c>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1"/>
      <c r="AQ53" s="150"/>
      <c r="AR53" s="157"/>
      <c r="AS53" s="650" t="s">
        <v>64</v>
      </c>
      <c r="AT53" s="651"/>
      <c r="AU53" s="651"/>
      <c r="AV53" s="651"/>
      <c r="AW53" s="651"/>
      <c r="AX53" s="651"/>
      <c r="AY53" s="651"/>
      <c r="AZ53" s="651"/>
      <c r="BA53" s="651"/>
      <c r="BB53" s="651"/>
      <c r="BC53" s="651"/>
      <c r="BD53" s="651"/>
      <c r="BE53" s="652"/>
      <c r="BF53" s="623" t="s">
        <v>22</v>
      </c>
      <c r="BG53" s="624"/>
      <c r="BH53" s="628" t="s">
        <v>17</v>
      </c>
      <c r="BI53" s="629"/>
      <c r="BJ53" s="630" t="str">
        <f>IF('②応募者名簿(印刷用)'!$BX$40="","",'②応募者名簿(印刷用)'!$BX$40)</f>
        <v>-</v>
      </c>
      <c r="BK53" s="630"/>
      <c r="BL53" s="630"/>
      <c r="BM53" s="630"/>
      <c r="BN53" s="630"/>
      <c r="BO53" s="630"/>
      <c r="BP53" s="630"/>
      <c r="BQ53" s="630"/>
      <c r="BR53" s="630"/>
      <c r="BS53" s="630"/>
      <c r="BT53" s="630"/>
      <c r="BU53" s="630"/>
      <c r="BV53" s="630"/>
      <c r="BW53" s="630"/>
      <c r="BX53" s="630"/>
      <c r="BY53" s="630"/>
      <c r="BZ53" s="630"/>
      <c r="CA53" s="630"/>
      <c r="CB53" s="630"/>
      <c r="CC53" s="630"/>
      <c r="CD53" s="630"/>
      <c r="CE53" s="630"/>
      <c r="CF53" s="630"/>
      <c r="CG53" s="630"/>
      <c r="CH53" s="631"/>
    </row>
    <row r="54" spans="1:87" ht="17.100000000000001" customHeight="1" x14ac:dyDescent="0.15">
      <c r="A54" s="653" t="str">
        <f>'②応募者名簿(印刷用)'!$A$36</f>
        <v/>
      </c>
      <c r="B54" s="654"/>
      <c r="C54" s="654"/>
      <c r="D54" s="654"/>
      <c r="E54" s="654"/>
      <c r="F54" s="654"/>
      <c r="G54" s="654"/>
      <c r="H54" s="654"/>
      <c r="I54" s="151"/>
      <c r="J54" s="151"/>
      <c r="K54" s="151"/>
      <c r="L54" s="151"/>
      <c r="M54" s="152"/>
      <c r="N54" s="616"/>
      <c r="O54" s="617"/>
      <c r="P54" s="603" t="str">
        <f>IF('②応募者名簿(印刷用)'!$BV$42="","",'②応募者名簿(印刷用)'!$BV$42)</f>
        <v xml:space="preserve"> </v>
      </c>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5"/>
      <c r="AQ54" s="150"/>
      <c r="AR54" s="157"/>
      <c r="AS54" s="653" t="str">
        <f>'②応募者名簿(印刷用)'!$A$36</f>
        <v/>
      </c>
      <c r="AT54" s="654"/>
      <c r="AU54" s="654"/>
      <c r="AV54" s="654"/>
      <c r="AW54" s="654"/>
      <c r="AX54" s="654"/>
      <c r="AY54" s="654"/>
      <c r="AZ54" s="654"/>
      <c r="BA54" s="151"/>
      <c r="BB54" s="151"/>
      <c r="BC54" s="151"/>
      <c r="BD54" s="151"/>
      <c r="BE54" s="152"/>
      <c r="BF54" s="616"/>
      <c r="BG54" s="617"/>
      <c r="BH54" s="603" t="str">
        <f>IF('②応募者名簿(印刷用)'!$BV$42="","",'②応募者名簿(印刷用)'!$BV$42)</f>
        <v xml:space="preserve"> </v>
      </c>
      <c r="BI54" s="604"/>
      <c r="BJ54" s="604"/>
      <c r="BK54" s="604"/>
      <c r="BL54" s="604"/>
      <c r="BM54" s="604"/>
      <c r="BN54" s="604"/>
      <c r="BO54" s="604"/>
      <c r="BP54" s="604"/>
      <c r="BQ54" s="604"/>
      <c r="BR54" s="604"/>
      <c r="BS54" s="604"/>
      <c r="BT54" s="604"/>
      <c r="BU54" s="604"/>
      <c r="BV54" s="604"/>
      <c r="BW54" s="604"/>
      <c r="BX54" s="604"/>
      <c r="BY54" s="604"/>
      <c r="BZ54" s="604"/>
      <c r="CA54" s="604"/>
      <c r="CB54" s="604"/>
      <c r="CC54" s="604"/>
      <c r="CD54" s="604"/>
      <c r="CE54" s="604"/>
      <c r="CF54" s="604"/>
      <c r="CG54" s="604"/>
      <c r="CH54" s="605"/>
    </row>
    <row r="55" spans="1:87" ht="17.100000000000001" customHeight="1" x14ac:dyDescent="0.15">
      <c r="A55" s="653"/>
      <c r="B55" s="654"/>
      <c r="C55" s="654"/>
      <c r="D55" s="654"/>
      <c r="E55" s="654"/>
      <c r="F55" s="654"/>
      <c r="G55" s="654"/>
      <c r="H55" s="654"/>
      <c r="I55" s="151"/>
      <c r="J55" s="151"/>
      <c r="K55" s="151"/>
      <c r="L55" s="151"/>
      <c r="M55" s="152"/>
      <c r="N55" s="616"/>
      <c r="O55" s="617"/>
      <c r="P55" s="603" t="str">
        <f>IF('②応募者名簿(印刷用)'!$BV$43="","",'②応募者名簿(印刷用)'!$BV$43)</f>
        <v xml:space="preserve"> </v>
      </c>
      <c r="Q55" s="604"/>
      <c r="R55" s="604"/>
      <c r="S55" s="604"/>
      <c r="T55" s="604"/>
      <c r="U55" s="604"/>
      <c r="V55" s="604"/>
      <c r="W55" s="604"/>
      <c r="X55" s="604"/>
      <c r="Y55" s="604"/>
      <c r="Z55" s="604"/>
      <c r="AA55" s="604"/>
      <c r="AB55" s="604"/>
      <c r="AC55" s="604"/>
      <c r="AD55" s="604"/>
      <c r="AE55" s="604"/>
      <c r="AF55" s="604"/>
      <c r="AG55" s="604"/>
      <c r="AH55" s="604"/>
      <c r="AI55" s="604"/>
      <c r="AJ55" s="604"/>
      <c r="AK55" s="604"/>
      <c r="AL55" s="604"/>
      <c r="AM55" s="604"/>
      <c r="AN55" s="604"/>
      <c r="AO55" s="604"/>
      <c r="AP55" s="605"/>
      <c r="AQ55" s="150"/>
      <c r="AR55" s="157"/>
      <c r="AS55" s="653"/>
      <c r="AT55" s="654"/>
      <c r="AU55" s="654"/>
      <c r="AV55" s="654"/>
      <c r="AW55" s="654"/>
      <c r="AX55" s="654"/>
      <c r="AY55" s="654"/>
      <c r="AZ55" s="654"/>
      <c r="BA55" s="151"/>
      <c r="BB55" s="151"/>
      <c r="BC55" s="151"/>
      <c r="BD55" s="151"/>
      <c r="BE55" s="152"/>
      <c r="BF55" s="616"/>
      <c r="BG55" s="617"/>
      <c r="BH55" s="603" t="str">
        <f>IF('②応募者名簿(印刷用)'!$BV$43="","",'②応募者名簿(印刷用)'!$BV$43)</f>
        <v xml:space="preserve"> </v>
      </c>
      <c r="BI55" s="604"/>
      <c r="BJ55" s="604"/>
      <c r="BK55" s="604"/>
      <c r="BL55" s="604"/>
      <c r="BM55" s="604"/>
      <c r="BN55" s="604"/>
      <c r="BO55" s="604"/>
      <c r="BP55" s="604"/>
      <c r="BQ55" s="604"/>
      <c r="BR55" s="604"/>
      <c r="BS55" s="604"/>
      <c r="BT55" s="604"/>
      <c r="BU55" s="604"/>
      <c r="BV55" s="604"/>
      <c r="BW55" s="604"/>
      <c r="BX55" s="604"/>
      <c r="BY55" s="604"/>
      <c r="BZ55" s="604"/>
      <c r="CA55" s="604"/>
      <c r="CB55" s="604"/>
      <c r="CC55" s="604"/>
      <c r="CD55" s="604"/>
      <c r="CE55" s="604"/>
      <c r="CF55" s="604"/>
      <c r="CG55" s="604"/>
      <c r="CH55" s="605"/>
    </row>
    <row r="56" spans="1:87" ht="17.100000000000001" customHeight="1" x14ac:dyDescent="0.15">
      <c r="A56" s="653"/>
      <c r="B56" s="654"/>
      <c r="C56" s="654"/>
      <c r="D56" s="654"/>
      <c r="E56" s="654"/>
      <c r="F56" s="654"/>
      <c r="G56" s="654"/>
      <c r="H56" s="654"/>
      <c r="I56" s="151"/>
      <c r="J56" s="151"/>
      <c r="K56" s="151"/>
      <c r="L56" s="151"/>
      <c r="M56" s="152"/>
      <c r="N56" s="618"/>
      <c r="O56" s="619"/>
      <c r="P56" s="606" t="str">
        <f>IF('②応募者名簿(印刷用)'!$BV$44="","",'②応募者名簿(印刷用)'!$BV$44)</f>
        <v xml:space="preserve"> </v>
      </c>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8"/>
      <c r="AQ56" s="150"/>
      <c r="AR56" s="157"/>
      <c r="AS56" s="653"/>
      <c r="AT56" s="654"/>
      <c r="AU56" s="654"/>
      <c r="AV56" s="654"/>
      <c r="AW56" s="654"/>
      <c r="AX56" s="654"/>
      <c r="AY56" s="654"/>
      <c r="AZ56" s="654"/>
      <c r="BA56" s="151"/>
      <c r="BB56" s="151"/>
      <c r="BC56" s="151"/>
      <c r="BD56" s="151"/>
      <c r="BE56" s="152"/>
      <c r="BF56" s="618"/>
      <c r="BG56" s="619"/>
      <c r="BH56" s="606" t="str">
        <f>IF('②応募者名簿(印刷用)'!$BV$44="","",'②応募者名簿(印刷用)'!$BV$44)</f>
        <v xml:space="preserve"> </v>
      </c>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8"/>
    </row>
    <row r="57" spans="1:87" ht="17.100000000000001" customHeight="1" x14ac:dyDescent="0.15">
      <c r="A57" s="653"/>
      <c r="B57" s="654"/>
      <c r="C57" s="654"/>
      <c r="D57" s="654"/>
      <c r="E57" s="654"/>
      <c r="F57" s="654"/>
      <c r="G57" s="654"/>
      <c r="H57" s="654"/>
      <c r="I57" s="151"/>
      <c r="J57" s="151"/>
      <c r="K57" s="151"/>
      <c r="L57" s="151"/>
      <c r="M57" s="152"/>
      <c r="N57" s="623" t="s">
        <v>33</v>
      </c>
      <c r="O57" s="624"/>
      <c r="P57" s="620" t="s">
        <v>24</v>
      </c>
      <c r="Q57" s="621"/>
      <c r="R57" s="621"/>
      <c r="S57" s="621"/>
      <c r="T57" s="621" t="str">
        <f>""&amp;①入力シート!$D$21</f>
        <v/>
      </c>
      <c r="U57" s="621"/>
      <c r="V57" s="621"/>
      <c r="W57" s="621"/>
      <c r="X57" s="621"/>
      <c r="Y57" s="621"/>
      <c r="Z57" s="621"/>
      <c r="AA57" s="621"/>
      <c r="AB57" s="621"/>
      <c r="AC57" s="621"/>
      <c r="AD57" s="621"/>
      <c r="AE57" s="621"/>
      <c r="AF57" s="621"/>
      <c r="AG57" s="621"/>
      <c r="AH57" s="621"/>
      <c r="AI57" s="621"/>
      <c r="AJ57" s="621"/>
      <c r="AK57" s="621"/>
      <c r="AL57" s="621"/>
      <c r="AM57" s="621"/>
      <c r="AN57" s="621"/>
      <c r="AO57" s="621"/>
      <c r="AP57" s="622"/>
      <c r="AQ57" s="150"/>
      <c r="AR57" s="157"/>
      <c r="AS57" s="653"/>
      <c r="AT57" s="654"/>
      <c r="AU57" s="654"/>
      <c r="AV57" s="654"/>
      <c r="AW57" s="654"/>
      <c r="AX57" s="654"/>
      <c r="AY57" s="654"/>
      <c r="AZ57" s="654"/>
      <c r="BA57" s="151"/>
      <c r="BB57" s="151"/>
      <c r="BC57" s="151"/>
      <c r="BD57" s="151"/>
      <c r="BE57" s="152"/>
      <c r="BF57" s="623" t="s">
        <v>33</v>
      </c>
      <c r="BG57" s="624"/>
      <c r="BH57" s="620" t="s">
        <v>24</v>
      </c>
      <c r="BI57" s="621"/>
      <c r="BJ57" s="621"/>
      <c r="BK57" s="621"/>
      <c r="BL57" s="621" t="str">
        <f>""&amp;①入力シート!$D$21</f>
        <v/>
      </c>
      <c r="BM57" s="621"/>
      <c r="BN57" s="621"/>
      <c r="BO57" s="621"/>
      <c r="BP57" s="621"/>
      <c r="BQ57" s="621"/>
      <c r="BR57" s="621"/>
      <c r="BS57" s="621"/>
      <c r="BT57" s="621"/>
      <c r="BU57" s="621"/>
      <c r="BV57" s="621"/>
      <c r="BW57" s="621"/>
      <c r="BX57" s="621"/>
      <c r="BY57" s="621"/>
      <c r="BZ57" s="621"/>
      <c r="CA57" s="621"/>
      <c r="CB57" s="621"/>
      <c r="CC57" s="621"/>
      <c r="CD57" s="621"/>
      <c r="CE57" s="621"/>
      <c r="CF57" s="621"/>
      <c r="CG57" s="621"/>
      <c r="CH57" s="622"/>
    </row>
    <row r="58" spans="1:87" ht="17.100000000000001" customHeight="1" x14ac:dyDescent="0.15">
      <c r="A58" s="153"/>
      <c r="B58" s="151"/>
      <c r="C58" s="151"/>
      <c r="D58" s="151"/>
      <c r="E58" s="151"/>
      <c r="F58" s="151"/>
      <c r="G58" s="151"/>
      <c r="H58" s="151"/>
      <c r="I58" s="151"/>
      <c r="J58" s="151"/>
      <c r="K58" s="151"/>
      <c r="L58" s="151"/>
      <c r="M58" s="152"/>
      <c r="N58" s="616"/>
      <c r="O58" s="617"/>
      <c r="P58" s="625" t="str">
        <f>"　"&amp;①入力シート!$D$22</f>
        <v>　</v>
      </c>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7"/>
      <c r="AQ58" s="150"/>
      <c r="AR58" s="157"/>
      <c r="AS58" s="153"/>
      <c r="AT58" s="151"/>
      <c r="AU58" s="151"/>
      <c r="AV58" s="151"/>
      <c r="AW58" s="151"/>
      <c r="AX58" s="151"/>
      <c r="AY58" s="151"/>
      <c r="AZ58" s="151"/>
      <c r="BA58" s="151"/>
      <c r="BB58" s="151"/>
      <c r="BC58" s="151"/>
      <c r="BD58" s="151"/>
      <c r="BE58" s="152"/>
      <c r="BF58" s="616"/>
      <c r="BG58" s="617"/>
      <c r="BH58" s="625" t="str">
        <f>"　"&amp;①入力シート!$D$22</f>
        <v>　</v>
      </c>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7"/>
    </row>
    <row r="59" spans="1:87" ht="17.100000000000001" customHeight="1" x14ac:dyDescent="0.15">
      <c r="A59" s="153"/>
      <c r="B59" s="151"/>
      <c r="C59" s="151"/>
      <c r="D59" s="151"/>
      <c r="E59" s="151"/>
      <c r="F59" s="151"/>
      <c r="G59" s="151"/>
      <c r="H59" s="151"/>
      <c r="I59" s="151"/>
      <c r="J59" s="151"/>
      <c r="K59" s="151"/>
      <c r="L59" s="151"/>
      <c r="M59" s="152"/>
      <c r="N59" s="616"/>
      <c r="O59" s="617"/>
      <c r="P59" s="647" t="str">
        <f>"　"&amp;①入力シート!$D$23</f>
        <v>　</v>
      </c>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9"/>
      <c r="AQ59" s="150"/>
      <c r="AR59" s="157"/>
      <c r="AS59" s="153"/>
      <c r="AT59" s="151"/>
      <c r="AU59" s="151"/>
      <c r="AV59" s="151"/>
      <c r="AW59" s="151"/>
      <c r="AX59" s="151"/>
      <c r="AY59" s="151"/>
      <c r="AZ59" s="151"/>
      <c r="BA59" s="151"/>
      <c r="BB59" s="151"/>
      <c r="BC59" s="151"/>
      <c r="BD59" s="151"/>
      <c r="BE59" s="152"/>
      <c r="BF59" s="616"/>
      <c r="BG59" s="617"/>
      <c r="BH59" s="647" t="str">
        <f>"　"&amp;①入力シート!$D$23</f>
        <v>　</v>
      </c>
      <c r="BI59" s="648"/>
      <c r="BJ59" s="648"/>
      <c r="BK59" s="648"/>
      <c r="BL59" s="648"/>
      <c r="BM59" s="648"/>
      <c r="BN59" s="648"/>
      <c r="BO59" s="648"/>
      <c r="BP59" s="648"/>
      <c r="BQ59" s="648"/>
      <c r="BR59" s="648"/>
      <c r="BS59" s="648"/>
      <c r="BT59" s="648"/>
      <c r="BU59" s="648"/>
      <c r="BV59" s="648"/>
      <c r="BW59" s="648"/>
      <c r="BX59" s="648"/>
      <c r="BY59" s="648"/>
      <c r="BZ59" s="648"/>
      <c r="CA59" s="648"/>
      <c r="CB59" s="648"/>
      <c r="CC59" s="648"/>
      <c r="CD59" s="648"/>
      <c r="CE59" s="648"/>
      <c r="CF59" s="648"/>
      <c r="CG59" s="648"/>
      <c r="CH59" s="649"/>
    </row>
    <row r="60" spans="1:87" ht="17.100000000000001" customHeight="1" x14ac:dyDescent="0.15">
      <c r="A60" s="154"/>
      <c r="B60" s="155"/>
      <c r="C60" s="155"/>
      <c r="D60" s="155"/>
      <c r="E60" s="155"/>
      <c r="F60" s="155"/>
      <c r="G60" s="155"/>
      <c r="H60" s="155"/>
      <c r="I60" s="155"/>
      <c r="J60" s="155"/>
      <c r="K60" s="155"/>
      <c r="L60" s="155"/>
      <c r="M60" s="156"/>
      <c r="N60" s="616"/>
      <c r="O60" s="617"/>
      <c r="P60" s="647"/>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9"/>
      <c r="AQ60" s="150"/>
      <c r="AR60" s="157"/>
      <c r="AS60" s="154"/>
      <c r="AT60" s="155"/>
      <c r="AU60" s="155"/>
      <c r="AV60" s="155"/>
      <c r="AW60" s="155"/>
      <c r="AX60" s="155"/>
      <c r="AY60" s="155"/>
      <c r="AZ60" s="155"/>
      <c r="BA60" s="155"/>
      <c r="BB60" s="155"/>
      <c r="BC60" s="155"/>
      <c r="BD60" s="155"/>
      <c r="BE60" s="156"/>
      <c r="BF60" s="616"/>
      <c r="BG60" s="617"/>
      <c r="BH60" s="647"/>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c r="CF60" s="648"/>
      <c r="CG60" s="648"/>
      <c r="CH60" s="649"/>
    </row>
    <row r="61" spans="1:87" ht="18" customHeight="1" x14ac:dyDescent="0.15">
      <c r="A61" s="623" t="s">
        <v>38</v>
      </c>
      <c r="B61" s="624"/>
      <c r="C61" s="620" t="s">
        <v>32</v>
      </c>
      <c r="D61" s="621"/>
      <c r="E61" s="621"/>
      <c r="F61" s="621"/>
      <c r="G61" s="621"/>
      <c r="H61" s="621"/>
      <c r="I61" s="621"/>
      <c r="J61" s="621"/>
      <c r="K61" s="621"/>
      <c r="L61" s="621"/>
      <c r="M61" s="621"/>
      <c r="N61" s="609" t="s">
        <v>35</v>
      </c>
      <c r="O61" s="609"/>
      <c r="P61" s="615" t="str">
        <f>""&amp;①入力シート!O44</f>
        <v/>
      </c>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150"/>
      <c r="AR61" s="157"/>
      <c r="AS61" s="623" t="s">
        <v>38</v>
      </c>
      <c r="AT61" s="624"/>
      <c r="AU61" s="620" t="s">
        <v>32</v>
      </c>
      <c r="AV61" s="621"/>
      <c r="AW61" s="621"/>
      <c r="AX61" s="621"/>
      <c r="AY61" s="621"/>
      <c r="AZ61" s="621"/>
      <c r="BA61" s="621"/>
      <c r="BB61" s="621"/>
      <c r="BC61" s="621"/>
      <c r="BD61" s="621"/>
      <c r="BE61" s="621"/>
      <c r="BF61" s="609" t="s">
        <v>35</v>
      </c>
      <c r="BG61" s="609"/>
      <c r="BH61" s="615" t="str">
        <f>""&amp;①入力シート!O45</f>
        <v/>
      </c>
      <c r="BI61" s="615"/>
      <c r="BJ61" s="615"/>
      <c r="BK61" s="615"/>
      <c r="BL61" s="615"/>
      <c r="BM61" s="615"/>
      <c r="BN61" s="615"/>
      <c r="BO61" s="615"/>
      <c r="BP61" s="615"/>
      <c r="BQ61" s="615"/>
      <c r="BR61" s="615"/>
      <c r="BS61" s="615"/>
      <c r="BT61" s="615"/>
      <c r="BU61" s="615"/>
      <c r="BV61" s="615"/>
      <c r="BW61" s="615"/>
      <c r="BX61" s="615"/>
      <c r="BY61" s="615"/>
      <c r="BZ61" s="615"/>
      <c r="CA61" s="615"/>
      <c r="CB61" s="615"/>
      <c r="CC61" s="615"/>
      <c r="CD61" s="615"/>
      <c r="CE61" s="615"/>
      <c r="CF61" s="615"/>
      <c r="CG61" s="615"/>
      <c r="CH61" s="615"/>
    </row>
    <row r="62" spans="1:87" ht="18" customHeight="1" x14ac:dyDescent="0.15">
      <c r="A62" s="616"/>
      <c r="B62" s="617"/>
      <c r="C62" s="643">
        <f>'②応募者名簿(印刷用)'!$A9</f>
        <v>7</v>
      </c>
      <c r="D62" s="644"/>
      <c r="E62" s="644"/>
      <c r="F62" s="644"/>
      <c r="G62" s="644"/>
      <c r="H62" s="644"/>
      <c r="I62" s="644"/>
      <c r="J62" s="644"/>
      <c r="K62" s="644"/>
      <c r="L62" s="644"/>
      <c r="M62" s="644"/>
      <c r="N62" s="609"/>
      <c r="O62" s="609"/>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150"/>
      <c r="AR62" s="157"/>
      <c r="AS62" s="616"/>
      <c r="AT62" s="617"/>
      <c r="AU62" s="643">
        <f>'②応募者名簿(印刷用)'!$A10</f>
        <v>8</v>
      </c>
      <c r="AV62" s="644"/>
      <c r="AW62" s="644"/>
      <c r="AX62" s="644"/>
      <c r="AY62" s="644"/>
      <c r="AZ62" s="644"/>
      <c r="BA62" s="644"/>
      <c r="BB62" s="644"/>
      <c r="BC62" s="644"/>
      <c r="BD62" s="644"/>
      <c r="BE62" s="644"/>
      <c r="BF62" s="609"/>
      <c r="BG62" s="609"/>
      <c r="BH62" s="615"/>
      <c r="BI62" s="615"/>
      <c r="BJ62" s="615"/>
      <c r="BK62" s="615"/>
      <c r="BL62" s="615"/>
      <c r="BM62" s="615"/>
      <c r="BN62" s="615"/>
      <c r="BO62" s="615"/>
      <c r="BP62" s="615"/>
      <c r="BQ62" s="615"/>
      <c r="BR62" s="615"/>
      <c r="BS62" s="615"/>
      <c r="BT62" s="615"/>
      <c r="BU62" s="615"/>
      <c r="BV62" s="615"/>
      <c r="BW62" s="615"/>
      <c r="BX62" s="615"/>
      <c r="BY62" s="615"/>
      <c r="BZ62" s="615"/>
      <c r="CA62" s="615"/>
      <c r="CB62" s="615"/>
      <c r="CC62" s="615"/>
      <c r="CD62" s="615"/>
      <c r="CE62" s="615"/>
      <c r="CF62" s="615"/>
      <c r="CG62" s="615"/>
      <c r="CH62" s="615"/>
    </row>
    <row r="63" spans="1:87" ht="18" customHeight="1" x14ac:dyDescent="0.15">
      <c r="A63" s="618"/>
      <c r="B63" s="619"/>
      <c r="C63" s="643"/>
      <c r="D63" s="644"/>
      <c r="E63" s="644"/>
      <c r="F63" s="644"/>
      <c r="G63" s="644"/>
      <c r="H63" s="644"/>
      <c r="I63" s="644"/>
      <c r="J63" s="644"/>
      <c r="K63" s="644"/>
      <c r="L63" s="644"/>
      <c r="M63" s="644"/>
      <c r="N63" s="609"/>
      <c r="O63" s="609"/>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150"/>
      <c r="AR63" s="157"/>
      <c r="AS63" s="618"/>
      <c r="AT63" s="619"/>
      <c r="AU63" s="643"/>
      <c r="AV63" s="644"/>
      <c r="AW63" s="644"/>
      <c r="AX63" s="644"/>
      <c r="AY63" s="644"/>
      <c r="AZ63" s="644"/>
      <c r="BA63" s="644"/>
      <c r="BB63" s="644"/>
      <c r="BC63" s="644"/>
      <c r="BD63" s="644"/>
      <c r="BE63" s="644"/>
      <c r="BF63" s="609"/>
      <c r="BG63" s="609"/>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row>
    <row r="64" spans="1:87" ht="18" customHeight="1" x14ac:dyDescent="0.15">
      <c r="A64" s="623" t="s">
        <v>37</v>
      </c>
      <c r="B64" s="624"/>
      <c r="C64" s="640" t="str">
        <f>IF('②応募者名簿(印刷用)'!$L$9="","",'②応募者名簿(印刷用)'!$L$9)</f>
        <v/>
      </c>
      <c r="D64" s="641"/>
      <c r="E64" s="641"/>
      <c r="F64" s="641"/>
      <c r="G64" s="641"/>
      <c r="H64" s="641"/>
      <c r="I64" s="641"/>
      <c r="J64" s="641"/>
      <c r="K64" s="641"/>
      <c r="L64" s="641"/>
      <c r="M64" s="642"/>
      <c r="N64" s="616" t="s">
        <v>36</v>
      </c>
      <c r="O64" s="617"/>
      <c r="P64" s="610" t="s">
        <v>34</v>
      </c>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2"/>
      <c r="AQ64" s="150"/>
      <c r="AR64" s="157"/>
      <c r="AS64" s="623" t="s">
        <v>37</v>
      </c>
      <c r="AT64" s="624"/>
      <c r="AU64" s="640" t="str">
        <f>IF('②応募者名簿(印刷用)'!$L$10="","",'②応募者名簿(印刷用)'!$L$10)</f>
        <v/>
      </c>
      <c r="AV64" s="641"/>
      <c r="AW64" s="641"/>
      <c r="AX64" s="641"/>
      <c r="AY64" s="641"/>
      <c r="AZ64" s="641"/>
      <c r="BA64" s="641"/>
      <c r="BB64" s="641"/>
      <c r="BC64" s="641"/>
      <c r="BD64" s="641"/>
      <c r="BE64" s="642"/>
      <c r="BF64" s="616" t="s">
        <v>36</v>
      </c>
      <c r="BG64" s="617"/>
      <c r="BH64" s="610" t="s">
        <v>34</v>
      </c>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2"/>
    </row>
    <row r="65" spans="1:86" ht="18" customHeight="1" x14ac:dyDescent="0.15">
      <c r="A65" s="616"/>
      <c r="B65" s="617"/>
      <c r="C65" s="643"/>
      <c r="D65" s="644"/>
      <c r="E65" s="644"/>
      <c r="F65" s="644"/>
      <c r="G65" s="644"/>
      <c r="H65" s="644"/>
      <c r="I65" s="644"/>
      <c r="J65" s="644"/>
      <c r="K65" s="644"/>
      <c r="L65" s="644"/>
      <c r="M65" s="645"/>
      <c r="N65" s="616"/>
      <c r="O65" s="617"/>
      <c r="P65" s="613" t="str">
        <f>IF('②応募者名簿(印刷用)'!$P$9="","",'②応募者名簿(印刷用)'!$P$9)</f>
        <v xml:space="preserve"> </v>
      </c>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150"/>
      <c r="AR65" s="157"/>
      <c r="AS65" s="616"/>
      <c r="AT65" s="617"/>
      <c r="AU65" s="643"/>
      <c r="AV65" s="644"/>
      <c r="AW65" s="644"/>
      <c r="AX65" s="644"/>
      <c r="AY65" s="644"/>
      <c r="AZ65" s="644"/>
      <c r="BA65" s="644"/>
      <c r="BB65" s="644"/>
      <c r="BC65" s="644"/>
      <c r="BD65" s="644"/>
      <c r="BE65" s="645"/>
      <c r="BF65" s="616"/>
      <c r="BG65" s="617"/>
      <c r="BH65" s="613" t="str">
        <f>IF('②応募者名簿(印刷用)'!$P$10="","",'②応募者名簿(印刷用)'!$P$10)</f>
        <v xml:space="preserve"> </v>
      </c>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row>
    <row r="66" spans="1:86" ht="18" customHeight="1" x14ac:dyDescent="0.15">
      <c r="A66" s="616"/>
      <c r="B66" s="617"/>
      <c r="C66" s="643"/>
      <c r="D66" s="644"/>
      <c r="E66" s="644"/>
      <c r="F66" s="644"/>
      <c r="G66" s="644"/>
      <c r="H66" s="644"/>
      <c r="I66" s="644"/>
      <c r="J66" s="644"/>
      <c r="K66" s="644"/>
      <c r="L66" s="644"/>
      <c r="M66" s="645"/>
      <c r="N66" s="618"/>
      <c r="O66" s="619"/>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150"/>
      <c r="AR66" s="157"/>
      <c r="AS66" s="616"/>
      <c r="AT66" s="617"/>
      <c r="AU66" s="643"/>
      <c r="AV66" s="644"/>
      <c r="AW66" s="644"/>
      <c r="AX66" s="644"/>
      <c r="AY66" s="644"/>
      <c r="AZ66" s="644"/>
      <c r="BA66" s="644"/>
      <c r="BB66" s="644"/>
      <c r="BC66" s="644"/>
      <c r="BD66" s="644"/>
      <c r="BE66" s="645"/>
      <c r="BF66" s="618"/>
      <c r="BG66" s="619"/>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row>
    <row r="67" spans="1:86" ht="18" customHeight="1" x14ac:dyDescent="0.15">
      <c r="A67" s="638" t="s">
        <v>23</v>
      </c>
      <c r="B67" s="638"/>
      <c r="C67" s="639" t="str">
        <f>""&amp;①入力シート!AJ44</f>
        <v/>
      </c>
      <c r="D67" s="639"/>
      <c r="E67" s="639"/>
      <c r="F67" s="639"/>
      <c r="G67" s="639"/>
      <c r="H67" s="639"/>
      <c r="I67" s="639"/>
      <c r="J67" s="639"/>
      <c r="K67" s="639"/>
      <c r="L67" s="639"/>
      <c r="M67" s="639"/>
      <c r="N67" s="646" t="s">
        <v>77</v>
      </c>
      <c r="O67" s="428"/>
      <c r="P67" s="428"/>
      <c r="Q67" s="428"/>
      <c r="R67" s="428"/>
      <c r="S67" s="428"/>
      <c r="T67" s="428"/>
      <c r="U67" s="428"/>
      <c r="V67" s="428"/>
      <c r="W67" s="428"/>
      <c r="X67" s="428"/>
      <c r="Y67" s="428"/>
      <c r="Z67" s="428"/>
      <c r="AA67" s="428"/>
      <c r="AB67" s="428"/>
      <c r="AC67" s="428"/>
      <c r="AD67" s="428"/>
      <c r="AE67" s="428"/>
      <c r="AF67" s="428"/>
      <c r="AG67" s="428"/>
      <c r="AH67" s="428"/>
      <c r="AI67" s="428"/>
      <c r="AJ67" s="428"/>
      <c r="AK67" s="428"/>
      <c r="AL67" s="428"/>
      <c r="AM67" s="428"/>
      <c r="AN67" s="428"/>
      <c r="AO67" s="428"/>
      <c r="AP67" s="429"/>
      <c r="AR67" s="47"/>
      <c r="AS67" s="638" t="s">
        <v>23</v>
      </c>
      <c r="AT67" s="638"/>
      <c r="AU67" s="639" t="str">
        <f>""&amp;①入力シート!AJ45</f>
        <v/>
      </c>
      <c r="AV67" s="639"/>
      <c r="AW67" s="639"/>
      <c r="AX67" s="639"/>
      <c r="AY67" s="639"/>
      <c r="AZ67" s="639"/>
      <c r="BA67" s="639"/>
      <c r="BB67" s="639"/>
      <c r="BC67" s="639"/>
      <c r="BD67" s="639"/>
      <c r="BE67" s="639"/>
      <c r="BF67" s="646" t="s">
        <v>77</v>
      </c>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9"/>
    </row>
    <row r="68" spans="1:86" ht="18" customHeight="1" x14ac:dyDescent="0.15">
      <c r="A68" s="638"/>
      <c r="B68" s="638"/>
      <c r="C68" s="639"/>
      <c r="D68" s="639"/>
      <c r="E68" s="639"/>
      <c r="F68" s="639"/>
      <c r="G68" s="639"/>
      <c r="H68" s="639"/>
      <c r="I68" s="639"/>
      <c r="J68" s="639"/>
      <c r="K68" s="639"/>
      <c r="L68" s="639"/>
      <c r="M68" s="639"/>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2"/>
      <c r="AR68" s="47"/>
      <c r="AS68" s="638"/>
      <c r="AT68" s="638"/>
      <c r="AU68" s="639"/>
      <c r="AV68" s="639"/>
      <c r="AW68" s="639"/>
      <c r="AX68" s="639"/>
      <c r="AY68" s="639"/>
      <c r="AZ68" s="639"/>
      <c r="BA68" s="639"/>
      <c r="BB68" s="639"/>
      <c r="BC68" s="639"/>
      <c r="BD68" s="639"/>
      <c r="BE68" s="639"/>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2"/>
    </row>
    <row r="69" spans="1:86" ht="17.100000000000001" customHeight="1" x14ac:dyDescent="0.15">
      <c r="A69" s="650" t="s">
        <v>64</v>
      </c>
      <c r="B69" s="651"/>
      <c r="C69" s="651"/>
      <c r="D69" s="651"/>
      <c r="E69" s="651"/>
      <c r="F69" s="651"/>
      <c r="G69" s="651"/>
      <c r="H69" s="651"/>
      <c r="I69" s="651"/>
      <c r="J69" s="651"/>
      <c r="K69" s="651"/>
      <c r="L69" s="651"/>
      <c r="M69" s="652"/>
      <c r="N69" s="609" t="s">
        <v>22</v>
      </c>
      <c r="O69" s="609"/>
      <c r="P69" s="628" t="s">
        <v>17</v>
      </c>
      <c r="Q69" s="629"/>
      <c r="R69" s="630" t="str">
        <f>IF('②応募者名簿(印刷用)'!$BX$40="","",'②応募者名簿(印刷用)'!$BX$40)</f>
        <v>-</v>
      </c>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1"/>
      <c r="AQ69" s="150"/>
      <c r="AR69" s="157"/>
      <c r="AS69" s="650" t="s">
        <v>64</v>
      </c>
      <c r="AT69" s="651"/>
      <c r="AU69" s="651"/>
      <c r="AV69" s="651"/>
      <c r="AW69" s="651"/>
      <c r="AX69" s="651"/>
      <c r="AY69" s="651"/>
      <c r="AZ69" s="651"/>
      <c r="BA69" s="651"/>
      <c r="BB69" s="651"/>
      <c r="BC69" s="651"/>
      <c r="BD69" s="651"/>
      <c r="BE69" s="652"/>
      <c r="BF69" s="609" t="s">
        <v>22</v>
      </c>
      <c r="BG69" s="609"/>
      <c r="BH69" s="628" t="s">
        <v>17</v>
      </c>
      <c r="BI69" s="629"/>
      <c r="BJ69" s="630" t="str">
        <f>IF('②応募者名簿(印刷用)'!$BX$40="","",'②応募者名簿(印刷用)'!$BX$40)</f>
        <v>-</v>
      </c>
      <c r="BK69" s="630"/>
      <c r="BL69" s="630"/>
      <c r="BM69" s="630"/>
      <c r="BN69" s="630"/>
      <c r="BO69" s="630"/>
      <c r="BP69" s="630"/>
      <c r="BQ69" s="630"/>
      <c r="BR69" s="630"/>
      <c r="BS69" s="630"/>
      <c r="BT69" s="630"/>
      <c r="BU69" s="630"/>
      <c r="BV69" s="630"/>
      <c r="BW69" s="630"/>
      <c r="BX69" s="630"/>
      <c r="BY69" s="630"/>
      <c r="BZ69" s="630"/>
      <c r="CA69" s="630"/>
      <c r="CB69" s="630"/>
      <c r="CC69" s="630"/>
      <c r="CD69" s="630"/>
      <c r="CE69" s="630"/>
      <c r="CF69" s="630"/>
      <c r="CG69" s="630"/>
      <c r="CH69" s="631"/>
    </row>
    <row r="70" spans="1:86" ht="17.100000000000001" customHeight="1" x14ac:dyDescent="0.15">
      <c r="A70" s="653" t="str">
        <f>'②応募者名簿(印刷用)'!$A$36</f>
        <v/>
      </c>
      <c r="B70" s="654"/>
      <c r="C70" s="654"/>
      <c r="D70" s="654"/>
      <c r="E70" s="654"/>
      <c r="F70" s="654"/>
      <c r="G70" s="654"/>
      <c r="H70" s="654"/>
      <c r="I70" s="151"/>
      <c r="J70" s="151"/>
      <c r="K70" s="151"/>
      <c r="L70" s="151"/>
      <c r="M70" s="152"/>
      <c r="N70" s="609"/>
      <c r="O70" s="609"/>
      <c r="P70" s="603" t="str">
        <f>IF('②応募者名簿(印刷用)'!$BV$42="","",'②応募者名簿(印刷用)'!$BV$42)</f>
        <v xml:space="preserve"> </v>
      </c>
      <c r="Q70" s="604"/>
      <c r="R70" s="604"/>
      <c r="S70" s="604"/>
      <c r="T70" s="604"/>
      <c r="U70" s="604"/>
      <c r="V70" s="604"/>
      <c r="W70" s="604"/>
      <c r="X70" s="604"/>
      <c r="Y70" s="604"/>
      <c r="Z70" s="604"/>
      <c r="AA70" s="604"/>
      <c r="AB70" s="604"/>
      <c r="AC70" s="604"/>
      <c r="AD70" s="604"/>
      <c r="AE70" s="604"/>
      <c r="AF70" s="604"/>
      <c r="AG70" s="604"/>
      <c r="AH70" s="604"/>
      <c r="AI70" s="604"/>
      <c r="AJ70" s="604"/>
      <c r="AK70" s="604"/>
      <c r="AL70" s="604"/>
      <c r="AM70" s="604"/>
      <c r="AN70" s="604"/>
      <c r="AO70" s="604"/>
      <c r="AP70" s="605"/>
      <c r="AQ70" s="150"/>
      <c r="AR70" s="157"/>
      <c r="AS70" s="653" t="str">
        <f>'②応募者名簿(印刷用)'!$A$36</f>
        <v/>
      </c>
      <c r="AT70" s="654"/>
      <c r="AU70" s="654"/>
      <c r="AV70" s="654"/>
      <c r="AW70" s="654"/>
      <c r="AX70" s="654"/>
      <c r="AY70" s="654"/>
      <c r="AZ70" s="654"/>
      <c r="BA70" s="151"/>
      <c r="BB70" s="151"/>
      <c r="BC70" s="151"/>
      <c r="BD70" s="151"/>
      <c r="BE70" s="152"/>
      <c r="BF70" s="609"/>
      <c r="BG70" s="609"/>
      <c r="BH70" s="603" t="str">
        <f>IF('②応募者名簿(印刷用)'!$BV$42="","",'②応募者名簿(印刷用)'!$BV$42)</f>
        <v xml:space="preserve"> </v>
      </c>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5"/>
    </row>
    <row r="71" spans="1:86" ht="17.100000000000001" customHeight="1" x14ac:dyDescent="0.15">
      <c r="A71" s="653"/>
      <c r="B71" s="654"/>
      <c r="C71" s="654"/>
      <c r="D71" s="654"/>
      <c r="E71" s="654"/>
      <c r="F71" s="654"/>
      <c r="G71" s="654"/>
      <c r="H71" s="654"/>
      <c r="I71" s="151"/>
      <c r="J71" s="151"/>
      <c r="K71" s="151"/>
      <c r="L71" s="151"/>
      <c r="M71" s="152"/>
      <c r="N71" s="609"/>
      <c r="O71" s="609"/>
      <c r="P71" s="603" t="str">
        <f>IF('②応募者名簿(印刷用)'!$BV$43="","",'②応募者名簿(印刷用)'!$BV$43)</f>
        <v xml:space="preserve"> </v>
      </c>
      <c r="Q71" s="604"/>
      <c r="R71" s="604"/>
      <c r="S71" s="604"/>
      <c r="T71" s="604"/>
      <c r="U71" s="604"/>
      <c r="V71" s="604"/>
      <c r="W71" s="604"/>
      <c r="X71" s="604"/>
      <c r="Y71" s="604"/>
      <c r="Z71" s="604"/>
      <c r="AA71" s="604"/>
      <c r="AB71" s="604"/>
      <c r="AC71" s="604"/>
      <c r="AD71" s="604"/>
      <c r="AE71" s="604"/>
      <c r="AF71" s="604"/>
      <c r="AG71" s="604"/>
      <c r="AH71" s="604"/>
      <c r="AI71" s="604"/>
      <c r="AJ71" s="604"/>
      <c r="AK71" s="604"/>
      <c r="AL71" s="604"/>
      <c r="AM71" s="604"/>
      <c r="AN71" s="604"/>
      <c r="AO71" s="604"/>
      <c r="AP71" s="605"/>
      <c r="AQ71" s="150"/>
      <c r="AR71" s="157"/>
      <c r="AS71" s="653"/>
      <c r="AT71" s="654"/>
      <c r="AU71" s="654"/>
      <c r="AV71" s="654"/>
      <c r="AW71" s="654"/>
      <c r="AX71" s="654"/>
      <c r="AY71" s="654"/>
      <c r="AZ71" s="654"/>
      <c r="BA71" s="151"/>
      <c r="BB71" s="151"/>
      <c r="BC71" s="151"/>
      <c r="BD71" s="151"/>
      <c r="BE71" s="152"/>
      <c r="BF71" s="609"/>
      <c r="BG71" s="609"/>
      <c r="BH71" s="603" t="str">
        <f>IF('②応募者名簿(印刷用)'!$BV$43="","",'②応募者名簿(印刷用)'!$BV$43)</f>
        <v xml:space="preserve"> </v>
      </c>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5"/>
    </row>
    <row r="72" spans="1:86" ht="17.100000000000001" customHeight="1" x14ac:dyDescent="0.15">
      <c r="A72" s="653"/>
      <c r="B72" s="654"/>
      <c r="C72" s="654"/>
      <c r="D72" s="654"/>
      <c r="E72" s="654"/>
      <c r="F72" s="654"/>
      <c r="G72" s="654"/>
      <c r="H72" s="654"/>
      <c r="I72" s="151"/>
      <c r="J72" s="151"/>
      <c r="K72" s="151"/>
      <c r="L72" s="151"/>
      <c r="M72" s="152"/>
      <c r="N72" s="609"/>
      <c r="O72" s="609"/>
      <c r="P72" s="606" t="str">
        <f>IF('②応募者名簿(印刷用)'!$BV$44="","",'②応募者名簿(印刷用)'!$BV$44)</f>
        <v xml:space="preserve"> </v>
      </c>
      <c r="Q72" s="607"/>
      <c r="R72" s="607"/>
      <c r="S72" s="607"/>
      <c r="T72" s="607"/>
      <c r="U72" s="607"/>
      <c r="V72" s="607"/>
      <c r="W72" s="607"/>
      <c r="X72" s="607"/>
      <c r="Y72" s="607"/>
      <c r="Z72" s="607"/>
      <c r="AA72" s="607"/>
      <c r="AB72" s="607"/>
      <c r="AC72" s="607"/>
      <c r="AD72" s="607"/>
      <c r="AE72" s="607"/>
      <c r="AF72" s="607"/>
      <c r="AG72" s="607"/>
      <c r="AH72" s="607"/>
      <c r="AI72" s="607"/>
      <c r="AJ72" s="607"/>
      <c r="AK72" s="607"/>
      <c r="AL72" s="607"/>
      <c r="AM72" s="607"/>
      <c r="AN72" s="607"/>
      <c r="AO72" s="607"/>
      <c r="AP72" s="608"/>
      <c r="AQ72" s="150"/>
      <c r="AR72" s="157"/>
      <c r="AS72" s="653"/>
      <c r="AT72" s="654"/>
      <c r="AU72" s="654"/>
      <c r="AV72" s="654"/>
      <c r="AW72" s="654"/>
      <c r="AX72" s="654"/>
      <c r="AY72" s="654"/>
      <c r="AZ72" s="654"/>
      <c r="BA72" s="151"/>
      <c r="BB72" s="151"/>
      <c r="BC72" s="151"/>
      <c r="BD72" s="151"/>
      <c r="BE72" s="152"/>
      <c r="BF72" s="609"/>
      <c r="BG72" s="609"/>
      <c r="BH72" s="606" t="str">
        <f>IF('②応募者名簿(印刷用)'!$BV$44="","",'②応募者名簿(印刷用)'!$BV$44)</f>
        <v xml:space="preserve"> </v>
      </c>
      <c r="BI72" s="607"/>
      <c r="BJ72" s="607"/>
      <c r="BK72" s="607"/>
      <c r="BL72" s="607"/>
      <c r="BM72" s="607"/>
      <c r="BN72" s="607"/>
      <c r="BO72" s="607"/>
      <c r="BP72" s="607"/>
      <c r="BQ72" s="607"/>
      <c r="BR72" s="607"/>
      <c r="BS72" s="607"/>
      <c r="BT72" s="607"/>
      <c r="BU72" s="607"/>
      <c r="BV72" s="607"/>
      <c r="BW72" s="607"/>
      <c r="BX72" s="607"/>
      <c r="BY72" s="607"/>
      <c r="BZ72" s="607"/>
      <c r="CA72" s="607"/>
      <c r="CB72" s="607"/>
      <c r="CC72" s="607"/>
      <c r="CD72" s="607"/>
      <c r="CE72" s="607"/>
      <c r="CF72" s="607"/>
      <c r="CG72" s="607"/>
      <c r="CH72" s="608"/>
    </row>
    <row r="73" spans="1:86" ht="17.100000000000001" customHeight="1" x14ac:dyDescent="0.15">
      <c r="A73" s="653"/>
      <c r="B73" s="654"/>
      <c r="C73" s="654"/>
      <c r="D73" s="654"/>
      <c r="E73" s="654"/>
      <c r="F73" s="654"/>
      <c r="G73" s="654"/>
      <c r="H73" s="654"/>
      <c r="I73" s="151"/>
      <c r="J73" s="151"/>
      <c r="K73" s="151"/>
      <c r="L73" s="151"/>
      <c r="M73" s="152"/>
      <c r="N73" s="623" t="s">
        <v>33</v>
      </c>
      <c r="O73" s="624"/>
      <c r="P73" s="620" t="s">
        <v>24</v>
      </c>
      <c r="Q73" s="621"/>
      <c r="R73" s="621"/>
      <c r="S73" s="621"/>
      <c r="T73" s="621" t="str">
        <f>""&amp;①入力シート!$D$21</f>
        <v/>
      </c>
      <c r="U73" s="621"/>
      <c r="V73" s="621"/>
      <c r="W73" s="621"/>
      <c r="X73" s="621"/>
      <c r="Y73" s="621"/>
      <c r="Z73" s="621"/>
      <c r="AA73" s="621"/>
      <c r="AB73" s="621"/>
      <c r="AC73" s="621"/>
      <c r="AD73" s="621"/>
      <c r="AE73" s="621"/>
      <c r="AF73" s="621"/>
      <c r="AG73" s="621"/>
      <c r="AH73" s="621"/>
      <c r="AI73" s="621"/>
      <c r="AJ73" s="621"/>
      <c r="AK73" s="621"/>
      <c r="AL73" s="621"/>
      <c r="AM73" s="621"/>
      <c r="AN73" s="621"/>
      <c r="AO73" s="621"/>
      <c r="AP73" s="622"/>
      <c r="AQ73" s="150"/>
      <c r="AR73" s="157"/>
      <c r="AS73" s="653"/>
      <c r="AT73" s="654"/>
      <c r="AU73" s="654"/>
      <c r="AV73" s="654"/>
      <c r="AW73" s="654"/>
      <c r="AX73" s="654"/>
      <c r="AY73" s="654"/>
      <c r="AZ73" s="654"/>
      <c r="BA73" s="151"/>
      <c r="BB73" s="151"/>
      <c r="BC73" s="151"/>
      <c r="BD73" s="151"/>
      <c r="BE73" s="152"/>
      <c r="BF73" s="623" t="s">
        <v>33</v>
      </c>
      <c r="BG73" s="624"/>
      <c r="BH73" s="620" t="s">
        <v>24</v>
      </c>
      <c r="BI73" s="621"/>
      <c r="BJ73" s="621"/>
      <c r="BK73" s="621"/>
      <c r="BL73" s="621" t="str">
        <f>""&amp;①入力シート!$D$21</f>
        <v/>
      </c>
      <c r="BM73" s="621"/>
      <c r="BN73" s="621"/>
      <c r="BO73" s="621"/>
      <c r="BP73" s="621"/>
      <c r="BQ73" s="621"/>
      <c r="BR73" s="621"/>
      <c r="BS73" s="621"/>
      <c r="BT73" s="621"/>
      <c r="BU73" s="621"/>
      <c r="BV73" s="621"/>
      <c r="BW73" s="621"/>
      <c r="BX73" s="621"/>
      <c r="BY73" s="621"/>
      <c r="BZ73" s="621"/>
      <c r="CA73" s="621"/>
      <c r="CB73" s="621"/>
      <c r="CC73" s="621"/>
      <c r="CD73" s="621"/>
      <c r="CE73" s="621"/>
      <c r="CF73" s="621"/>
      <c r="CG73" s="621"/>
      <c r="CH73" s="622"/>
    </row>
    <row r="74" spans="1:86" ht="17.100000000000001" customHeight="1" x14ac:dyDescent="0.15">
      <c r="A74" s="153"/>
      <c r="B74" s="151"/>
      <c r="C74" s="151"/>
      <c r="D74" s="151"/>
      <c r="E74" s="151"/>
      <c r="F74" s="151"/>
      <c r="G74" s="151"/>
      <c r="H74" s="151"/>
      <c r="I74" s="151"/>
      <c r="J74" s="151"/>
      <c r="K74" s="151"/>
      <c r="L74" s="151"/>
      <c r="M74" s="152"/>
      <c r="N74" s="616"/>
      <c r="O74" s="617"/>
      <c r="P74" s="625" t="str">
        <f>"　"&amp;①入力シート!$D$22</f>
        <v>　</v>
      </c>
      <c r="Q74" s="626"/>
      <c r="R74" s="626"/>
      <c r="S74" s="626"/>
      <c r="T74" s="626"/>
      <c r="U74" s="626"/>
      <c r="V74" s="626"/>
      <c r="W74" s="626"/>
      <c r="X74" s="626"/>
      <c r="Y74" s="626"/>
      <c r="Z74" s="626"/>
      <c r="AA74" s="626"/>
      <c r="AB74" s="626"/>
      <c r="AC74" s="626"/>
      <c r="AD74" s="626"/>
      <c r="AE74" s="626"/>
      <c r="AF74" s="626"/>
      <c r="AG74" s="626"/>
      <c r="AH74" s="626"/>
      <c r="AI74" s="626"/>
      <c r="AJ74" s="626"/>
      <c r="AK74" s="626"/>
      <c r="AL74" s="626"/>
      <c r="AM74" s="626"/>
      <c r="AN74" s="626"/>
      <c r="AO74" s="626"/>
      <c r="AP74" s="627"/>
      <c r="AQ74" s="150"/>
      <c r="AR74" s="157"/>
      <c r="AS74" s="153"/>
      <c r="AT74" s="151"/>
      <c r="AU74" s="151"/>
      <c r="AV74" s="151"/>
      <c r="AW74" s="151"/>
      <c r="AX74" s="151"/>
      <c r="AY74" s="151"/>
      <c r="AZ74" s="151"/>
      <c r="BA74" s="151"/>
      <c r="BB74" s="151"/>
      <c r="BC74" s="151"/>
      <c r="BD74" s="151"/>
      <c r="BE74" s="152"/>
      <c r="BF74" s="616"/>
      <c r="BG74" s="617"/>
      <c r="BH74" s="625" t="str">
        <f>"　"&amp;①入力シート!$D$22</f>
        <v>　</v>
      </c>
      <c r="BI74" s="626"/>
      <c r="BJ74" s="626"/>
      <c r="BK74" s="626"/>
      <c r="BL74" s="626"/>
      <c r="BM74" s="626"/>
      <c r="BN74" s="626"/>
      <c r="BO74" s="626"/>
      <c r="BP74" s="626"/>
      <c r="BQ74" s="626"/>
      <c r="BR74" s="626"/>
      <c r="BS74" s="626"/>
      <c r="BT74" s="626"/>
      <c r="BU74" s="626"/>
      <c r="BV74" s="626"/>
      <c r="BW74" s="626"/>
      <c r="BX74" s="626"/>
      <c r="BY74" s="626"/>
      <c r="BZ74" s="626"/>
      <c r="CA74" s="626"/>
      <c r="CB74" s="626"/>
      <c r="CC74" s="626"/>
      <c r="CD74" s="626"/>
      <c r="CE74" s="626"/>
      <c r="CF74" s="626"/>
      <c r="CG74" s="626"/>
      <c r="CH74" s="627"/>
    </row>
    <row r="75" spans="1:86" ht="17.100000000000001" customHeight="1" x14ac:dyDescent="0.15">
      <c r="A75" s="153"/>
      <c r="B75" s="151"/>
      <c r="C75" s="151"/>
      <c r="D75" s="151"/>
      <c r="E75" s="151"/>
      <c r="F75" s="151"/>
      <c r="G75" s="151"/>
      <c r="H75" s="151"/>
      <c r="I75" s="151"/>
      <c r="J75" s="151"/>
      <c r="K75" s="151"/>
      <c r="L75" s="151"/>
      <c r="M75" s="152"/>
      <c r="N75" s="616"/>
      <c r="O75" s="617"/>
      <c r="P75" s="647" t="str">
        <f>"　"&amp;①入力シート!$D$23</f>
        <v>　</v>
      </c>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9"/>
      <c r="AQ75" s="150"/>
      <c r="AR75" s="157"/>
      <c r="AS75" s="153"/>
      <c r="AT75" s="151"/>
      <c r="AU75" s="151"/>
      <c r="AV75" s="151"/>
      <c r="AW75" s="151"/>
      <c r="AX75" s="151"/>
      <c r="AY75" s="151"/>
      <c r="AZ75" s="151"/>
      <c r="BA75" s="151"/>
      <c r="BB75" s="151"/>
      <c r="BC75" s="151"/>
      <c r="BD75" s="151"/>
      <c r="BE75" s="152"/>
      <c r="BF75" s="616"/>
      <c r="BG75" s="617"/>
      <c r="BH75" s="647" t="str">
        <f>"　"&amp;①入力シート!$D$23</f>
        <v>　</v>
      </c>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c r="CG75" s="648"/>
      <c r="CH75" s="649"/>
    </row>
    <row r="76" spans="1:86" ht="17.100000000000001" customHeight="1" x14ac:dyDescent="0.15">
      <c r="A76" s="154"/>
      <c r="B76" s="155"/>
      <c r="C76" s="155"/>
      <c r="D76" s="155"/>
      <c r="E76" s="155"/>
      <c r="F76" s="155"/>
      <c r="G76" s="155"/>
      <c r="H76" s="155"/>
      <c r="I76" s="155"/>
      <c r="J76" s="155"/>
      <c r="K76" s="155"/>
      <c r="L76" s="155"/>
      <c r="M76" s="156"/>
      <c r="N76" s="616"/>
      <c r="O76" s="617"/>
      <c r="P76" s="647"/>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9"/>
      <c r="AQ76" s="150"/>
      <c r="AR76" s="157"/>
      <c r="AS76" s="154"/>
      <c r="AT76" s="155"/>
      <c r="AU76" s="155"/>
      <c r="AV76" s="155"/>
      <c r="AW76" s="155"/>
      <c r="AX76" s="155"/>
      <c r="AY76" s="155"/>
      <c r="AZ76" s="155"/>
      <c r="BA76" s="155"/>
      <c r="BB76" s="155"/>
      <c r="BC76" s="155"/>
      <c r="BD76" s="155"/>
      <c r="BE76" s="156"/>
      <c r="BF76" s="616"/>
      <c r="BG76" s="617"/>
      <c r="BH76" s="647"/>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c r="CG76" s="648"/>
      <c r="CH76" s="649"/>
    </row>
    <row r="77" spans="1:86" ht="18" customHeight="1" x14ac:dyDescent="0.15">
      <c r="A77" s="623" t="s">
        <v>38</v>
      </c>
      <c r="B77" s="624"/>
      <c r="C77" s="620" t="s">
        <v>32</v>
      </c>
      <c r="D77" s="621"/>
      <c r="E77" s="621"/>
      <c r="F77" s="621"/>
      <c r="G77" s="621"/>
      <c r="H77" s="621"/>
      <c r="I77" s="621"/>
      <c r="J77" s="621"/>
      <c r="K77" s="621"/>
      <c r="L77" s="621"/>
      <c r="M77" s="621"/>
      <c r="N77" s="609" t="s">
        <v>35</v>
      </c>
      <c r="O77" s="609"/>
      <c r="P77" s="615" t="str">
        <f>""&amp;①入力シート!O46</f>
        <v/>
      </c>
      <c r="Q77" s="615"/>
      <c r="R77" s="615"/>
      <c r="S77" s="615"/>
      <c r="T77" s="615"/>
      <c r="U77" s="615"/>
      <c r="V77" s="615"/>
      <c r="W77" s="615"/>
      <c r="X77" s="615"/>
      <c r="Y77" s="615"/>
      <c r="Z77" s="615"/>
      <c r="AA77" s="615"/>
      <c r="AB77" s="615"/>
      <c r="AC77" s="615"/>
      <c r="AD77" s="615"/>
      <c r="AE77" s="615"/>
      <c r="AF77" s="615"/>
      <c r="AG77" s="615"/>
      <c r="AH77" s="615"/>
      <c r="AI77" s="615"/>
      <c r="AJ77" s="615"/>
      <c r="AK77" s="615"/>
      <c r="AL77" s="615"/>
      <c r="AM77" s="615"/>
      <c r="AN77" s="615"/>
      <c r="AO77" s="615"/>
      <c r="AP77" s="615"/>
      <c r="AQ77" s="150"/>
      <c r="AR77" s="157"/>
      <c r="AS77" s="623" t="s">
        <v>38</v>
      </c>
      <c r="AT77" s="624"/>
      <c r="AU77" s="620" t="s">
        <v>32</v>
      </c>
      <c r="AV77" s="621"/>
      <c r="AW77" s="621"/>
      <c r="AX77" s="621"/>
      <c r="AY77" s="621"/>
      <c r="AZ77" s="621"/>
      <c r="BA77" s="621"/>
      <c r="BB77" s="621"/>
      <c r="BC77" s="621"/>
      <c r="BD77" s="621"/>
      <c r="BE77" s="621"/>
      <c r="BF77" s="609" t="s">
        <v>35</v>
      </c>
      <c r="BG77" s="609"/>
      <c r="BH77" s="615" t="str">
        <f>""&amp;①入力シート!O47</f>
        <v/>
      </c>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row>
    <row r="78" spans="1:86" ht="18" customHeight="1" x14ac:dyDescent="0.15">
      <c r="A78" s="616"/>
      <c r="B78" s="617"/>
      <c r="C78" s="643">
        <f>'②応募者名簿(印刷用)'!$A11</f>
        <v>9</v>
      </c>
      <c r="D78" s="644"/>
      <c r="E78" s="644"/>
      <c r="F78" s="644"/>
      <c r="G78" s="644"/>
      <c r="H78" s="644"/>
      <c r="I78" s="644"/>
      <c r="J78" s="644"/>
      <c r="K78" s="644"/>
      <c r="L78" s="644"/>
      <c r="M78" s="644"/>
      <c r="N78" s="609"/>
      <c r="O78" s="609"/>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150"/>
      <c r="AR78" s="157"/>
      <c r="AS78" s="616"/>
      <c r="AT78" s="617"/>
      <c r="AU78" s="643">
        <f>'②応募者名簿(印刷用)'!$A12</f>
        <v>10</v>
      </c>
      <c r="AV78" s="644"/>
      <c r="AW78" s="644"/>
      <c r="AX78" s="644"/>
      <c r="AY78" s="644"/>
      <c r="AZ78" s="644"/>
      <c r="BA78" s="644"/>
      <c r="BB78" s="644"/>
      <c r="BC78" s="644"/>
      <c r="BD78" s="644"/>
      <c r="BE78" s="644"/>
      <c r="BF78" s="609"/>
      <c r="BG78" s="609"/>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row>
    <row r="79" spans="1:86" ht="18" customHeight="1" x14ac:dyDescent="0.15">
      <c r="A79" s="618"/>
      <c r="B79" s="619"/>
      <c r="C79" s="643"/>
      <c r="D79" s="644"/>
      <c r="E79" s="644"/>
      <c r="F79" s="644"/>
      <c r="G79" s="644"/>
      <c r="H79" s="644"/>
      <c r="I79" s="644"/>
      <c r="J79" s="644"/>
      <c r="K79" s="644"/>
      <c r="L79" s="644"/>
      <c r="M79" s="644"/>
      <c r="N79" s="609"/>
      <c r="O79" s="609"/>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150"/>
      <c r="AR79" s="157"/>
      <c r="AS79" s="618"/>
      <c r="AT79" s="619"/>
      <c r="AU79" s="643"/>
      <c r="AV79" s="644"/>
      <c r="AW79" s="644"/>
      <c r="AX79" s="644"/>
      <c r="AY79" s="644"/>
      <c r="AZ79" s="644"/>
      <c r="BA79" s="644"/>
      <c r="BB79" s="644"/>
      <c r="BC79" s="644"/>
      <c r="BD79" s="644"/>
      <c r="BE79" s="644"/>
      <c r="BF79" s="609"/>
      <c r="BG79" s="609"/>
      <c r="BH79" s="615"/>
      <c r="BI79" s="615"/>
      <c r="BJ79" s="615"/>
      <c r="BK79" s="615"/>
      <c r="BL79" s="615"/>
      <c r="BM79" s="615"/>
      <c r="BN79" s="615"/>
      <c r="BO79" s="615"/>
      <c r="BP79" s="615"/>
      <c r="BQ79" s="615"/>
      <c r="BR79" s="615"/>
      <c r="BS79" s="615"/>
      <c r="BT79" s="615"/>
      <c r="BU79" s="615"/>
      <c r="BV79" s="615"/>
      <c r="BW79" s="615"/>
      <c r="BX79" s="615"/>
      <c r="BY79" s="615"/>
      <c r="BZ79" s="615"/>
      <c r="CA79" s="615"/>
      <c r="CB79" s="615"/>
      <c r="CC79" s="615"/>
      <c r="CD79" s="615"/>
      <c r="CE79" s="615"/>
      <c r="CF79" s="615"/>
      <c r="CG79" s="615"/>
      <c r="CH79" s="615"/>
    </row>
    <row r="80" spans="1:86" ht="18" customHeight="1" x14ac:dyDescent="0.15">
      <c r="A80" s="623" t="s">
        <v>37</v>
      </c>
      <c r="B80" s="624"/>
      <c r="C80" s="640" t="str">
        <f>IF('②応募者名簿(印刷用)'!$L$11="","",'②応募者名簿(印刷用)'!$L$11)</f>
        <v/>
      </c>
      <c r="D80" s="641"/>
      <c r="E80" s="641"/>
      <c r="F80" s="641"/>
      <c r="G80" s="641"/>
      <c r="H80" s="641"/>
      <c r="I80" s="641"/>
      <c r="J80" s="641"/>
      <c r="K80" s="641"/>
      <c r="L80" s="641"/>
      <c r="M80" s="642"/>
      <c r="N80" s="616" t="s">
        <v>36</v>
      </c>
      <c r="O80" s="617"/>
      <c r="P80" s="610" t="s">
        <v>34</v>
      </c>
      <c r="Q80" s="611"/>
      <c r="R80" s="611"/>
      <c r="S80" s="611"/>
      <c r="T80" s="611"/>
      <c r="U80" s="611"/>
      <c r="V80" s="611"/>
      <c r="W80" s="611"/>
      <c r="X80" s="611"/>
      <c r="Y80" s="611"/>
      <c r="Z80" s="611"/>
      <c r="AA80" s="611"/>
      <c r="AB80" s="611"/>
      <c r="AC80" s="611"/>
      <c r="AD80" s="611"/>
      <c r="AE80" s="611"/>
      <c r="AF80" s="611"/>
      <c r="AG80" s="611"/>
      <c r="AH80" s="611"/>
      <c r="AI80" s="611"/>
      <c r="AJ80" s="611"/>
      <c r="AK80" s="611"/>
      <c r="AL80" s="611"/>
      <c r="AM80" s="611"/>
      <c r="AN80" s="611"/>
      <c r="AO80" s="611"/>
      <c r="AP80" s="612"/>
      <c r="AQ80" s="150"/>
      <c r="AR80" s="157"/>
      <c r="AS80" s="623" t="s">
        <v>37</v>
      </c>
      <c r="AT80" s="624"/>
      <c r="AU80" s="640" t="str">
        <f>IF('②応募者名簿(印刷用)'!$L$12="","",'②応募者名簿(印刷用)'!$L$12)</f>
        <v/>
      </c>
      <c r="AV80" s="641"/>
      <c r="AW80" s="641"/>
      <c r="AX80" s="641"/>
      <c r="AY80" s="641"/>
      <c r="AZ80" s="641"/>
      <c r="BA80" s="641"/>
      <c r="BB80" s="641"/>
      <c r="BC80" s="641"/>
      <c r="BD80" s="641"/>
      <c r="BE80" s="642"/>
      <c r="BF80" s="616" t="s">
        <v>36</v>
      </c>
      <c r="BG80" s="617"/>
      <c r="BH80" s="610" t="s">
        <v>34</v>
      </c>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2"/>
    </row>
    <row r="81" spans="1:87" ht="18" customHeight="1" x14ac:dyDescent="0.15">
      <c r="A81" s="616"/>
      <c r="B81" s="617"/>
      <c r="C81" s="643"/>
      <c r="D81" s="644"/>
      <c r="E81" s="644"/>
      <c r="F81" s="644"/>
      <c r="G81" s="644"/>
      <c r="H81" s="644"/>
      <c r="I81" s="644"/>
      <c r="J81" s="644"/>
      <c r="K81" s="644"/>
      <c r="L81" s="644"/>
      <c r="M81" s="645"/>
      <c r="N81" s="616"/>
      <c r="O81" s="617"/>
      <c r="P81" s="613" t="str">
        <f>IF('②応募者名簿(印刷用)'!$P$11="","",'②応募者名簿(印刷用)'!$P$11)</f>
        <v xml:space="preserve"> </v>
      </c>
      <c r="Q81" s="613"/>
      <c r="R81" s="613"/>
      <c r="S81" s="613"/>
      <c r="T81" s="613"/>
      <c r="U81" s="613"/>
      <c r="V81" s="613"/>
      <c r="W81" s="613"/>
      <c r="X81" s="613"/>
      <c r="Y81" s="613"/>
      <c r="Z81" s="613"/>
      <c r="AA81" s="613"/>
      <c r="AB81" s="613"/>
      <c r="AC81" s="613"/>
      <c r="AD81" s="613"/>
      <c r="AE81" s="613"/>
      <c r="AF81" s="613"/>
      <c r="AG81" s="613"/>
      <c r="AH81" s="613"/>
      <c r="AI81" s="613"/>
      <c r="AJ81" s="613"/>
      <c r="AK81" s="613"/>
      <c r="AL81" s="613"/>
      <c r="AM81" s="613"/>
      <c r="AN81" s="613"/>
      <c r="AO81" s="613"/>
      <c r="AP81" s="613"/>
      <c r="AQ81" s="150"/>
      <c r="AR81" s="157"/>
      <c r="AS81" s="616"/>
      <c r="AT81" s="617"/>
      <c r="AU81" s="643"/>
      <c r="AV81" s="644"/>
      <c r="AW81" s="644"/>
      <c r="AX81" s="644"/>
      <c r="AY81" s="644"/>
      <c r="AZ81" s="644"/>
      <c r="BA81" s="644"/>
      <c r="BB81" s="644"/>
      <c r="BC81" s="644"/>
      <c r="BD81" s="644"/>
      <c r="BE81" s="645"/>
      <c r="BF81" s="616"/>
      <c r="BG81" s="617"/>
      <c r="BH81" s="613" t="str">
        <f>IF('②応募者名簿(印刷用)'!$P$12="","",'②応募者名簿(印刷用)'!$P$12)</f>
        <v xml:space="preserve"> </v>
      </c>
      <c r="BI81" s="613"/>
      <c r="BJ81" s="613"/>
      <c r="BK81" s="613"/>
      <c r="BL81" s="613"/>
      <c r="BM81" s="613"/>
      <c r="BN81" s="613"/>
      <c r="BO81" s="613"/>
      <c r="BP81" s="613"/>
      <c r="BQ81" s="613"/>
      <c r="BR81" s="613"/>
      <c r="BS81" s="613"/>
      <c r="BT81" s="613"/>
      <c r="BU81" s="613"/>
      <c r="BV81" s="613"/>
      <c r="BW81" s="613"/>
      <c r="BX81" s="613"/>
      <c r="BY81" s="613"/>
      <c r="BZ81" s="613"/>
      <c r="CA81" s="613"/>
      <c r="CB81" s="613"/>
      <c r="CC81" s="613"/>
      <c r="CD81" s="613"/>
      <c r="CE81" s="613"/>
      <c r="CF81" s="613"/>
      <c r="CG81" s="613"/>
      <c r="CH81" s="613"/>
    </row>
    <row r="82" spans="1:87" ht="18" customHeight="1" x14ac:dyDescent="0.15">
      <c r="A82" s="616"/>
      <c r="B82" s="617"/>
      <c r="C82" s="643"/>
      <c r="D82" s="644"/>
      <c r="E82" s="644"/>
      <c r="F82" s="644"/>
      <c r="G82" s="644"/>
      <c r="H82" s="644"/>
      <c r="I82" s="644"/>
      <c r="J82" s="644"/>
      <c r="K82" s="644"/>
      <c r="L82" s="644"/>
      <c r="M82" s="645"/>
      <c r="N82" s="618"/>
      <c r="O82" s="619"/>
      <c r="P82" s="614"/>
      <c r="Q82" s="614"/>
      <c r="R82" s="614"/>
      <c r="S82" s="614"/>
      <c r="T82" s="614"/>
      <c r="U82" s="614"/>
      <c r="V82" s="614"/>
      <c r="W82" s="614"/>
      <c r="X82" s="614"/>
      <c r="Y82" s="614"/>
      <c r="Z82" s="614"/>
      <c r="AA82" s="614"/>
      <c r="AB82" s="614"/>
      <c r="AC82" s="614"/>
      <c r="AD82" s="614"/>
      <c r="AE82" s="614"/>
      <c r="AF82" s="614"/>
      <c r="AG82" s="614"/>
      <c r="AH82" s="614"/>
      <c r="AI82" s="614"/>
      <c r="AJ82" s="614"/>
      <c r="AK82" s="614"/>
      <c r="AL82" s="614"/>
      <c r="AM82" s="614"/>
      <c r="AN82" s="614"/>
      <c r="AO82" s="614"/>
      <c r="AP82" s="614"/>
      <c r="AQ82" s="150"/>
      <c r="AR82" s="157"/>
      <c r="AS82" s="616"/>
      <c r="AT82" s="617"/>
      <c r="AU82" s="643"/>
      <c r="AV82" s="644"/>
      <c r="AW82" s="644"/>
      <c r="AX82" s="644"/>
      <c r="AY82" s="644"/>
      <c r="AZ82" s="644"/>
      <c r="BA82" s="644"/>
      <c r="BB82" s="644"/>
      <c r="BC82" s="644"/>
      <c r="BD82" s="644"/>
      <c r="BE82" s="645"/>
      <c r="BF82" s="618"/>
      <c r="BG82" s="619"/>
      <c r="BH82" s="614"/>
      <c r="BI82" s="614"/>
      <c r="BJ82" s="614"/>
      <c r="BK82" s="614"/>
      <c r="BL82" s="614"/>
      <c r="BM82" s="614"/>
      <c r="BN82" s="614"/>
      <c r="BO82" s="614"/>
      <c r="BP82" s="614"/>
      <c r="BQ82" s="614"/>
      <c r="BR82" s="614"/>
      <c r="BS82" s="614"/>
      <c r="BT82" s="614"/>
      <c r="BU82" s="614"/>
      <c r="BV82" s="614"/>
      <c r="BW82" s="614"/>
      <c r="BX82" s="614"/>
      <c r="BY82" s="614"/>
      <c r="BZ82" s="614"/>
      <c r="CA82" s="614"/>
      <c r="CB82" s="614"/>
      <c r="CC82" s="614"/>
      <c r="CD82" s="614"/>
      <c r="CE82" s="614"/>
      <c r="CF82" s="614"/>
      <c r="CG82" s="614"/>
      <c r="CH82" s="614"/>
    </row>
    <row r="83" spans="1:87" ht="18" customHeight="1" x14ac:dyDescent="0.15">
      <c r="A83" s="638" t="s">
        <v>23</v>
      </c>
      <c r="B83" s="638"/>
      <c r="C83" s="639" t="str">
        <f>""&amp;①入力シート!AJ46</f>
        <v/>
      </c>
      <c r="D83" s="639"/>
      <c r="E83" s="639"/>
      <c r="F83" s="639"/>
      <c r="G83" s="639"/>
      <c r="H83" s="639"/>
      <c r="I83" s="639"/>
      <c r="J83" s="639"/>
      <c r="K83" s="639"/>
      <c r="L83" s="639"/>
      <c r="M83" s="639"/>
      <c r="N83" s="646" t="s">
        <v>77</v>
      </c>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c r="AP83" s="429"/>
      <c r="AR83" s="47"/>
      <c r="AS83" s="638" t="s">
        <v>23</v>
      </c>
      <c r="AT83" s="638"/>
      <c r="AU83" s="639" t="str">
        <f>""&amp;①入力シート!AJ47</f>
        <v/>
      </c>
      <c r="AV83" s="639"/>
      <c r="AW83" s="639"/>
      <c r="AX83" s="639"/>
      <c r="AY83" s="639"/>
      <c r="AZ83" s="639"/>
      <c r="BA83" s="639"/>
      <c r="BB83" s="639"/>
      <c r="BC83" s="639"/>
      <c r="BD83" s="639"/>
      <c r="BE83" s="639"/>
      <c r="BF83" s="646" t="s">
        <v>77</v>
      </c>
      <c r="BG83" s="428"/>
      <c r="BH83" s="428"/>
      <c r="BI83" s="428"/>
      <c r="BJ83" s="428"/>
      <c r="BK83" s="428"/>
      <c r="BL83" s="428"/>
      <c r="BM83" s="428"/>
      <c r="BN83" s="428"/>
      <c r="BO83" s="428"/>
      <c r="BP83" s="428"/>
      <c r="BQ83" s="428"/>
      <c r="BR83" s="428"/>
      <c r="BS83" s="428"/>
      <c r="BT83" s="428"/>
      <c r="BU83" s="428"/>
      <c r="BV83" s="428"/>
      <c r="BW83" s="428"/>
      <c r="BX83" s="428"/>
      <c r="BY83" s="428"/>
      <c r="BZ83" s="428"/>
      <c r="CA83" s="428"/>
      <c r="CB83" s="428"/>
      <c r="CC83" s="428"/>
      <c r="CD83" s="428"/>
      <c r="CE83" s="428"/>
      <c r="CF83" s="428"/>
      <c r="CG83" s="428"/>
      <c r="CH83" s="429"/>
    </row>
    <row r="84" spans="1:87" ht="18" customHeight="1" x14ac:dyDescent="0.15">
      <c r="A84" s="638"/>
      <c r="B84" s="638"/>
      <c r="C84" s="639"/>
      <c r="D84" s="639"/>
      <c r="E84" s="639"/>
      <c r="F84" s="639"/>
      <c r="G84" s="639"/>
      <c r="H84" s="639"/>
      <c r="I84" s="639"/>
      <c r="J84" s="639"/>
      <c r="K84" s="639"/>
      <c r="L84" s="639"/>
      <c r="M84" s="639"/>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2"/>
      <c r="AR84" s="47"/>
      <c r="AS84" s="638"/>
      <c r="AT84" s="638"/>
      <c r="AU84" s="639"/>
      <c r="AV84" s="639"/>
      <c r="AW84" s="639"/>
      <c r="AX84" s="639"/>
      <c r="AY84" s="639"/>
      <c r="AZ84" s="639"/>
      <c r="BA84" s="639"/>
      <c r="BB84" s="639"/>
      <c r="BC84" s="639"/>
      <c r="BD84" s="639"/>
      <c r="BE84" s="639"/>
      <c r="BF84" s="431"/>
      <c r="BG84" s="431"/>
      <c r="BH84" s="431"/>
      <c r="BI84" s="431"/>
      <c r="BJ84" s="431"/>
      <c r="BK84" s="431"/>
      <c r="BL84" s="431"/>
      <c r="BM84" s="431"/>
      <c r="BN84" s="431"/>
      <c r="BO84" s="431"/>
      <c r="BP84" s="431"/>
      <c r="BQ84" s="431"/>
      <c r="BR84" s="431"/>
      <c r="BS84" s="431"/>
      <c r="BT84" s="431"/>
      <c r="BU84" s="431"/>
      <c r="BV84" s="431"/>
      <c r="BW84" s="431"/>
      <c r="BX84" s="431"/>
      <c r="BY84" s="431"/>
      <c r="BZ84" s="431"/>
      <c r="CA84" s="431"/>
      <c r="CB84" s="431"/>
      <c r="CC84" s="431"/>
      <c r="CD84" s="431"/>
      <c r="CE84" s="431"/>
      <c r="CF84" s="431"/>
      <c r="CG84" s="431"/>
      <c r="CH84" s="432"/>
    </row>
    <row r="85" spans="1:87" ht="15" customHeight="1" x14ac:dyDescent="0.15">
      <c r="A85" s="158"/>
      <c r="B85" s="158"/>
      <c r="C85" s="159"/>
      <c r="D85" s="159"/>
      <c r="E85" s="159"/>
      <c r="F85" s="159"/>
      <c r="G85" s="159"/>
      <c r="H85" s="159"/>
      <c r="I85" s="159"/>
      <c r="J85" s="159"/>
      <c r="K85" s="159"/>
      <c r="L85" s="159"/>
      <c r="M85" s="159"/>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8"/>
      <c r="AT85" s="158"/>
      <c r="AU85" s="159"/>
      <c r="AV85" s="159"/>
      <c r="AW85" s="159"/>
      <c r="AX85" s="159"/>
      <c r="AY85" s="159"/>
      <c r="AZ85" s="159"/>
      <c r="BA85" s="159"/>
      <c r="BB85" s="159"/>
      <c r="BC85" s="159"/>
      <c r="BD85" s="159"/>
      <c r="BE85" s="159"/>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60"/>
      <c r="B86" s="160"/>
      <c r="C86" s="160"/>
      <c r="D86" s="160"/>
      <c r="E86" s="160"/>
      <c r="F86" s="160"/>
      <c r="G86" s="160"/>
      <c r="H86" s="160"/>
      <c r="I86" s="160"/>
      <c r="J86" s="160"/>
      <c r="K86" s="160"/>
      <c r="L86" s="160"/>
      <c r="M86" s="160"/>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60"/>
      <c r="AT86" s="160"/>
      <c r="AU86" s="160"/>
      <c r="AV86" s="160"/>
      <c r="AW86" s="160"/>
      <c r="AX86" s="160"/>
      <c r="AY86" s="160"/>
      <c r="AZ86" s="160"/>
      <c r="BA86" s="160"/>
      <c r="BB86" s="160"/>
      <c r="BC86" s="160"/>
      <c r="BD86" s="160"/>
      <c r="BE86" s="160"/>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50" t="s">
        <v>64</v>
      </c>
      <c r="B87" s="651"/>
      <c r="C87" s="651"/>
      <c r="D87" s="651"/>
      <c r="E87" s="651"/>
      <c r="F87" s="651"/>
      <c r="G87" s="651"/>
      <c r="H87" s="651"/>
      <c r="I87" s="651"/>
      <c r="J87" s="651"/>
      <c r="K87" s="651"/>
      <c r="L87" s="651"/>
      <c r="M87" s="652"/>
      <c r="N87" s="609" t="s">
        <v>22</v>
      </c>
      <c r="O87" s="609"/>
      <c r="P87" s="628" t="s">
        <v>17</v>
      </c>
      <c r="Q87" s="629"/>
      <c r="R87" s="630" t="str">
        <f>IF('②応募者名簿(印刷用)'!$BX$40="","",'②応募者名簿(印刷用)'!$BX$40)</f>
        <v>-</v>
      </c>
      <c r="S87" s="630"/>
      <c r="T87" s="630"/>
      <c r="U87" s="630"/>
      <c r="V87" s="630"/>
      <c r="W87" s="630"/>
      <c r="X87" s="630"/>
      <c r="Y87" s="630"/>
      <c r="Z87" s="630"/>
      <c r="AA87" s="630"/>
      <c r="AB87" s="630"/>
      <c r="AC87" s="630"/>
      <c r="AD87" s="630"/>
      <c r="AE87" s="630"/>
      <c r="AF87" s="630"/>
      <c r="AG87" s="630"/>
      <c r="AH87" s="630"/>
      <c r="AI87" s="630"/>
      <c r="AJ87" s="630"/>
      <c r="AK87" s="630"/>
      <c r="AL87" s="630"/>
      <c r="AM87" s="630"/>
      <c r="AN87" s="630"/>
      <c r="AO87" s="630"/>
      <c r="AP87" s="631"/>
      <c r="AQ87" s="150"/>
      <c r="AR87" s="157"/>
      <c r="AS87" s="650" t="s">
        <v>64</v>
      </c>
      <c r="AT87" s="651"/>
      <c r="AU87" s="651"/>
      <c r="AV87" s="651"/>
      <c r="AW87" s="651"/>
      <c r="AX87" s="651"/>
      <c r="AY87" s="651"/>
      <c r="AZ87" s="651"/>
      <c r="BA87" s="651"/>
      <c r="BB87" s="651"/>
      <c r="BC87" s="651"/>
      <c r="BD87" s="651"/>
      <c r="BE87" s="652"/>
      <c r="BF87" s="609" t="s">
        <v>22</v>
      </c>
      <c r="BG87" s="609"/>
      <c r="BH87" s="628" t="s">
        <v>17</v>
      </c>
      <c r="BI87" s="629"/>
      <c r="BJ87" s="630" t="str">
        <f>IF('②応募者名簿(印刷用)'!$BX$40="","",'②応募者名簿(印刷用)'!$BX$40)</f>
        <v>-</v>
      </c>
      <c r="BK87" s="630"/>
      <c r="BL87" s="630"/>
      <c r="BM87" s="630"/>
      <c r="BN87" s="630"/>
      <c r="BO87" s="630"/>
      <c r="BP87" s="630"/>
      <c r="BQ87" s="630"/>
      <c r="BR87" s="630"/>
      <c r="BS87" s="630"/>
      <c r="BT87" s="630"/>
      <c r="BU87" s="630"/>
      <c r="BV87" s="630"/>
      <c r="BW87" s="630"/>
      <c r="BX87" s="630"/>
      <c r="BY87" s="630"/>
      <c r="BZ87" s="630"/>
      <c r="CA87" s="630"/>
      <c r="CB87" s="630"/>
      <c r="CC87" s="630"/>
      <c r="CD87" s="630"/>
      <c r="CE87" s="630"/>
      <c r="CF87" s="630"/>
      <c r="CG87" s="630"/>
      <c r="CH87" s="631"/>
    </row>
    <row r="88" spans="1:87" ht="17.100000000000001" customHeight="1" x14ac:dyDescent="0.15">
      <c r="A88" s="653" t="str">
        <f>'②応募者名簿(印刷用)'!$A$36</f>
        <v/>
      </c>
      <c r="B88" s="654"/>
      <c r="C88" s="654"/>
      <c r="D88" s="654"/>
      <c r="E88" s="654"/>
      <c r="F88" s="654"/>
      <c r="G88" s="654"/>
      <c r="H88" s="654"/>
      <c r="I88" s="151"/>
      <c r="J88" s="151"/>
      <c r="K88" s="151"/>
      <c r="L88" s="151"/>
      <c r="M88" s="152"/>
      <c r="N88" s="609"/>
      <c r="O88" s="609"/>
      <c r="P88" s="603" t="str">
        <f>IF('②応募者名簿(印刷用)'!$BV$42="","",'②応募者名簿(印刷用)'!$BV$42)</f>
        <v xml:space="preserve"> </v>
      </c>
      <c r="Q88" s="604"/>
      <c r="R88" s="604"/>
      <c r="S88" s="604"/>
      <c r="T88" s="604"/>
      <c r="U88" s="604"/>
      <c r="V88" s="604"/>
      <c r="W88" s="604"/>
      <c r="X88" s="604"/>
      <c r="Y88" s="604"/>
      <c r="Z88" s="604"/>
      <c r="AA88" s="604"/>
      <c r="AB88" s="604"/>
      <c r="AC88" s="604"/>
      <c r="AD88" s="604"/>
      <c r="AE88" s="604"/>
      <c r="AF88" s="604"/>
      <c r="AG88" s="604"/>
      <c r="AH88" s="604"/>
      <c r="AI88" s="604"/>
      <c r="AJ88" s="604"/>
      <c r="AK88" s="604"/>
      <c r="AL88" s="604"/>
      <c r="AM88" s="604"/>
      <c r="AN88" s="604"/>
      <c r="AO88" s="604"/>
      <c r="AP88" s="605"/>
      <c r="AQ88" s="150"/>
      <c r="AR88" s="157"/>
      <c r="AS88" s="653" t="str">
        <f>'②応募者名簿(印刷用)'!$A$36</f>
        <v/>
      </c>
      <c r="AT88" s="654"/>
      <c r="AU88" s="654"/>
      <c r="AV88" s="654"/>
      <c r="AW88" s="654"/>
      <c r="AX88" s="654"/>
      <c r="AY88" s="654"/>
      <c r="AZ88" s="654"/>
      <c r="BA88" s="151"/>
      <c r="BB88" s="151"/>
      <c r="BC88" s="151"/>
      <c r="BD88" s="151"/>
      <c r="BE88" s="152"/>
      <c r="BF88" s="609"/>
      <c r="BG88" s="609"/>
      <c r="BH88" s="603" t="str">
        <f>IF('②応募者名簿(印刷用)'!$BV$42="","",'②応募者名簿(印刷用)'!$BV$42)</f>
        <v xml:space="preserve"> </v>
      </c>
      <c r="BI88" s="604"/>
      <c r="BJ88" s="604"/>
      <c r="BK88" s="604"/>
      <c r="BL88" s="604"/>
      <c r="BM88" s="604"/>
      <c r="BN88" s="604"/>
      <c r="BO88" s="604"/>
      <c r="BP88" s="604"/>
      <c r="BQ88" s="604"/>
      <c r="BR88" s="604"/>
      <c r="BS88" s="604"/>
      <c r="BT88" s="604"/>
      <c r="BU88" s="604"/>
      <c r="BV88" s="604"/>
      <c r="BW88" s="604"/>
      <c r="BX88" s="604"/>
      <c r="BY88" s="604"/>
      <c r="BZ88" s="604"/>
      <c r="CA88" s="604"/>
      <c r="CB88" s="604"/>
      <c r="CC88" s="604"/>
      <c r="CD88" s="604"/>
      <c r="CE88" s="604"/>
      <c r="CF88" s="604"/>
      <c r="CG88" s="604"/>
      <c r="CH88" s="605"/>
    </row>
    <row r="89" spans="1:87" ht="17.100000000000001" customHeight="1" x14ac:dyDescent="0.15">
      <c r="A89" s="653"/>
      <c r="B89" s="654"/>
      <c r="C89" s="654"/>
      <c r="D89" s="654"/>
      <c r="E89" s="654"/>
      <c r="F89" s="654"/>
      <c r="G89" s="654"/>
      <c r="H89" s="654"/>
      <c r="I89" s="151"/>
      <c r="J89" s="151"/>
      <c r="K89" s="151"/>
      <c r="L89" s="151"/>
      <c r="M89" s="152"/>
      <c r="N89" s="609"/>
      <c r="O89" s="609"/>
      <c r="P89" s="603" t="str">
        <f>IF('②応募者名簿(印刷用)'!$BV$43="","",'②応募者名簿(印刷用)'!$BV$43)</f>
        <v xml:space="preserve"> </v>
      </c>
      <c r="Q89" s="604"/>
      <c r="R89" s="604"/>
      <c r="S89" s="604"/>
      <c r="T89" s="604"/>
      <c r="U89" s="604"/>
      <c r="V89" s="604"/>
      <c r="W89" s="604"/>
      <c r="X89" s="604"/>
      <c r="Y89" s="604"/>
      <c r="Z89" s="604"/>
      <c r="AA89" s="604"/>
      <c r="AB89" s="604"/>
      <c r="AC89" s="604"/>
      <c r="AD89" s="604"/>
      <c r="AE89" s="604"/>
      <c r="AF89" s="604"/>
      <c r="AG89" s="604"/>
      <c r="AH89" s="604"/>
      <c r="AI89" s="604"/>
      <c r="AJ89" s="604"/>
      <c r="AK89" s="604"/>
      <c r="AL89" s="604"/>
      <c r="AM89" s="604"/>
      <c r="AN89" s="604"/>
      <c r="AO89" s="604"/>
      <c r="AP89" s="605"/>
      <c r="AQ89" s="150"/>
      <c r="AR89" s="157"/>
      <c r="AS89" s="653"/>
      <c r="AT89" s="654"/>
      <c r="AU89" s="654"/>
      <c r="AV89" s="654"/>
      <c r="AW89" s="654"/>
      <c r="AX89" s="654"/>
      <c r="AY89" s="654"/>
      <c r="AZ89" s="654"/>
      <c r="BA89" s="151"/>
      <c r="BB89" s="151"/>
      <c r="BC89" s="151"/>
      <c r="BD89" s="151"/>
      <c r="BE89" s="152"/>
      <c r="BF89" s="609"/>
      <c r="BG89" s="609"/>
      <c r="BH89" s="603" t="str">
        <f>IF('②応募者名簿(印刷用)'!$BV$43="","",'②応募者名簿(印刷用)'!$BV$43)</f>
        <v xml:space="preserve"> </v>
      </c>
      <c r="BI89" s="604"/>
      <c r="BJ89" s="604"/>
      <c r="BK89" s="604"/>
      <c r="BL89" s="604"/>
      <c r="BM89" s="604"/>
      <c r="BN89" s="604"/>
      <c r="BO89" s="604"/>
      <c r="BP89" s="604"/>
      <c r="BQ89" s="604"/>
      <c r="BR89" s="604"/>
      <c r="BS89" s="604"/>
      <c r="BT89" s="604"/>
      <c r="BU89" s="604"/>
      <c r="BV89" s="604"/>
      <c r="BW89" s="604"/>
      <c r="BX89" s="604"/>
      <c r="BY89" s="604"/>
      <c r="BZ89" s="604"/>
      <c r="CA89" s="604"/>
      <c r="CB89" s="604"/>
      <c r="CC89" s="604"/>
      <c r="CD89" s="604"/>
      <c r="CE89" s="604"/>
      <c r="CF89" s="604"/>
      <c r="CG89" s="604"/>
      <c r="CH89" s="605"/>
    </row>
    <row r="90" spans="1:87" ht="17.100000000000001" customHeight="1" x14ac:dyDescent="0.15">
      <c r="A90" s="653"/>
      <c r="B90" s="654"/>
      <c r="C90" s="654"/>
      <c r="D90" s="654"/>
      <c r="E90" s="654"/>
      <c r="F90" s="654"/>
      <c r="G90" s="654"/>
      <c r="H90" s="654"/>
      <c r="I90" s="151"/>
      <c r="J90" s="151"/>
      <c r="K90" s="151"/>
      <c r="L90" s="151"/>
      <c r="M90" s="152"/>
      <c r="N90" s="609"/>
      <c r="O90" s="609"/>
      <c r="P90" s="606" t="str">
        <f>IF('②応募者名簿(印刷用)'!$BV$44="","",'②応募者名簿(印刷用)'!$BV$44)</f>
        <v xml:space="preserve"> </v>
      </c>
      <c r="Q90" s="607"/>
      <c r="R90" s="607"/>
      <c r="S90" s="607"/>
      <c r="T90" s="607"/>
      <c r="U90" s="607"/>
      <c r="V90" s="607"/>
      <c r="W90" s="607"/>
      <c r="X90" s="607"/>
      <c r="Y90" s="607"/>
      <c r="Z90" s="607"/>
      <c r="AA90" s="607"/>
      <c r="AB90" s="607"/>
      <c r="AC90" s="607"/>
      <c r="AD90" s="607"/>
      <c r="AE90" s="607"/>
      <c r="AF90" s="607"/>
      <c r="AG90" s="607"/>
      <c r="AH90" s="607"/>
      <c r="AI90" s="607"/>
      <c r="AJ90" s="607"/>
      <c r="AK90" s="607"/>
      <c r="AL90" s="607"/>
      <c r="AM90" s="607"/>
      <c r="AN90" s="607"/>
      <c r="AO90" s="607"/>
      <c r="AP90" s="608"/>
      <c r="AQ90" s="150"/>
      <c r="AR90" s="157"/>
      <c r="AS90" s="653"/>
      <c r="AT90" s="654"/>
      <c r="AU90" s="654"/>
      <c r="AV90" s="654"/>
      <c r="AW90" s="654"/>
      <c r="AX90" s="654"/>
      <c r="AY90" s="654"/>
      <c r="AZ90" s="654"/>
      <c r="BA90" s="151"/>
      <c r="BB90" s="151"/>
      <c r="BC90" s="151"/>
      <c r="BD90" s="151"/>
      <c r="BE90" s="152"/>
      <c r="BF90" s="609"/>
      <c r="BG90" s="609"/>
      <c r="BH90" s="606" t="str">
        <f>IF('②応募者名簿(印刷用)'!$BV$44="","",'②応募者名簿(印刷用)'!$BV$44)</f>
        <v xml:space="preserve"> </v>
      </c>
      <c r="BI90" s="607"/>
      <c r="BJ90" s="607"/>
      <c r="BK90" s="607"/>
      <c r="BL90" s="607"/>
      <c r="BM90" s="607"/>
      <c r="BN90" s="607"/>
      <c r="BO90" s="607"/>
      <c r="BP90" s="607"/>
      <c r="BQ90" s="607"/>
      <c r="BR90" s="607"/>
      <c r="BS90" s="607"/>
      <c r="BT90" s="607"/>
      <c r="BU90" s="607"/>
      <c r="BV90" s="607"/>
      <c r="BW90" s="607"/>
      <c r="BX90" s="607"/>
      <c r="BY90" s="607"/>
      <c r="BZ90" s="607"/>
      <c r="CA90" s="607"/>
      <c r="CB90" s="607"/>
      <c r="CC90" s="607"/>
      <c r="CD90" s="607"/>
      <c r="CE90" s="607"/>
      <c r="CF90" s="607"/>
      <c r="CG90" s="607"/>
      <c r="CH90" s="608"/>
    </row>
    <row r="91" spans="1:87" ht="17.100000000000001" customHeight="1" x14ac:dyDescent="0.15">
      <c r="A91" s="653"/>
      <c r="B91" s="654"/>
      <c r="C91" s="654"/>
      <c r="D91" s="654"/>
      <c r="E91" s="654"/>
      <c r="F91" s="654"/>
      <c r="G91" s="654"/>
      <c r="H91" s="654"/>
      <c r="I91" s="151"/>
      <c r="J91" s="151"/>
      <c r="K91" s="151"/>
      <c r="L91" s="151"/>
      <c r="M91" s="152"/>
      <c r="N91" s="623" t="s">
        <v>33</v>
      </c>
      <c r="O91" s="624"/>
      <c r="P91" s="620" t="s">
        <v>24</v>
      </c>
      <c r="Q91" s="621"/>
      <c r="R91" s="621"/>
      <c r="S91" s="621"/>
      <c r="T91" s="621" t="str">
        <f>""&amp;①入力シート!$D$21</f>
        <v/>
      </c>
      <c r="U91" s="621"/>
      <c r="V91" s="621"/>
      <c r="W91" s="621"/>
      <c r="X91" s="621"/>
      <c r="Y91" s="621"/>
      <c r="Z91" s="621"/>
      <c r="AA91" s="621"/>
      <c r="AB91" s="621"/>
      <c r="AC91" s="621"/>
      <c r="AD91" s="621"/>
      <c r="AE91" s="621"/>
      <c r="AF91" s="621"/>
      <c r="AG91" s="621"/>
      <c r="AH91" s="621"/>
      <c r="AI91" s="621"/>
      <c r="AJ91" s="621"/>
      <c r="AK91" s="621"/>
      <c r="AL91" s="621"/>
      <c r="AM91" s="621"/>
      <c r="AN91" s="621"/>
      <c r="AO91" s="621"/>
      <c r="AP91" s="622"/>
      <c r="AQ91" s="150"/>
      <c r="AR91" s="157"/>
      <c r="AS91" s="653"/>
      <c r="AT91" s="654"/>
      <c r="AU91" s="654"/>
      <c r="AV91" s="654"/>
      <c r="AW91" s="654"/>
      <c r="AX91" s="654"/>
      <c r="AY91" s="654"/>
      <c r="AZ91" s="654"/>
      <c r="BA91" s="151"/>
      <c r="BB91" s="151"/>
      <c r="BC91" s="151"/>
      <c r="BD91" s="151"/>
      <c r="BE91" s="152"/>
      <c r="BF91" s="623" t="s">
        <v>33</v>
      </c>
      <c r="BG91" s="624"/>
      <c r="BH91" s="620" t="s">
        <v>24</v>
      </c>
      <c r="BI91" s="621"/>
      <c r="BJ91" s="621"/>
      <c r="BK91" s="621"/>
      <c r="BL91" s="621" t="str">
        <f>""&amp;①入力シート!$D$21</f>
        <v/>
      </c>
      <c r="BM91" s="621"/>
      <c r="BN91" s="621"/>
      <c r="BO91" s="621"/>
      <c r="BP91" s="621"/>
      <c r="BQ91" s="621"/>
      <c r="BR91" s="621"/>
      <c r="BS91" s="621"/>
      <c r="BT91" s="621"/>
      <c r="BU91" s="621"/>
      <c r="BV91" s="621"/>
      <c r="BW91" s="621"/>
      <c r="BX91" s="621"/>
      <c r="BY91" s="621"/>
      <c r="BZ91" s="621"/>
      <c r="CA91" s="621"/>
      <c r="CB91" s="621"/>
      <c r="CC91" s="621"/>
      <c r="CD91" s="621"/>
      <c r="CE91" s="621"/>
      <c r="CF91" s="621"/>
      <c r="CG91" s="621"/>
      <c r="CH91" s="622"/>
    </row>
    <row r="92" spans="1:87" ht="17.100000000000001" customHeight="1" x14ac:dyDescent="0.15">
      <c r="A92" s="153"/>
      <c r="B92" s="151"/>
      <c r="C92" s="151"/>
      <c r="D92" s="151"/>
      <c r="E92" s="151"/>
      <c r="F92" s="151"/>
      <c r="G92" s="151"/>
      <c r="H92" s="151"/>
      <c r="I92" s="151"/>
      <c r="J92" s="151"/>
      <c r="K92" s="151"/>
      <c r="L92" s="151"/>
      <c r="M92" s="152"/>
      <c r="N92" s="616"/>
      <c r="O92" s="617"/>
      <c r="P92" s="625" t="str">
        <f>"　"&amp;①入力シート!$D$22</f>
        <v>　</v>
      </c>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7"/>
      <c r="AQ92" s="150"/>
      <c r="AR92" s="157"/>
      <c r="AS92" s="153"/>
      <c r="AT92" s="151"/>
      <c r="AU92" s="151"/>
      <c r="AV92" s="151"/>
      <c r="AW92" s="151"/>
      <c r="AX92" s="151"/>
      <c r="AY92" s="151"/>
      <c r="AZ92" s="151"/>
      <c r="BA92" s="151"/>
      <c r="BB92" s="151"/>
      <c r="BC92" s="151"/>
      <c r="BD92" s="151"/>
      <c r="BE92" s="152"/>
      <c r="BF92" s="616"/>
      <c r="BG92" s="617"/>
      <c r="BH92" s="625" t="str">
        <f>"　"&amp;①入力シート!$D$22</f>
        <v>　</v>
      </c>
      <c r="BI92" s="626"/>
      <c r="BJ92" s="626"/>
      <c r="BK92" s="626"/>
      <c r="BL92" s="626"/>
      <c r="BM92" s="626"/>
      <c r="BN92" s="626"/>
      <c r="BO92" s="626"/>
      <c r="BP92" s="626"/>
      <c r="BQ92" s="626"/>
      <c r="BR92" s="626"/>
      <c r="BS92" s="626"/>
      <c r="BT92" s="626"/>
      <c r="BU92" s="626"/>
      <c r="BV92" s="626"/>
      <c r="BW92" s="626"/>
      <c r="BX92" s="626"/>
      <c r="BY92" s="626"/>
      <c r="BZ92" s="626"/>
      <c r="CA92" s="626"/>
      <c r="CB92" s="626"/>
      <c r="CC92" s="626"/>
      <c r="CD92" s="626"/>
      <c r="CE92" s="626"/>
      <c r="CF92" s="626"/>
      <c r="CG92" s="626"/>
      <c r="CH92" s="627"/>
    </row>
    <row r="93" spans="1:87" ht="17.100000000000001" customHeight="1" x14ac:dyDescent="0.15">
      <c r="A93" s="153"/>
      <c r="B93" s="151"/>
      <c r="C93" s="151"/>
      <c r="D93" s="151"/>
      <c r="E93" s="151"/>
      <c r="F93" s="151"/>
      <c r="G93" s="151"/>
      <c r="H93" s="151"/>
      <c r="I93" s="151"/>
      <c r="J93" s="151"/>
      <c r="K93" s="151"/>
      <c r="L93" s="151"/>
      <c r="M93" s="152"/>
      <c r="N93" s="616"/>
      <c r="O93" s="617"/>
      <c r="P93" s="647" t="str">
        <f>"　"&amp;①入力シート!$D$23</f>
        <v>　</v>
      </c>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9"/>
      <c r="AQ93" s="150"/>
      <c r="AR93" s="157"/>
      <c r="AS93" s="153"/>
      <c r="AT93" s="151"/>
      <c r="AU93" s="151"/>
      <c r="AV93" s="151"/>
      <c r="AW93" s="151"/>
      <c r="AX93" s="151"/>
      <c r="AY93" s="151"/>
      <c r="AZ93" s="151"/>
      <c r="BA93" s="151"/>
      <c r="BB93" s="151"/>
      <c r="BC93" s="151"/>
      <c r="BD93" s="151"/>
      <c r="BE93" s="152"/>
      <c r="BF93" s="616"/>
      <c r="BG93" s="617"/>
      <c r="BH93" s="647" t="str">
        <f>"　"&amp;①入力シート!$D$23</f>
        <v>　</v>
      </c>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c r="CG93" s="648"/>
      <c r="CH93" s="649"/>
    </row>
    <row r="94" spans="1:87" ht="17.100000000000001" customHeight="1" x14ac:dyDescent="0.15">
      <c r="A94" s="154"/>
      <c r="B94" s="155"/>
      <c r="C94" s="155"/>
      <c r="D94" s="155"/>
      <c r="E94" s="155"/>
      <c r="F94" s="155"/>
      <c r="G94" s="155"/>
      <c r="H94" s="155"/>
      <c r="I94" s="155"/>
      <c r="J94" s="155"/>
      <c r="K94" s="155"/>
      <c r="L94" s="155"/>
      <c r="M94" s="156"/>
      <c r="N94" s="616"/>
      <c r="O94" s="617"/>
      <c r="P94" s="647"/>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9"/>
      <c r="AQ94" s="150"/>
      <c r="AR94" s="157"/>
      <c r="AS94" s="154"/>
      <c r="AT94" s="155"/>
      <c r="AU94" s="155"/>
      <c r="AV94" s="155"/>
      <c r="AW94" s="155"/>
      <c r="AX94" s="155"/>
      <c r="AY94" s="155"/>
      <c r="AZ94" s="155"/>
      <c r="BA94" s="155"/>
      <c r="BB94" s="155"/>
      <c r="BC94" s="155"/>
      <c r="BD94" s="155"/>
      <c r="BE94" s="156"/>
      <c r="BF94" s="616"/>
      <c r="BG94" s="617"/>
      <c r="BH94" s="647"/>
      <c r="BI94" s="648"/>
      <c r="BJ94" s="648"/>
      <c r="BK94" s="648"/>
      <c r="BL94" s="648"/>
      <c r="BM94" s="648"/>
      <c r="BN94" s="648"/>
      <c r="BO94" s="648"/>
      <c r="BP94" s="648"/>
      <c r="BQ94" s="648"/>
      <c r="BR94" s="648"/>
      <c r="BS94" s="648"/>
      <c r="BT94" s="648"/>
      <c r="BU94" s="648"/>
      <c r="BV94" s="648"/>
      <c r="BW94" s="648"/>
      <c r="BX94" s="648"/>
      <c r="BY94" s="648"/>
      <c r="BZ94" s="648"/>
      <c r="CA94" s="648"/>
      <c r="CB94" s="648"/>
      <c r="CC94" s="648"/>
      <c r="CD94" s="648"/>
      <c r="CE94" s="648"/>
      <c r="CF94" s="648"/>
      <c r="CG94" s="648"/>
      <c r="CH94" s="649"/>
    </row>
    <row r="95" spans="1:87" ht="18" customHeight="1" x14ac:dyDescent="0.15">
      <c r="A95" s="623" t="s">
        <v>38</v>
      </c>
      <c r="B95" s="624"/>
      <c r="C95" s="620" t="s">
        <v>32</v>
      </c>
      <c r="D95" s="621"/>
      <c r="E95" s="621"/>
      <c r="F95" s="621"/>
      <c r="G95" s="621"/>
      <c r="H95" s="621"/>
      <c r="I95" s="621"/>
      <c r="J95" s="621"/>
      <c r="K95" s="621"/>
      <c r="L95" s="621"/>
      <c r="M95" s="621"/>
      <c r="N95" s="609" t="s">
        <v>35</v>
      </c>
      <c r="O95" s="609"/>
      <c r="P95" s="615" t="str">
        <f>""&amp;①入力シート!O48</f>
        <v/>
      </c>
      <c r="Q95" s="615"/>
      <c r="R95" s="615"/>
      <c r="S95" s="615"/>
      <c r="T95" s="615"/>
      <c r="U95" s="615"/>
      <c r="V95" s="615"/>
      <c r="W95" s="615"/>
      <c r="X95" s="615"/>
      <c r="Y95" s="615"/>
      <c r="Z95" s="615"/>
      <c r="AA95" s="615"/>
      <c r="AB95" s="615"/>
      <c r="AC95" s="615"/>
      <c r="AD95" s="615"/>
      <c r="AE95" s="615"/>
      <c r="AF95" s="615"/>
      <c r="AG95" s="615"/>
      <c r="AH95" s="615"/>
      <c r="AI95" s="615"/>
      <c r="AJ95" s="615"/>
      <c r="AK95" s="615"/>
      <c r="AL95" s="615"/>
      <c r="AM95" s="615"/>
      <c r="AN95" s="615"/>
      <c r="AO95" s="615"/>
      <c r="AP95" s="615"/>
      <c r="AQ95" s="150"/>
      <c r="AR95" s="157"/>
      <c r="AS95" s="623" t="s">
        <v>38</v>
      </c>
      <c r="AT95" s="624"/>
      <c r="AU95" s="620" t="s">
        <v>32</v>
      </c>
      <c r="AV95" s="621"/>
      <c r="AW95" s="621"/>
      <c r="AX95" s="621"/>
      <c r="AY95" s="621"/>
      <c r="AZ95" s="621"/>
      <c r="BA95" s="621"/>
      <c r="BB95" s="621"/>
      <c r="BC95" s="621"/>
      <c r="BD95" s="621"/>
      <c r="BE95" s="621"/>
      <c r="BF95" s="609" t="s">
        <v>35</v>
      </c>
      <c r="BG95" s="609"/>
      <c r="BH95" s="615" t="str">
        <f>""&amp;①入力シート!O49</f>
        <v/>
      </c>
      <c r="BI95" s="615"/>
      <c r="BJ95" s="615"/>
      <c r="BK95" s="615"/>
      <c r="BL95" s="615"/>
      <c r="BM95" s="615"/>
      <c r="BN95" s="615"/>
      <c r="BO95" s="615"/>
      <c r="BP95" s="615"/>
      <c r="BQ95" s="615"/>
      <c r="BR95" s="615"/>
      <c r="BS95" s="615"/>
      <c r="BT95" s="615"/>
      <c r="BU95" s="615"/>
      <c r="BV95" s="615"/>
      <c r="BW95" s="615"/>
      <c r="BX95" s="615"/>
      <c r="BY95" s="615"/>
      <c r="BZ95" s="615"/>
      <c r="CA95" s="615"/>
      <c r="CB95" s="615"/>
      <c r="CC95" s="615"/>
      <c r="CD95" s="615"/>
      <c r="CE95" s="615"/>
      <c r="CF95" s="615"/>
      <c r="CG95" s="615"/>
      <c r="CH95" s="615"/>
    </row>
    <row r="96" spans="1:87" ht="18" customHeight="1" x14ac:dyDescent="0.15">
      <c r="A96" s="616"/>
      <c r="B96" s="617"/>
      <c r="C96" s="643">
        <f>'②応募者名簿(印刷用)'!$A13</f>
        <v>11</v>
      </c>
      <c r="D96" s="644"/>
      <c r="E96" s="644"/>
      <c r="F96" s="644"/>
      <c r="G96" s="644"/>
      <c r="H96" s="644"/>
      <c r="I96" s="644"/>
      <c r="J96" s="644"/>
      <c r="K96" s="644"/>
      <c r="L96" s="644"/>
      <c r="M96" s="644"/>
      <c r="N96" s="609"/>
      <c r="O96" s="609"/>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150"/>
      <c r="AR96" s="157"/>
      <c r="AS96" s="616"/>
      <c r="AT96" s="617"/>
      <c r="AU96" s="643">
        <f>'②応募者名簿(印刷用)'!$A14</f>
        <v>12</v>
      </c>
      <c r="AV96" s="644"/>
      <c r="AW96" s="644"/>
      <c r="AX96" s="644"/>
      <c r="AY96" s="644"/>
      <c r="AZ96" s="644"/>
      <c r="BA96" s="644"/>
      <c r="BB96" s="644"/>
      <c r="BC96" s="644"/>
      <c r="BD96" s="644"/>
      <c r="BE96" s="644"/>
      <c r="BF96" s="609"/>
      <c r="BG96" s="609"/>
      <c r="BH96" s="615"/>
      <c r="BI96" s="615"/>
      <c r="BJ96" s="615"/>
      <c r="BK96" s="615"/>
      <c r="BL96" s="615"/>
      <c r="BM96" s="615"/>
      <c r="BN96" s="615"/>
      <c r="BO96" s="615"/>
      <c r="BP96" s="615"/>
      <c r="BQ96" s="615"/>
      <c r="BR96" s="615"/>
      <c r="BS96" s="615"/>
      <c r="BT96" s="615"/>
      <c r="BU96" s="615"/>
      <c r="BV96" s="615"/>
      <c r="BW96" s="615"/>
      <c r="BX96" s="615"/>
      <c r="BY96" s="615"/>
      <c r="BZ96" s="615"/>
      <c r="CA96" s="615"/>
      <c r="CB96" s="615"/>
      <c r="CC96" s="615"/>
      <c r="CD96" s="615"/>
      <c r="CE96" s="615"/>
      <c r="CF96" s="615"/>
      <c r="CG96" s="615"/>
      <c r="CH96" s="615"/>
    </row>
    <row r="97" spans="1:86" ht="18" customHeight="1" x14ac:dyDescent="0.15">
      <c r="A97" s="618"/>
      <c r="B97" s="619"/>
      <c r="C97" s="643"/>
      <c r="D97" s="644"/>
      <c r="E97" s="644"/>
      <c r="F97" s="644"/>
      <c r="G97" s="644"/>
      <c r="H97" s="644"/>
      <c r="I97" s="644"/>
      <c r="J97" s="644"/>
      <c r="K97" s="644"/>
      <c r="L97" s="644"/>
      <c r="M97" s="644"/>
      <c r="N97" s="609"/>
      <c r="O97" s="609"/>
      <c r="P97" s="615"/>
      <c r="Q97" s="615"/>
      <c r="R97" s="615"/>
      <c r="S97" s="615"/>
      <c r="T97" s="615"/>
      <c r="U97" s="615"/>
      <c r="V97" s="615"/>
      <c r="W97" s="615"/>
      <c r="X97" s="615"/>
      <c r="Y97" s="615"/>
      <c r="Z97" s="615"/>
      <c r="AA97" s="615"/>
      <c r="AB97" s="615"/>
      <c r="AC97" s="615"/>
      <c r="AD97" s="615"/>
      <c r="AE97" s="615"/>
      <c r="AF97" s="615"/>
      <c r="AG97" s="615"/>
      <c r="AH97" s="615"/>
      <c r="AI97" s="615"/>
      <c r="AJ97" s="615"/>
      <c r="AK97" s="615"/>
      <c r="AL97" s="615"/>
      <c r="AM97" s="615"/>
      <c r="AN97" s="615"/>
      <c r="AO97" s="615"/>
      <c r="AP97" s="615"/>
      <c r="AQ97" s="150"/>
      <c r="AR97" s="157"/>
      <c r="AS97" s="618"/>
      <c r="AT97" s="619"/>
      <c r="AU97" s="643"/>
      <c r="AV97" s="644"/>
      <c r="AW97" s="644"/>
      <c r="AX97" s="644"/>
      <c r="AY97" s="644"/>
      <c r="AZ97" s="644"/>
      <c r="BA97" s="644"/>
      <c r="BB97" s="644"/>
      <c r="BC97" s="644"/>
      <c r="BD97" s="644"/>
      <c r="BE97" s="644"/>
      <c r="BF97" s="609"/>
      <c r="BG97" s="609"/>
      <c r="BH97" s="615"/>
      <c r="BI97" s="615"/>
      <c r="BJ97" s="615"/>
      <c r="BK97" s="615"/>
      <c r="BL97" s="615"/>
      <c r="BM97" s="615"/>
      <c r="BN97" s="615"/>
      <c r="BO97" s="615"/>
      <c r="BP97" s="615"/>
      <c r="BQ97" s="615"/>
      <c r="BR97" s="615"/>
      <c r="BS97" s="615"/>
      <c r="BT97" s="615"/>
      <c r="BU97" s="615"/>
      <c r="BV97" s="615"/>
      <c r="BW97" s="615"/>
      <c r="BX97" s="615"/>
      <c r="BY97" s="615"/>
      <c r="BZ97" s="615"/>
      <c r="CA97" s="615"/>
      <c r="CB97" s="615"/>
      <c r="CC97" s="615"/>
      <c r="CD97" s="615"/>
      <c r="CE97" s="615"/>
      <c r="CF97" s="615"/>
      <c r="CG97" s="615"/>
      <c r="CH97" s="615"/>
    </row>
    <row r="98" spans="1:86" ht="18" customHeight="1" x14ac:dyDescent="0.15">
      <c r="A98" s="623" t="s">
        <v>37</v>
      </c>
      <c r="B98" s="624"/>
      <c r="C98" s="640" t="str">
        <f>IF('②応募者名簿(印刷用)'!$L$13="","",'②応募者名簿(印刷用)'!$L$13)</f>
        <v/>
      </c>
      <c r="D98" s="641"/>
      <c r="E98" s="641"/>
      <c r="F98" s="641"/>
      <c r="G98" s="641"/>
      <c r="H98" s="641"/>
      <c r="I98" s="641"/>
      <c r="J98" s="641"/>
      <c r="K98" s="641"/>
      <c r="L98" s="641"/>
      <c r="M98" s="642"/>
      <c r="N98" s="616" t="s">
        <v>36</v>
      </c>
      <c r="O98" s="617"/>
      <c r="P98" s="610" t="s">
        <v>34</v>
      </c>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2"/>
      <c r="AQ98" s="150"/>
      <c r="AR98" s="157"/>
      <c r="AS98" s="623" t="s">
        <v>37</v>
      </c>
      <c r="AT98" s="624"/>
      <c r="AU98" s="640" t="str">
        <f>IF('②応募者名簿(印刷用)'!$L$14="","",'②応募者名簿(印刷用)'!$L$14)</f>
        <v/>
      </c>
      <c r="AV98" s="641"/>
      <c r="AW98" s="641"/>
      <c r="AX98" s="641"/>
      <c r="AY98" s="641"/>
      <c r="AZ98" s="641"/>
      <c r="BA98" s="641"/>
      <c r="BB98" s="641"/>
      <c r="BC98" s="641"/>
      <c r="BD98" s="641"/>
      <c r="BE98" s="642"/>
      <c r="BF98" s="616" t="s">
        <v>36</v>
      </c>
      <c r="BG98" s="617"/>
      <c r="BH98" s="610" t="s">
        <v>34</v>
      </c>
      <c r="BI98" s="611"/>
      <c r="BJ98" s="611"/>
      <c r="BK98" s="611"/>
      <c r="BL98" s="611"/>
      <c r="BM98" s="611"/>
      <c r="BN98" s="611"/>
      <c r="BO98" s="611"/>
      <c r="BP98" s="611"/>
      <c r="BQ98" s="611"/>
      <c r="BR98" s="611"/>
      <c r="BS98" s="611"/>
      <c r="BT98" s="611"/>
      <c r="BU98" s="611"/>
      <c r="BV98" s="611"/>
      <c r="BW98" s="611"/>
      <c r="BX98" s="611"/>
      <c r="BY98" s="611"/>
      <c r="BZ98" s="611"/>
      <c r="CA98" s="611"/>
      <c r="CB98" s="611"/>
      <c r="CC98" s="611"/>
      <c r="CD98" s="611"/>
      <c r="CE98" s="611"/>
      <c r="CF98" s="611"/>
      <c r="CG98" s="611"/>
      <c r="CH98" s="612"/>
    </row>
    <row r="99" spans="1:86" ht="18" customHeight="1" x14ac:dyDescent="0.15">
      <c r="A99" s="616"/>
      <c r="B99" s="617"/>
      <c r="C99" s="643"/>
      <c r="D99" s="644"/>
      <c r="E99" s="644"/>
      <c r="F99" s="644"/>
      <c r="G99" s="644"/>
      <c r="H99" s="644"/>
      <c r="I99" s="644"/>
      <c r="J99" s="644"/>
      <c r="K99" s="644"/>
      <c r="L99" s="644"/>
      <c r="M99" s="645"/>
      <c r="N99" s="616"/>
      <c r="O99" s="617"/>
      <c r="P99" s="613" t="str">
        <f>IF('②応募者名簿(印刷用)'!$P$13="","",'②応募者名簿(印刷用)'!$P$13)</f>
        <v xml:space="preserve"> </v>
      </c>
      <c r="Q99" s="613"/>
      <c r="R99" s="613"/>
      <c r="S99" s="613"/>
      <c r="T99" s="613"/>
      <c r="U99" s="613"/>
      <c r="V99" s="613"/>
      <c r="W99" s="613"/>
      <c r="X99" s="613"/>
      <c r="Y99" s="613"/>
      <c r="Z99" s="613"/>
      <c r="AA99" s="613"/>
      <c r="AB99" s="613"/>
      <c r="AC99" s="613"/>
      <c r="AD99" s="613"/>
      <c r="AE99" s="613"/>
      <c r="AF99" s="613"/>
      <c r="AG99" s="613"/>
      <c r="AH99" s="613"/>
      <c r="AI99" s="613"/>
      <c r="AJ99" s="613"/>
      <c r="AK99" s="613"/>
      <c r="AL99" s="613"/>
      <c r="AM99" s="613"/>
      <c r="AN99" s="613"/>
      <c r="AO99" s="613"/>
      <c r="AP99" s="613"/>
      <c r="AQ99" s="150"/>
      <c r="AR99" s="157"/>
      <c r="AS99" s="616"/>
      <c r="AT99" s="617"/>
      <c r="AU99" s="643"/>
      <c r="AV99" s="644"/>
      <c r="AW99" s="644"/>
      <c r="AX99" s="644"/>
      <c r="AY99" s="644"/>
      <c r="AZ99" s="644"/>
      <c r="BA99" s="644"/>
      <c r="BB99" s="644"/>
      <c r="BC99" s="644"/>
      <c r="BD99" s="644"/>
      <c r="BE99" s="645"/>
      <c r="BF99" s="616"/>
      <c r="BG99" s="617"/>
      <c r="BH99" s="613" t="str">
        <f>IF('②応募者名簿(印刷用)'!$P$14="","",'②応募者名簿(印刷用)'!$P$14)</f>
        <v xml:space="preserve"> </v>
      </c>
      <c r="BI99" s="613"/>
      <c r="BJ99" s="613"/>
      <c r="BK99" s="613"/>
      <c r="BL99" s="613"/>
      <c r="BM99" s="613"/>
      <c r="BN99" s="613"/>
      <c r="BO99" s="613"/>
      <c r="BP99" s="613"/>
      <c r="BQ99" s="613"/>
      <c r="BR99" s="613"/>
      <c r="BS99" s="613"/>
      <c r="BT99" s="613"/>
      <c r="BU99" s="613"/>
      <c r="BV99" s="613"/>
      <c r="BW99" s="613"/>
      <c r="BX99" s="613"/>
      <c r="BY99" s="613"/>
      <c r="BZ99" s="613"/>
      <c r="CA99" s="613"/>
      <c r="CB99" s="613"/>
      <c r="CC99" s="613"/>
      <c r="CD99" s="613"/>
      <c r="CE99" s="613"/>
      <c r="CF99" s="613"/>
      <c r="CG99" s="613"/>
      <c r="CH99" s="613"/>
    </row>
    <row r="100" spans="1:86" ht="18" customHeight="1" x14ac:dyDescent="0.15">
      <c r="A100" s="616"/>
      <c r="B100" s="617"/>
      <c r="C100" s="643"/>
      <c r="D100" s="644"/>
      <c r="E100" s="644"/>
      <c r="F100" s="644"/>
      <c r="G100" s="644"/>
      <c r="H100" s="644"/>
      <c r="I100" s="644"/>
      <c r="J100" s="644"/>
      <c r="K100" s="644"/>
      <c r="L100" s="644"/>
      <c r="M100" s="645"/>
      <c r="N100" s="618"/>
      <c r="O100" s="619"/>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614"/>
      <c r="AL100" s="614"/>
      <c r="AM100" s="614"/>
      <c r="AN100" s="614"/>
      <c r="AO100" s="614"/>
      <c r="AP100" s="614"/>
      <c r="AQ100" s="150"/>
      <c r="AR100" s="157"/>
      <c r="AS100" s="616"/>
      <c r="AT100" s="617"/>
      <c r="AU100" s="643"/>
      <c r="AV100" s="644"/>
      <c r="AW100" s="644"/>
      <c r="AX100" s="644"/>
      <c r="AY100" s="644"/>
      <c r="AZ100" s="644"/>
      <c r="BA100" s="644"/>
      <c r="BB100" s="644"/>
      <c r="BC100" s="644"/>
      <c r="BD100" s="644"/>
      <c r="BE100" s="645"/>
      <c r="BF100" s="618"/>
      <c r="BG100" s="619"/>
      <c r="BH100" s="614"/>
      <c r="BI100" s="614"/>
      <c r="BJ100" s="614"/>
      <c r="BK100" s="614"/>
      <c r="BL100" s="614"/>
      <c r="BM100" s="614"/>
      <c r="BN100" s="614"/>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row>
    <row r="101" spans="1:86" ht="18" customHeight="1" x14ac:dyDescent="0.15">
      <c r="A101" s="638" t="s">
        <v>23</v>
      </c>
      <c r="B101" s="638"/>
      <c r="C101" s="639" t="str">
        <f>""&amp;①入力シート!AJ48</f>
        <v/>
      </c>
      <c r="D101" s="639"/>
      <c r="E101" s="639"/>
      <c r="F101" s="639"/>
      <c r="G101" s="639"/>
      <c r="H101" s="639"/>
      <c r="I101" s="639"/>
      <c r="J101" s="639"/>
      <c r="K101" s="639"/>
      <c r="L101" s="639"/>
      <c r="M101" s="639"/>
      <c r="N101" s="646" t="s">
        <v>77</v>
      </c>
      <c r="O101" s="428"/>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K101" s="428"/>
      <c r="AL101" s="428"/>
      <c r="AM101" s="428"/>
      <c r="AN101" s="428"/>
      <c r="AO101" s="428"/>
      <c r="AP101" s="429"/>
      <c r="AR101" s="47"/>
      <c r="AS101" s="638" t="s">
        <v>23</v>
      </c>
      <c r="AT101" s="638"/>
      <c r="AU101" s="639" t="str">
        <f>""&amp;①入力シート!AJ49</f>
        <v/>
      </c>
      <c r="AV101" s="639"/>
      <c r="AW101" s="639"/>
      <c r="AX101" s="639"/>
      <c r="AY101" s="639"/>
      <c r="AZ101" s="639"/>
      <c r="BA101" s="639"/>
      <c r="BB101" s="639"/>
      <c r="BC101" s="639"/>
      <c r="BD101" s="639"/>
      <c r="BE101" s="639"/>
      <c r="BF101" s="646" t="s">
        <v>77</v>
      </c>
      <c r="BG101" s="428"/>
      <c r="BH101" s="428"/>
      <c r="BI101" s="428"/>
      <c r="BJ101" s="428"/>
      <c r="BK101" s="428"/>
      <c r="BL101" s="428"/>
      <c r="BM101" s="428"/>
      <c r="BN101" s="428"/>
      <c r="BO101" s="428"/>
      <c r="BP101" s="428"/>
      <c r="BQ101" s="428"/>
      <c r="BR101" s="428"/>
      <c r="BS101" s="428"/>
      <c r="BT101" s="428"/>
      <c r="BU101" s="428"/>
      <c r="BV101" s="428"/>
      <c r="BW101" s="428"/>
      <c r="BX101" s="428"/>
      <c r="BY101" s="428"/>
      <c r="BZ101" s="428"/>
      <c r="CA101" s="428"/>
      <c r="CB101" s="428"/>
      <c r="CC101" s="428"/>
      <c r="CD101" s="428"/>
      <c r="CE101" s="428"/>
      <c r="CF101" s="428"/>
      <c r="CG101" s="428"/>
      <c r="CH101" s="429"/>
    </row>
    <row r="102" spans="1:86" ht="18" customHeight="1" x14ac:dyDescent="0.15">
      <c r="A102" s="638"/>
      <c r="B102" s="638"/>
      <c r="C102" s="639"/>
      <c r="D102" s="639"/>
      <c r="E102" s="639"/>
      <c r="F102" s="639"/>
      <c r="G102" s="639"/>
      <c r="H102" s="639"/>
      <c r="I102" s="639"/>
      <c r="J102" s="639"/>
      <c r="K102" s="639"/>
      <c r="L102" s="639"/>
      <c r="M102" s="639"/>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c r="AI102" s="431"/>
      <c r="AJ102" s="431"/>
      <c r="AK102" s="431"/>
      <c r="AL102" s="431"/>
      <c r="AM102" s="431"/>
      <c r="AN102" s="431"/>
      <c r="AO102" s="431"/>
      <c r="AP102" s="432"/>
      <c r="AR102" s="47"/>
      <c r="AS102" s="638"/>
      <c r="AT102" s="638"/>
      <c r="AU102" s="639"/>
      <c r="AV102" s="639"/>
      <c r="AW102" s="639"/>
      <c r="AX102" s="639"/>
      <c r="AY102" s="639"/>
      <c r="AZ102" s="639"/>
      <c r="BA102" s="639"/>
      <c r="BB102" s="639"/>
      <c r="BC102" s="639"/>
      <c r="BD102" s="639"/>
      <c r="BE102" s="639"/>
      <c r="BF102" s="431"/>
      <c r="BG102" s="431"/>
      <c r="BH102" s="431"/>
      <c r="BI102" s="431"/>
      <c r="BJ102" s="431"/>
      <c r="BK102" s="431"/>
      <c r="BL102" s="431"/>
      <c r="BM102" s="431"/>
      <c r="BN102" s="431"/>
      <c r="BO102" s="431"/>
      <c r="BP102" s="431"/>
      <c r="BQ102" s="431"/>
      <c r="BR102" s="431"/>
      <c r="BS102" s="431"/>
      <c r="BT102" s="431"/>
      <c r="BU102" s="431"/>
      <c r="BV102" s="431"/>
      <c r="BW102" s="431"/>
      <c r="BX102" s="431"/>
      <c r="BY102" s="431"/>
      <c r="BZ102" s="431"/>
      <c r="CA102" s="431"/>
      <c r="CB102" s="431"/>
      <c r="CC102" s="431"/>
      <c r="CD102" s="431"/>
      <c r="CE102" s="431"/>
      <c r="CF102" s="431"/>
      <c r="CG102" s="431"/>
      <c r="CH102" s="432"/>
    </row>
    <row r="103" spans="1:86" ht="17.100000000000001" customHeight="1" x14ac:dyDescent="0.15">
      <c r="A103" s="650" t="s">
        <v>64</v>
      </c>
      <c r="B103" s="651"/>
      <c r="C103" s="651"/>
      <c r="D103" s="651"/>
      <c r="E103" s="651"/>
      <c r="F103" s="651"/>
      <c r="G103" s="651"/>
      <c r="H103" s="651"/>
      <c r="I103" s="651"/>
      <c r="J103" s="651"/>
      <c r="K103" s="651"/>
      <c r="L103" s="651"/>
      <c r="M103" s="652"/>
      <c r="N103" s="609" t="s">
        <v>22</v>
      </c>
      <c r="O103" s="609"/>
      <c r="P103" s="628" t="s">
        <v>17</v>
      </c>
      <c r="Q103" s="629"/>
      <c r="R103" s="630" t="str">
        <f>IF('②応募者名簿(印刷用)'!$BX$40="","",'②応募者名簿(印刷用)'!$BX$40)</f>
        <v>-</v>
      </c>
      <c r="S103" s="630"/>
      <c r="T103" s="630"/>
      <c r="U103" s="630"/>
      <c r="V103" s="630"/>
      <c r="W103" s="630"/>
      <c r="X103" s="630"/>
      <c r="Y103" s="630"/>
      <c r="Z103" s="630"/>
      <c r="AA103" s="630"/>
      <c r="AB103" s="630"/>
      <c r="AC103" s="630"/>
      <c r="AD103" s="630"/>
      <c r="AE103" s="630"/>
      <c r="AF103" s="630"/>
      <c r="AG103" s="630"/>
      <c r="AH103" s="630"/>
      <c r="AI103" s="630"/>
      <c r="AJ103" s="630"/>
      <c r="AK103" s="630"/>
      <c r="AL103" s="630"/>
      <c r="AM103" s="630"/>
      <c r="AN103" s="630"/>
      <c r="AO103" s="630"/>
      <c r="AP103" s="631"/>
      <c r="AQ103" s="150"/>
      <c r="AR103" s="157"/>
      <c r="AS103" s="650" t="s">
        <v>64</v>
      </c>
      <c r="AT103" s="651"/>
      <c r="AU103" s="651"/>
      <c r="AV103" s="651"/>
      <c r="AW103" s="651"/>
      <c r="AX103" s="651"/>
      <c r="AY103" s="651"/>
      <c r="AZ103" s="651"/>
      <c r="BA103" s="651"/>
      <c r="BB103" s="651"/>
      <c r="BC103" s="651"/>
      <c r="BD103" s="651"/>
      <c r="BE103" s="652"/>
      <c r="BF103" s="609" t="s">
        <v>22</v>
      </c>
      <c r="BG103" s="609"/>
      <c r="BH103" s="628" t="s">
        <v>17</v>
      </c>
      <c r="BI103" s="629"/>
      <c r="BJ103" s="630" t="str">
        <f>IF('②応募者名簿(印刷用)'!$BX$40="","",'②応募者名簿(印刷用)'!$BX$40)</f>
        <v>-</v>
      </c>
      <c r="BK103" s="630"/>
      <c r="BL103" s="630"/>
      <c r="BM103" s="630"/>
      <c r="BN103" s="630"/>
      <c r="BO103" s="630"/>
      <c r="BP103" s="630"/>
      <c r="BQ103" s="630"/>
      <c r="BR103" s="630"/>
      <c r="BS103" s="630"/>
      <c r="BT103" s="630"/>
      <c r="BU103" s="630"/>
      <c r="BV103" s="630"/>
      <c r="BW103" s="630"/>
      <c r="BX103" s="630"/>
      <c r="BY103" s="630"/>
      <c r="BZ103" s="630"/>
      <c r="CA103" s="630"/>
      <c r="CB103" s="630"/>
      <c r="CC103" s="630"/>
      <c r="CD103" s="630"/>
      <c r="CE103" s="630"/>
      <c r="CF103" s="630"/>
      <c r="CG103" s="630"/>
      <c r="CH103" s="631"/>
    </row>
    <row r="104" spans="1:86" ht="17.100000000000001" customHeight="1" x14ac:dyDescent="0.15">
      <c r="A104" s="653" t="str">
        <f>'②応募者名簿(印刷用)'!$A$36</f>
        <v/>
      </c>
      <c r="B104" s="654"/>
      <c r="C104" s="654"/>
      <c r="D104" s="654"/>
      <c r="E104" s="654"/>
      <c r="F104" s="654"/>
      <c r="G104" s="654"/>
      <c r="H104" s="654"/>
      <c r="I104" s="151"/>
      <c r="J104" s="151"/>
      <c r="K104" s="151"/>
      <c r="L104" s="151"/>
      <c r="M104" s="152"/>
      <c r="N104" s="609"/>
      <c r="O104" s="609"/>
      <c r="P104" s="603" t="str">
        <f>IF('②応募者名簿(印刷用)'!$BV$42="","",'②応募者名簿(印刷用)'!$BV$42)</f>
        <v xml:space="preserve"> </v>
      </c>
      <c r="Q104" s="604"/>
      <c r="R104" s="604"/>
      <c r="S104" s="604"/>
      <c r="T104" s="604"/>
      <c r="U104" s="604"/>
      <c r="V104" s="604"/>
      <c r="W104" s="604"/>
      <c r="X104" s="604"/>
      <c r="Y104" s="604"/>
      <c r="Z104" s="604"/>
      <c r="AA104" s="604"/>
      <c r="AB104" s="604"/>
      <c r="AC104" s="604"/>
      <c r="AD104" s="604"/>
      <c r="AE104" s="604"/>
      <c r="AF104" s="604"/>
      <c r="AG104" s="604"/>
      <c r="AH104" s="604"/>
      <c r="AI104" s="604"/>
      <c r="AJ104" s="604"/>
      <c r="AK104" s="604"/>
      <c r="AL104" s="604"/>
      <c r="AM104" s="604"/>
      <c r="AN104" s="604"/>
      <c r="AO104" s="604"/>
      <c r="AP104" s="605"/>
      <c r="AQ104" s="150"/>
      <c r="AR104" s="157"/>
      <c r="AS104" s="653" t="str">
        <f>'②応募者名簿(印刷用)'!$A$36</f>
        <v/>
      </c>
      <c r="AT104" s="654"/>
      <c r="AU104" s="654"/>
      <c r="AV104" s="654"/>
      <c r="AW104" s="654"/>
      <c r="AX104" s="654"/>
      <c r="AY104" s="654"/>
      <c r="AZ104" s="654"/>
      <c r="BA104" s="151"/>
      <c r="BB104" s="151"/>
      <c r="BC104" s="151"/>
      <c r="BD104" s="151"/>
      <c r="BE104" s="152"/>
      <c r="BF104" s="609"/>
      <c r="BG104" s="609"/>
      <c r="BH104" s="603" t="str">
        <f>IF('②応募者名簿(印刷用)'!$BV$42="","",'②応募者名簿(印刷用)'!$BV$42)</f>
        <v xml:space="preserve"> </v>
      </c>
      <c r="BI104" s="604"/>
      <c r="BJ104" s="604"/>
      <c r="BK104" s="604"/>
      <c r="BL104" s="604"/>
      <c r="BM104" s="604"/>
      <c r="BN104" s="604"/>
      <c r="BO104" s="604"/>
      <c r="BP104" s="604"/>
      <c r="BQ104" s="604"/>
      <c r="BR104" s="604"/>
      <c r="BS104" s="604"/>
      <c r="BT104" s="604"/>
      <c r="BU104" s="604"/>
      <c r="BV104" s="604"/>
      <c r="BW104" s="604"/>
      <c r="BX104" s="604"/>
      <c r="BY104" s="604"/>
      <c r="BZ104" s="604"/>
      <c r="CA104" s="604"/>
      <c r="CB104" s="604"/>
      <c r="CC104" s="604"/>
      <c r="CD104" s="604"/>
      <c r="CE104" s="604"/>
      <c r="CF104" s="604"/>
      <c r="CG104" s="604"/>
      <c r="CH104" s="605"/>
    </row>
    <row r="105" spans="1:86" ht="17.100000000000001" customHeight="1" x14ac:dyDescent="0.15">
      <c r="A105" s="653"/>
      <c r="B105" s="654"/>
      <c r="C105" s="654"/>
      <c r="D105" s="654"/>
      <c r="E105" s="654"/>
      <c r="F105" s="654"/>
      <c r="G105" s="654"/>
      <c r="H105" s="654"/>
      <c r="I105" s="151"/>
      <c r="J105" s="151"/>
      <c r="K105" s="151"/>
      <c r="L105" s="151"/>
      <c r="M105" s="152"/>
      <c r="N105" s="609"/>
      <c r="O105" s="609"/>
      <c r="P105" s="603" t="str">
        <f>IF('②応募者名簿(印刷用)'!$BV$43="","",'②応募者名簿(印刷用)'!$BV$43)</f>
        <v xml:space="preserve"> </v>
      </c>
      <c r="Q105" s="604"/>
      <c r="R105" s="604"/>
      <c r="S105" s="604"/>
      <c r="T105" s="604"/>
      <c r="U105" s="604"/>
      <c r="V105" s="604"/>
      <c r="W105" s="604"/>
      <c r="X105" s="604"/>
      <c r="Y105" s="604"/>
      <c r="Z105" s="604"/>
      <c r="AA105" s="604"/>
      <c r="AB105" s="604"/>
      <c r="AC105" s="604"/>
      <c r="AD105" s="604"/>
      <c r="AE105" s="604"/>
      <c r="AF105" s="604"/>
      <c r="AG105" s="604"/>
      <c r="AH105" s="604"/>
      <c r="AI105" s="604"/>
      <c r="AJ105" s="604"/>
      <c r="AK105" s="604"/>
      <c r="AL105" s="604"/>
      <c r="AM105" s="604"/>
      <c r="AN105" s="604"/>
      <c r="AO105" s="604"/>
      <c r="AP105" s="605"/>
      <c r="AQ105" s="150"/>
      <c r="AR105" s="157"/>
      <c r="AS105" s="653"/>
      <c r="AT105" s="654"/>
      <c r="AU105" s="654"/>
      <c r="AV105" s="654"/>
      <c r="AW105" s="654"/>
      <c r="AX105" s="654"/>
      <c r="AY105" s="654"/>
      <c r="AZ105" s="654"/>
      <c r="BA105" s="151"/>
      <c r="BB105" s="151"/>
      <c r="BC105" s="151"/>
      <c r="BD105" s="151"/>
      <c r="BE105" s="152"/>
      <c r="BF105" s="609"/>
      <c r="BG105" s="609"/>
      <c r="BH105" s="603" t="str">
        <f>IF('②応募者名簿(印刷用)'!$BV$43="","",'②応募者名簿(印刷用)'!$BV$43)</f>
        <v xml:space="preserve"> </v>
      </c>
      <c r="BI105" s="604"/>
      <c r="BJ105" s="604"/>
      <c r="BK105" s="604"/>
      <c r="BL105" s="604"/>
      <c r="BM105" s="604"/>
      <c r="BN105" s="604"/>
      <c r="BO105" s="604"/>
      <c r="BP105" s="604"/>
      <c r="BQ105" s="604"/>
      <c r="BR105" s="604"/>
      <c r="BS105" s="604"/>
      <c r="BT105" s="604"/>
      <c r="BU105" s="604"/>
      <c r="BV105" s="604"/>
      <c r="BW105" s="604"/>
      <c r="BX105" s="604"/>
      <c r="BY105" s="604"/>
      <c r="BZ105" s="604"/>
      <c r="CA105" s="604"/>
      <c r="CB105" s="604"/>
      <c r="CC105" s="604"/>
      <c r="CD105" s="604"/>
      <c r="CE105" s="604"/>
      <c r="CF105" s="604"/>
      <c r="CG105" s="604"/>
      <c r="CH105" s="605"/>
    </row>
    <row r="106" spans="1:86" ht="17.100000000000001" customHeight="1" x14ac:dyDescent="0.15">
      <c r="A106" s="653"/>
      <c r="B106" s="654"/>
      <c r="C106" s="654"/>
      <c r="D106" s="654"/>
      <c r="E106" s="654"/>
      <c r="F106" s="654"/>
      <c r="G106" s="654"/>
      <c r="H106" s="654"/>
      <c r="I106" s="151"/>
      <c r="J106" s="151"/>
      <c r="K106" s="151"/>
      <c r="L106" s="151"/>
      <c r="M106" s="152"/>
      <c r="N106" s="609"/>
      <c r="O106" s="609"/>
      <c r="P106" s="606" t="str">
        <f>IF('②応募者名簿(印刷用)'!$BV$44="","",'②応募者名簿(印刷用)'!$BV$44)</f>
        <v xml:space="preserve"> </v>
      </c>
      <c r="Q106" s="607"/>
      <c r="R106" s="607"/>
      <c r="S106" s="607"/>
      <c r="T106" s="607"/>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8"/>
      <c r="AQ106" s="150"/>
      <c r="AR106" s="157"/>
      <c r="AS106" s="653"/>
      <c r="AT106" s="654"/>
      <c r="AU106" s="654"/>
      <c r="AV106" s="654"/>
      <c r="AW106" s="654"/>
      <c r="AX106" s="654"/>
      <c r="AY106" s="654"/>
      <c r="AZ106" s="654"/>
      <c r="BA106" s="151"/>
      <c r="BB106" s="151"/>
      <c r="BC106" s="151"/>
      <c r="BD106" s="151"/>
      <c r="BE106" s="152"/>
      <c r="BF106" s="609"/>
      <c r="BG106" s="609"/>
      <c r="BH106" s="606" t="str">
        <f>IF('②応募者名簿(印刷用)'!$BV$44="","",'②応募者名簿(印刷用)'!$BV$44)</f>
        <v xml:space="preserve"> </v>
      </c>
      <c r="BI106" s="607"/>
      <c r="BJ106" s="607"/>
      <c r="BK106" s="607"/>
      <c r="BL106" s="607"/>
      <c r="BM106" s="607"/>
      <c r="BN106" s="607"/>
      <c r="BO106" s="607"/>
      <c r="BP106" s="607"/>
      <c r="BQ106" s="607"/>
      <c r="BR106" s="607"/>
      <c r="BS106" s="607"/>
      <c r="BT106" s="607"/>
      <c r="BU106" s="607"/>
      <c r="BV106" s="607"/>
      <c r="BW106" s="607"/>
      <c r="BX106" s="607"/>
      <c r="BY106" s="607"/>
      <c r="BZ106" s="607"/>
      <c r="CA106" s="607"/>
      <c r="CB106" s="607"/>
      <c r="CC106" s="607"/>
      <c r="CD106" s="607"/>
      <c r="CE106" s="607"/>
      <c r="CF106" s="607"/>
      <c r="CG106" s="607"/>
      <c r="CH106" s="608"/>
    </row>
    <row r="107" spans="1:86" ht="17.100000000000001" customHeight="1" x14ac:dyDescent="0.15">
      <c r="A107" s="653"/>
      <c r="B107" s="654"/>
      <c r="C107" s="654"/>
      <c r="D107" s="654"/>
      <c r="E107" s="654"/>
      <c r="F107" s="654"/>
      <c r="G107" s="654"/>
      <c r="H107" s="654"/>
      <c r="I107" s="151"/>
      <c r="J107" s="151"/>
      <c r="K107" s="151"/>
      <c r="L107" s="151"/>
      <c r="M107" s="152"/>
      <c r="N107" s="623" t="s">
        <v>33</v>
      </c>
      <c r="O107" s="624"/>
      <c r="P107" s="620" t="s">
        <v>24</v>
      </c>
      <c r="Q107" s="621"/>
      <c r="R107" s="621"/>
      <c r="S107" s="621"/>
      <c r="T107" s="621" t="str">
        <f>""&amp;①入力シート!$D$21</f>
        <v/>
      </c>
      <c r="U107" s="621"/>
      <c r="V107" s="621"/>
      <c r="W107" s="621"/>
      <c r="X107" s="621"/>
      <c r="Y107" s="621"/>
      <c r="Z107" s="621"/>
      <c r="AA107" s="621"/>
      <c r="AB107" s="621"/>
      <c r="AC107" s="621"/>
      <c r="AD107" s="621"/>
      <c r="AE107" s="621"/>
      <c r="AF107" s="621"/>
      <c r="AG107" s="621"/>
      <c r="AH107" s="621"/>
      <c r="AI107" s="621"/>
      <c r="AJ107" s="621"/>
      <c r="AK107" s="621"/>
      <c r="AL107" s="621"/>
      <c r="AM107" s="621"/>
      <c r="AN107" s="621"/>
      <c r="AO107" s="621"/>
      <c r="AP107" s="622"/>
      <c r="AQ107" s="150"/>
      <c r="AR107" s="157"/>
      <c r="AS107" s="653"/>
      <c r="AT107" s="654"/>
      <c r="AU107" s="654"/>
      <c r="AV107" s="654"/>
      <c r="AW107" s="654"/>
      <c r="AX107" s="654"/>
      <c r="AY107" s="654"/>
      <c r="AZ107" s="654"/>
      <c r="BA107" s="151"/>
      <c r="BB107" s="151"/>
      <c r="BC107" s="151"/>
      <c r="BD107" s="151"/>
      <c r="BE107" s="152"/>
      <c r="BF107" s="623" t="s">
        <v>33</v>
      </c>
      <c r="BG107" s="624"/>
      <c r="BH107" s="620" t="s">
        <v>24</v>
      </c>
      <c r="BI107" s="621"/>
      <c r="BJ107" s="621"/>
      <c r="BK107" s="621"/>
      <c r="BL107" s="621" t="str">
        <f>""&amp;①入力シート!$D$21</f>
        <v/>
      </c>
      <c r="BM107" s="621"/>
      <c r="BN107" s="621"/>
      <c r="BO107" s="621"/>
      <c r="BP107" s="621"/>
      <c r="BQ107" s="621"/>
      <c r="BR107" s="621"/>
      <c r="BS107" s="621"/>
      <c r="BT107" s="621"/>
      <c r="BU107" s="621"/>
      <c r="BV107" s="621"/>
      <c r="BW107" s="621"/>
      <c r="BX107" s="621"/>
      <c r="BY107" s="621"/>
      <c r="BZ107" s="621"/>
      <c r="CA107" s="621"/>
      <c r="CB107" s="621"/>
      <c r="CC107" s="621"/>
      <c r="CD107" s="621"/>
      <c r="CE107" s="621"/>
      <c r="CF107" s="621"/>
      <c r="CG107" s="621"/>
      <c r="CH107" s="622"/>
    </row>
    <row r="108" spans="1:86" ht="17.100000000000001" customHeight="1" x14ac:dyDescent="0.15">
      <c r="A108" s="153"/>
      <c r="B108" s="151"/>
      <c r="C108" s="151"/>
      <c r="D108" s="151"/>
      <c r="E108" s="151"/>
      <c r="F108" s="151"/>
      <c r="G108" s="151"/>
      <c r="H108" s="151"/>
      <c r="I108" s="151"/>
      <c r="J108" s="151"/>
      <c r="K108" s="151"/>
      <c r="L108" s="151"/>
      <c r="M108" s="152"/>
      <c r="N108" s="616"/>
      <c r="O108" s="617"/>
      <c r="P108" s="625" t="str">
        <f>"　"&amp;①入力シート!$D$22</f>
        <v>　</v>
      </c>
      <c r="Q108" s="626"/>
      <c r="R108" s="626"/>
      <c r="S108" s="626"/>
      <c r="T108" s="626"/>
      <c r="U108" s="626"/>
      <c r="V108" s="626"/>
      <c r="W108" s="626"/>
      <c r="X108" s="626"/>
      <c r="Y108" s="626"/>
      <c r="Z108" s="626"/>
      <c r="AA108" s="626"/>
      <c r="AB108" s="626"/>
      <c r="AC108" s="626"/>
      <c r="AD108" s="626"/>
      <c r="AE108" s="626"/>
      <c r="AF108" s="626"/>
      <c r="AG108" s="626"/>
      <c r="AH108" s="626"/>
      <c r="AI108" s="626"/>
      <c r="AJ108" s="626"/>
      <c r="AK108" s="626"/>
      <c r="AL108" s="626"/>
      <c r="AM108" s="626"/>
      <c r="AN108" s="626"/>
      <c r="AO108" s="626"/>
      <c r="AP108" s="627"/>
      <c r="AQ108" s="150"/>
      <c r="AR108" s="157"/>
      <c r="AS108" s="153"/>
      <c r="AT108" s="151"/>
      <c r="AU108" s="151"/>
      <c r="AV108" s="151"/>
      <c r="AW108" s="151"/>
      <c r="AX108" s="151"/>
      <c r="AY108" s="151"/>
      <c r="AZ108" s="151"/>
      <c r="BA108" s="151"/>
      <c r="BB108" s="151"/>
      <c r="BC108" s="151"/>
      <c r="BD108" s="151"/>
      <c r="BE108" s="152"/>
      <c r="BF108" s="616"/>
      <c r="BG108" s="617"/>
      <c r="BH108" s="625" t="str">
        <f>"　"&amp;①入力シート!$D$22</f>
        <v>　</v>
      </c>
      <c r="BI108" s="626"/>
      <c r="BJ108" s="626"/>
      <c r="BK108" s="626"/>
      <c r="BL108" s="626"/>
      <c r="BM108" s="626"/>
      <c r="BN108" s="626"/>
      <c r="BO108" s="626"/>
      <c r="BP108" s="626"/>
      <c r="BQ108" s="626"/>
      <c r="BR108" s="626"/>
      <c r="BS108" s="626"/>
      <c r="BT108" s="626"/>
      <c r="BU108" s="626"/>
      <c r="BV108" s="626"/>
      <c r="BW108" s="626"/>
      <c r="BX108" s="626"/>
      <c r="BY108" s="626"/>
      <c r="BZ108" s="626"/>
      <c r="CA108" s="626"/>
      <c r="CB108" s="626"/>
      <c r="CC108" s="626"/>
      <c r="CD108" s="626"/>
      <c r="CE108" s="626"/>
      <c r="CF108" s="626"/>
      <c r="CG108" s="626"/>
      <c r="CH108" s="627"/>
    </row>
    <row r="109" spans="1:86" ht="17.100000000000001" customHeight="1" x14ac:dyDescent="0.15">
      <c r="A109" s="153"/>
      <c r="B109" s="151"/>
      <c r="C109" s="151"/>
      <c r="D109" s="151"/>
      <c r="E109" s="151"/>
      <c r="F109" s="151"/>
      <c r="G109" s="151"/>
      <c r="H109" s="151"/>
      <c r="I109" s="151"/>
      <c r="J109" s="151"/>
      <c r="K109" s="151"/>
      <c r="L109" s="151"/>
      <c r="M109" s="152"/>
      <c r="N109" s="616"/>
      <c r="O109" s="617"/>
      <c r="P109" s="647" t="str">
        <f>"　"&amp;①入力シート!$D$23</f>
        <v>　</v>
      </c>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9"/>
      <c r="AQ109" s="150"/>
      <c r="AR109" s="157"/>
      <c r="AS109" s="153"/>
      <c r="AT109" s="151"/>
      <c r="AU109" s="151"/>
      <c r="AV109" s="151"/>
      <c r="AW109" s="151"/>
      <c r="AX109" s="151"/>
      <c r="AY109" s="151"/>
      <c r="AZ109" s="151"/>
      <c r="BA109" s="151"/>
      <c r="BB109" s="151"/>
      <c r="BC109" s="151"/>
      <c r="BD109" s="151"/>
      <c r="BE109" s="152"/>
      <c r="BF109" s="616"/>
      <c r="BG109" s="617"/>
      <c r="BH109" s="647" t="str">
        <f>"　"&amp;①入力シート!$D$23</f>
        <v>　</v>
      </c>
      <c r="BI109" s="648"/>
      <c r="BJ109" s="648"/>
      <c r="BK109" s="648"/>
      <c r="BL109" s="648"/>
      <c r="BM109" s="648"/>
      <c r="BN109" s="648"/>
      <c r="BO109" s="648"/>
      <c r="BP109" s="648"/>
      <c r="BQ109" s="648"/>
      <c r="BR109" s="648"/>
      <c r="BS109" s="648"/>
      <c r="BT109" s="648"/>
      <c r="BU109" s="648"/>
      <c r="BV109" s="648"/>
      <c r="BW109" s="648"/>
      <c r="BX109" s="648"/>
      <c r="BY109" s="648"/>
      <c r="BZ109" s="648"/>
      <c r="CA109" s="648"/>
      <c r="CB109" s="648"/>
      <c r="CC109" s="648"/>
      <c r="CD109" s="648"/>
      <c r="CE109" s="648"/>
      <c r="CF109" s="648"/>
      <c r="CG109" s="648"/>
      <c r="CH109" s="649"/>
    </row>
    <row r="110" spans="1:86" ht="17.100000000000001" customHeight="1" x14ac:dyDescent="0.15">
      <c r="A110" s="154"/>
      <c r="B110" s="155"/>
      <c r="C110" s="155"/>
      <c r="D110" s="155"/>
      <c r="E110" s="155"/>
      <c r="F110" s="155"/>
      <c r="G110" s="155"/>
      <c r="H110" s="155"/>
      <c r="I110" s="155"/>
      <c r="J110" s="155"/>
      <c r="K110" s="155"/>
      <c r="L110" s="155"/>
      <c r="M110" s="156"/>
      <c r="N110" s="616"/>
      <c r="O110" s="617"/>
      <c r="P110" s="647"/>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9"/>
      <c r="AQ110" s="150"/>
      <c r="AR110" s="157"/>
      <c r="AS110" s="154"/>
      <c r="AT110" s="155"/>
      <c r="AU110" s="155"/>
      <c r="AV110" s="155"/>
      <c r="AW110" s="155"/>
      <c r="AX110" s="155"/>
      <c r="AY110" s="155"/>
      <c r="AZ110" s="155"/>
      <c r="BA110" s="155"/>
      <c r="BB110" s="155"/>
      <c r="BC110" s="155"/>
      <c r="BD110" s="155"/>
      <c r="BE110" s="156"/>
      <c r="BF110" s="616"/>
      <c r="BG110" s="617"/>
      <c r="BH110" s="647"/>
      <c r="BI110" s="648"/>
      <c r="BJ110" s="648"/>
      <c r="BK110" s="648"/>
      <c r="BL110" s="648"/>
      <c r="BM110" s="648"/>
      <c r="BN110" s="648"/>
      <c r="BO110" s="648"/>
      <c r="BP110" s="648"/>
      <c r="BQ110" s="648"/>
      <c r="BR110" s="648"/>
      <c r="BS110" s="648"/>
      <c r="BT110" s="648"/>
      <c r="BU110" s="648"/>
      <c r="BV110" s="648"/>
      <c r="BW110" s="648"/>
      <c r="BX110" s="648"/>
      <c r="BY110" s="648"/>
      <c r="BZ110" s="648"/>
      <c r="CA110" s="648"/>
      <c r="CB110" s="648"/>
      <c r="CC110" s="648"/>
      <c r="CD110" s="648"/>
      <c r="CE110" s="648"/>
      <c r="CF110" s="648"/>
      <c r="CG110" s="648"/>
      <c r="CH110" s="649"/>
    </row>
    <row r="111" spans="1:86" ht="18" customHeight="1" x14ac:dyDescent="0.15">
      <c r="A111" s="623" t="s">
        <v>38</v>
      </c>
      <c r="B111" s="624"/>
      <c r="C111" s="620" t="s">
        <v>32</v>
      </c>
      <c r="D111" s="621"/>
      <c r="E111" s="621"/>
      <c r="F111" s="621"/>
      <c r="G111" s="621"/>
      <c r="H111" s="621"/>
      <c r="I111" s="621"/>
      <c r="J111" s="621"/>
      <c r="K111" s="621"/>
      <c r="L111" s="621"/>
      <c r="M111" s="621"/>
      <c r="N111" s="609" t="s">
        <v>35</v>
      </c>
      <c r="O111" s="609"/>
      <c r="P111" s="615" t="str">
        <f>""&amp;①入力シート!O50</f>
        <v/>
      </c>
      <c r="Q111" s="615"/>
      <c r="R111" s="615"/>
      <c r="S111" s="615"/>
      <c r="T111" s="615"/>
      <c r="U111" s="615"/>
      <c r="V111" s="615"/>
      <c r="W111" s="615"/>
      <c r="X111" s="615"/>
      <c r="Y111" s="615"/>
      <c r="Z111" s="615"/>
      <c r="AA111" s="615"/>
      <c r="AB111" s="615"/>
      <c r="AC111" s="615"/>
      <c r="AD111" s="615"/>
      <c r="AE111" s="615"/>
      <c r="AF111" s="615"/>
      <c r="AG111" s="615"/>
      <c r="AH111" s="615"/>
      <c r="AI111" s="615"/>
      <c r="AJ111" s="615"/>
      <c r="AK111" s="615"/>
      <c r="AL111" s="615"/>
      <c r="AM111" s="615"/>
      <c r="AN111" s="615"/>
      <c r="AO111" s="615"/>
      <c r="AP111" s="615"/>
      <c r="AQ111" s="150"/>
      <c r="AR111" s="157"/>
      <c r="AS111" s="623" t="s">
        <v>38</v>
      </c>
      <c r="AT111" s="624"/>
      <c r="AU111" s="620" t="s">
        <v>32</v>
      </c>
      <c r="AV111" s="621"/>
      <c r="AW111" s="621"/>
      <c r="AX111" s="621"/>
      <c r="AY111" s="621"/>
      <c r="AZ111" s="621"/>
      <c r="BA111" s="621"/>
      <c r="BB111" s="621"/>
      <c r="BC111" s="621"/>
      <c r="BD111" s="621"/>
      <c r="BE111" s="621"/>
      <c r="BF111" s="609" t="s">
        <v>35</v>
      </c>
      <c r="BG111" s="609"/>
      <c r="BH111" s="615" t="str">
        <f>""&amp;①入力シート!O51</f>
        <v/>
      </c>
      <c r="BI111" s="615"/>
      <c r="BJ111" s="615"/>
      <c r="BK111" s="615"/>
      <c r="BL111" s="615"/>
      <c r="BM111" s="615"/>
      <c r="BN111" s="615"/>
      <c r="BO111" s="615"/>
      <c r="BP111" s="615"/>
      <c r="BQ111" s="615"/>
      <c r="BR111" s="615"/>
      <c r="BS111" s="615"/>
      <c r="BT111" s="615"/>
      <c r="BU111" s="615"/>
      <c r="BV111" s="615"/>
      <c r="BW111" s="615"/>
      <c r="BX111" s="615"/>
      <c r="BY111" s="615"/>
      <c r="BZ111" s="615"/>
      <c r="CA111" s="615"/>
      <c r="CB111" s="615"/>
      <c r="CC111" s="615"/>
      <c r="CD111" s="615"/>
      <c r="CE111" s="615"/>
      <c r="CF111" s="615"/>
      <c r="CG111" s="615"/>
      <c r="CH111" s="615"/>
    </row>
    <row r="112" spans="1:86" ht="18" customHeight="1" x14ac:dyDescent="0.15">
      <c r="A112" s="616"/>
      <c r="B112" s="617"/>
      <c r="C112" s="643">
        <f>'②応募者名簿(印刷用)'!$A15</f>
        <v>13</v>
      </c>
      <c r="D112" s="644"/>
      <c r="E112" s="644"/>
      <c r="F112" s="644"/>
      <c r="G112" s="644"/>
      <c r="H112" s="644"/>
      <c r="I112" s="644"/>
      <c r="J112" s="644"/>
      <c r="K112" s="644"/>
      <c r="L112" s="644"/>
      <c r="M112" s="644"/>
      <c r="N112" s="609"/>
      <c r="O112" s="609"/>
      <c r="P112" s="615"/>
      <c r="Q112" s="615"/>
      <c r="R112" s="615"/>
      <c r="S112" s="615"/>
      <c r="T112" s="615"/>
      <c r="U112" s="615"/>
      <c r="V112" s="615"/>
      <c r="W112" s="615"/>
      <c r="X112" s="615"/>
      <c r="Y112" s="615"/>
      <c r="Z112" s="615"/>
      <c r="AA112" s="615"/>
      <c r="AB112" s="615"/>
      <c r="AC112" s="615"/>
      <c r="AD112" s="615"/>
      <c r="AE112" s="615"/>
      <c r="AF112" s="615"/>
      <c r="AG112" s="615"/>
      <c r="AH112" s="615"/>
      <c r="AI112" s="615"/>
      <c r="AJ112" s="615"/>
      <c r="AK112" s="615"/>
      <c r="AL112" s="615"/>
      <c r="AM112" s="615"/>
      <c r="AN112" s="615"/>
      <c r="AO112" s="615"/>
      <c r="AP112" s="615"/>
      <c r="AQ112" s="150"/>
      <c r="AR112" s="157"/>
      <c r="AS112" s="616"/>
      <c r="AT112" s="617"/>
      <c r="AU112" s="643">
        <f>'②応募者名簿(印刷用)'!$A16</f>
        <v>14</v>
      </c>
      <c r="AV112" s="644"/>
      <c r="AW112" s="644"/>
      <c r="AX112" s="644"/>
      <c r="AY112" s="644"/>
      <c r="AZ112" s="644"/>
      <c r="BA112" s="644"/>
      <c r="BB112" s="644"/>
      <c r="BC112" s="644"/>
      <c r="BD112" s="644"/>
      <c r="BE112" s="644"/>
      <c r="BF112" s="609"/>
      <c r="BG112" s="609"/>
      <c r="BH112" s="615"/>
      <c r="BI112" s="615"/>
      <c r="BJ112" s="615"/>
      <c r="BK112" s="615"/>
      <c r="BL112" s="615"/>
      <c r="BM112" s="615"/>
      <c r="BN112" s="615"/>
      <c r="BO112" s="615"/>
      <c r="BP112" s="615"/>
      <c r="BQ112" s="615"/>
      <c r="BR112" s="615"/>
      <c r="BS112" s="615"/>
      <c r="BT112" s="615"/>
      <c r="BU112" s="615"/>
      <c r="BV112" s="615"/>
      <c r="BW112" s="615"/>
      <c r="BX112" s="615"/>
      <c r="BY112" s="615"/>
      <c r="BZ112" s="615"/>
      <c r="CA112" s="615"/>
      <c r="CB112" s="615"/>
      <c r="CC112" s="615"/>
      <c r="CD112" s="615"/>
      <c r="CE112" s="615"/>
      <c r="CF112" s="615"/>
      <c r="CG112" s="615"/>
      <c r="CH112" s="615"/>
    </row>
    <row r="113" spans="1:87" ht="18" customHeight="1" x14ac:dyDescent="0.15">
      <c r="A113" s="618"/>
      <c r="B113" s="619"/>
      <c r="C113" s="643"/>
      <c r="D113" s="644"/>
      <c r="E113" s="644"/>
      <c r="F113" s="644"/>
      <c r="G113" s="644"/>
      <c r="H113" s="644"/>
      <c r="I113" s="644"/>
      <c r="J113" s="644"/>
      <c r="K113" s="644"/>
      <c r="L113" s="644"/>
      <c r="M113" s="644"/>
      <c r="N113" s="609"/>
      <c r="O113" s="609"/>
      <c r="P113" s="615"/>
      <c r="Q113" s="615"/>
      <c r="R113" s="615"/>
      <c r="S113" s="615"/>
      <c r="T113" s="615"/>
      <c r="U113" s="615"/>
      <c r="V113" s="615"/>
      <c r="W113" s="615"/>
      <c r="X113" s="615"/>
      <c r="Y113" s="615"/>
      <c r="Z113" s="615"/>
      <c r="AA113" s="615"/>
      <c r="AB113" s="615"/>
      <c r="AC113" s="615"/>
      <c r="AD113" s="615"/>
      <c r="AE113" s="615"/>
      <c r="AF113" s="615"/>
      <c r="AG113" s="615"/>
      <c r="AH113" s="615"/>
      <c r="AI113" s="615"/>
      <c r="AJ113" s="615"/>
      <c r="AK113" s="615"/>
      <c r="AL113" s="615"/>
      <c r="AM113" s="615"/>
      <c r="AN113" s="615"/>
      <c r="AO113" s="615"/>
      <c r="AP113" s="615"/>
      <c r="AQ113" s="150"/>
      <c r="AR113" s="157"/>
      <c r="AS113" s="618"/>
      <c r="AT113" s="619"/>
      <c r="AU113" s="643"/>
      <c r="AV113" s="644"/>
      <c r="AW113" s="644"/>
      <c r="AX113" s="644"/>
      <c r="AY113" s="644"/>
      <c r="AZ113" s="644"/>
      <c r="BA113" s="644"/>
      <c r="BB113" s="644"/>
      <c r="BC113" s="644"/>
      <c r="BD113" s="644"/>
      <c r="BE113" s="644"/>
      <c r="BF113" s="609"/>
      <c r="BG113" s="609"/>
      <c r="BH113" s="615"/>
      <c r="BI113" s="615"/>
      <c r="BJ113" s="615"/>
      <c r="BK113" s="615"/>
      <c r="BL113" s="615"/>
      <c r="BM113" s="615"/>
      <c r="BN113" s="615"/>
      <c r="BO113" s="615"/>
      <c r="BP113" s="615"/>
      <c r="BQ113" s="615"/>
      <c r="BR113" s="615"/>
      <c r="BS113" s="615"/>
      <c r="BT113" s="615"/>
      <c r="BU113" s="615"/>
      <c r="BV113" s="615"/>
      <c r="BW113" s="615"/>
      <c r="BX113" s="615"/>
      <c r="BY113" s="615"/>
      <c r="BZ113" s="615"/>
      <c r="CA113" s="615"/>
      <c r="CB113" s="615"/>
      <c r="CC113" s="615"/>
      <c r="CD113" s="615"/>
      <c r="CE113" s="615"/>
      <c r="CF113" s="615"/>
      <c r="CG113" s="615"/>
      <c r="CH113" s="615"/>
    </row>
    <row r="114" spans="1:87" ht="18" customHeight="1" x14ac:dyDescent="0.15">
      <c r="A114" s="623" t="s">
        <v>37</v>
      </c>
      <c r="B114" s="624"/>
      <c r="C114" s="640" t="str">
        <f>IF('②応募者名簿(印刷用)'!$L$15="","",'②応募者名簿(印刷用)'!$L$15)</f>
        <v/>
      </c>
      <c r="D114" s="641"/>
      <c r="E114" s="641"/>
      <c r="F114" s="641"/>
      <c r="G114" s="641"/>
      <c r="H114" s="641"/>
      <c r="I114" s="641"/>
      <c r="J114" s="641"/>
      <c r="K114" s="641"/>
      <c r="L114" s="641"/>
      <c r="M114" s="642"/>
      <c r="N114" s="616" t="s">
        <v>36</v>
      </c>
      <c r="O114" s="617"/>
      <c r="P114" s="610" t="s">
        <v>34</v>
      </c>
      <c r="Q114" s="611"/>
      <c r="R114" s="611"/>
      <c r="S114" s="611"/>
      <c r="T114" s="611"/>
      <c r="U114" s="611"/>
      <c r="V114" s="611"/>
      <c r="W114" s="611"/>
      <c r="X114" s="611"/>
      <c r="Y114" s="611"/>
      <c r="Z114" s="611"/>
      <c r="AA114" s="611"/>
      <c r="AB114" s="611"/>
      <c r="AC114" s="611"/>
      <c r="AD114" s="611"/>
      <c r="AE114" s="611"/>
      <c r="AF114" s="611"/>
      <c r="AG114" s="611"/>
      <c r="AH114" s="611"/>
      <c r="AI114" s="611"/>
      <c r="AJ114" s="611"/>
      <c r="AK114" s="611"/>
      <c r="AL114" s="611"/>
      <c r="AM114" s="611"/>
      <c r="AN114" s="611"/>
      <c r="AO114" s="611"/>
      <c r="AP114" s="612"/>
      <c r="AQ114" s="150"/>
      <c r="AR114" s="157"/>
      <c r="AS114" s="623" t="s">
        <v>37</v>
      </c>
      <c r="AT114" s="624"/>
      <c r="AU114" s="640" t="str">
        <f>IF('②応募者名簿(印刷用)'!$L$16="","",'②応募者名簿(印刷用)'!$L$16)</f>
        <v/>
      </c>
      <c r="AV114" s="641"/>
      <c r="AW114" s="641"/>
      <c r="AX114" s="641"/>
      <c r="AY114" s="641"/>
      <c r="AZ114" s="641"/>
      <c r="BA114" s="641"/>
      <c r="BB114" s="641"/>
      <c r="BC114" s="641"/>
      <c r="BD114" s="641"/>
      <c r="BE114" s="642"/>
      <c r="BF114" s="616" t="s">
        <v>36</v>
      </c>
      <c r="BG114" s="617"/>
      <c r="BH114" s="610" t="s">
        <v>34</v>
      </c>
      <c r="BI114" s="611"/>
      <c r="BJ114" s="611"/>
      <c r="BK114" s="611"/>
      <c r="BL114" s="611"/>
      <c r="BM114" s="611"/>
      <c r="BN114" s="611"/>
      <c r="BO114" s="611"/>
      <c r="BP114" s="611"/>
      <c r="BQ114" s="611"/>
      <c r="BR114" s="611"/>
      <c r="BS114" s="611"/>
      <c r="BT114" s="611"/>
      <c r="BU114" s="611"/>
      <c r="BV114" s="611"/>
      <c r="BW114" s="611"/>
      <c r="BX114" s="611"/>
      <c r="BY114" s="611"/>
      <c r="BZ114" s="611"/>
      <c r="CA114" s="611"/>
      <c r="CB114" s="611"/>
      <c r="CC114" s="611"/>
      <c r="CD114" s="611"/>
      <c r="CE114" s="611"/>
      <c r="CF114" s="611"/>
      <c r="CG114" s="611"/>
      <c r="CH114" s="612"/>
    </row>
    <row r="115" spans="1:87" ht="18" customHeight="1" x14ac:dyDescent="0.15">
      <c r="A115" s="616"/>
      <c r="B115" s="617"/>
      <c r="C115" s="643"/>
      <c r="D115" s="644"/>
      <c r="E115" s="644"/>
      <c r="F115" s="644"/>
      <c r="G115" s="644"/>
      <c r="H115" s="644"/>
      <c r="I115" s="644"/>
      <c r="J115" s="644"/>
      <c r="K115" s="644"/>
      <c r="L115" s="644"/>
      <c r="M115" s="645"/>
      <c r="N115" s="616"/>
      <c r="O115" s="617"/>
      <c r="P115" s="613" t="str">
        <f>IF('②応募者名簿(印刷用)'!$P$15="","",'②応募者名簿(印刷用)'!$P$15)</f>
        <v xml:space="preserve"> </v>
      </c>
      <c r="Q115" s="613"/>
      <c r="R115" s="613"/>
      <c r="S115" s="613"/>
      <c r="T115" s="613"/>
      <c r="U115" s="613"/>
      <c r="V115" s="613"/>
      <c r="W115" s="613"/>
      <c r="X115" s="613"/>
      <c r="Y115" s="613"/>
      <c r="Z115" s="613"/>
      <c r="AA115" s="613"/>
      <c r="AB115" s="613"/>
      <c r="AC115" s="613"/>
      <c r="AD115" s="613"/>
      <c r="AE115" s="613"/>
      <c r="AF115" s="613"/>
      <c r="AG115" s="613"/>
      <c r="AH115" s="613"/>
      <c r="AI115" s="613"/>
      <c r="AJ115" s="613"/>
      <c r="AK115" s="613"/>
      <c r="AL115" s="613"/>
      <c r="AM115" s="613"/>
      <c r="AN115" s="613"/>
      <c r="AO115" s="613"/>
      <c r="AP115" s="613"/>
      <c r="AQ115" s="150"/>
      <c r="AR115" s="157"/>
      <c r="AS115" s="616"/>
      <c r="AT115" s="617"/>
      <c r="AU115" s="643"/>
      <c r="AV115" s="644"/>
      <c r="AW115" s="644"/>
      <c r="AX115" s="644"/>
      <c r="AY115" s="644"/>
      <c r="AZ115" s="644"/>
      <c r="BA115" s="644"/>
      <c r="BB115" s="644"/>
      <c r="BC115" s="644"/>
      <c r="BD115" s="644"/>
      <c r="BE115" s="645"/>
      <c r="BF115" s="616"/>
      <c r="BG115" s="617"/>
      <c r="BH115" s="613" t="str">
        <f>IF('②応募者名簿(印刷用)'!$P$16="","",'②応募者名簿(印刷用)'!$P$16)</f>
        <v xml:space="preserve"> </v>
      </c>
      <c r="BI115" s="613"/>
      <c r="BJ115" s="613"/>
      <c r="BK115" s="613"/>
      <c r="BL115" s="613"/>
      <c r="BM115" s="613"/>
      <c r="BN115" s="613"/>
      <c r="BO115" s="613"/>
      <c r="BP115" s="613"/>
      <c r="BQ115" s="613"/>
      <c r="BR115" s="613"/>
      <c r="BS115" s="613"/>
      <c r="BT115" s="613"/>
      <c r="BU115" s="613"/>
      <c r="BV115" s="613"/>
      <c r="BW115" s="613"/>
      <c r="BX115" s="613"/>
      <c r="BY115" s="613"/>
      <c r="BZ115" s="613"/>
      <c r="CA115" s="613"/>
      <c r="CB115" s="613"/>
      <c r="CC115" s="613"/>
      <c r="CD115" s="613"/>
      <c r="CE115" s="613"/>
      <c r="CF115" s="613"/>
      <c r="CG115" s="613"/>
      <c r="CH115" s="613"/>
    </row>
    <row r="116" spans="1:87" ht="18" customHeight="1" x14ac:dyDescent="0.15">
      <c r="A116" s="616"/>
      <c r="B116" s="617"/>
      <c r="C116" s="643"/>
      <c r="D116" s="644"/>
      <c r="E116" s="644"/>
      <c r="F116" s="644"/>
      <c r="G116" s="644"/>
      <c r="H116" s="644"/>
      <c r="I116" s="644"/>
      <c r="J116" s="644"/>
      <c r="K116" s="644"/>
      <c r="L116" s="644"/>
      <c r="M116" s="645"/>
      <c r="N116" s="618"/>
      <c r="O116" s="619"/>
      <c r="P116" s="614"/>
      <c r="Q116" s="614"/>
      <c r="R116" s="614"/>
      <c r="S116" s="614"/>
      <c r="T116" s="614"/>
      <c r="U116" s="614"/>
      <c r="V116" s="614"/>
      <c r="W116" s="614"/>
      <c r="X116" s="614"/>
      <c r="Y116" s="614"/>
      <c r="Z116" s="614"/>
      <c r="AA116" s="614"/>
      <c r="AB116" s="614"/>
      <c r="AC116" s="614"/>
      <c r="AD116" s="614"/>
      <c r="AE116" s="614"/>
      <c r="AF116" s="614"/>
      <c r="AG116" s="614"/>
      <c r="AH116" s="614"/>
      <c r="AI116" s="614"/>
      <c r="AJ116" s="614"/>
      <c r="AK116" s="614"/>
      <c r="AL116" s="614"/>
      <c r="AM116" s="614"/>
      <c r="AN116" s="614"/>
      <c r="AO116" s="614"/>
      <c r="AP116" s="614"/>
      <c r="AQ116" s="150"/>
      <c r="AR116" s="157"/>
      <c r="AS116" s="616"/>
      <c r="AT116" s="617"/>
      <c r="AU116" s="643"/>
      <c r="AV116" s="644"/>
      <c r="AW116" s="644"/>
      <c r="AX116" s="644"/>
      <c r="AY116" s="644"/>
      <c r="AZ116" s="644"/>
      <c r="BA116" s="644"/>
      <c r="BB116" s="644"/>
      <c r="BC116" s="644"/>
      <c r="BD116" s="644"/>
      <c r="BE116" s="645"/>
      <c r="BF116" s="618"/>
      <c r="BG116" s="619"/>
      <c r="BH116" s="614"/>
      <c r="BI116" s="614"/>
      <c r="BJ116" s="614"/>
      <c r="BK116" s="614"/>
      <c r="BL116" s="614"/>
      <c r="BM116" s="614"/>
      <c r="BN116" s="614"/>
      <c r="BO116" s="614"/>
      <c r="BP116" s="614"/>
      <c r="BQ116" s="614"/>
      <c r="BR116" s="614"/>
      <c r="BS116" s="614"/>
      <c r="BT116" s="614"/>
      <c r="BU116" s="614"/>
      <c r="BV116" s="614"/>
      <c r="BW116" s="614"/>
      <c r="BX116" s="614"/>
      <c r="BY116" s="614"/>
      <c r="BZ116" s="614"/>
      <c r="CA116" s="614"/>
      <c r="CB116" s="614"/>
      <c r="CC116" s="614"/>
      <c r="CD116" s="614"/>
      <c r="CE116" s="614"/>
      <c r="CF116" s="614"/>
      <c r="CG116" s="614"/>
      <c r="CH116" s="614"/>
    </row>
    <row r="117" spans="1:87" ht="18" customHeight="1" x14ac:dyDescent="0.15">
      <c r="A117" s="638" t="s">
        <v>23</v>
      </c>
      <c r="B117" s="638"/>
      <c r="C117" s="639" t="str">
        <f>""&amp;①入力シート!AJ50</f>
        <v/>
      </c>
      <c r="D117" s="639"/>
      <c r="E117" s="639"/>
      <c r="F117" s="639"/>
      <c r="G117" s="639"/>
      <c r="H117" s="639"/>
      <c r="I117" s="639"/>
      <c r="J117" s="639"/>
      <c r="K117" s="639"/>
      <c r="L117" s="639"/>
      <c r="M117" s="639"/>
      <c r="N117" s="646" t="s">
        <v>77</v>
      </c>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9"/>
      <c r="AR117" s="47"/>
      <c r="AS117" s="638" t="s">
        <v>23</v>
      </c>
      <c r="AT117" s="638"/>
      <c r="AU117" s="639" t="str">
        <f>""&amp;①入力シート!AJ51</f>
        <v/>
      </c>
      <c r="AV117" s="639"/>
      <c r="AW117" s="639"/>
      <c r="AX117" s="639"/>
      <c r="AY117" s="639"/>
      <c r="AZ117" s="639"/>
      <c r="BA117" s="639"/>
      <c r="BB117" s="639"/>
      <c r="BC117" s="639"/>
      <c r="BD117" s="639"/>
      <c r="BE117" s="639"/>
      <c r="BF117" s="646" t="s">
        <v>77</v>
      </c>
      <c r="BG117" s="428"/>
      <c r="BH117" s="428"/>
      <c r="BI117" s="428"/>
      <c r="BJ117" s="428"/>
      <c r="BK117" s="428"/>
      <c r="BL117" s="428"/>
      <c r="BM117" s="428"/>
      <c r="BN117" s="428"/>
      <c r="BO117" s="428"/>
      <c r="BP117" s="428"/>
      <c r="BQ117" s="428"/>
      <c r="BR117" s="428"/>
      <c r="BS117" s="428"/>
      <c r="BT117" s="428"/>
      <c r="BU117" s="428"/>
      <c r="BV117" s="428"/>
      <c r="BW117" s="428"/>
      <c r="BX117" s="428"/>
      <c r="BY117" s="428"/>
      <c r="BZ117" s="428"/>
      <c r="CA117" s="428"/>
      <c r="CB117" s="428"/>
      <c r="CC117" s="428"/>
      <c r="CD117" s="428"/>
      <c r="CE117" s="428"/>
      <c r="CF117" s="428"/>
      <c r="CG117" s="428"/>
      <c r="CH117" s="429"/>
    </row>
    <row r="118" spans="1:87" ht="18" customHeight="1" x14ac:dyDescent="0.15">
      <c r="A118" s="638"/>
      <c r="B118" s="638"/>
      <c r="C118" s="639"/>
      <c r="D118" s="639"/>
      <c r="E118" s="639"/>
      <c r="F118" s="639"/>
      <c r="G118" s="639"/>
      <c r="H118" s="639"/>
      <c r="I118" s="639"/>
      <c r="J118" s="639"/>
      <c r="K118" s="639"/>
      <c r="L118" s="639"/>
      <c r="M118" s="639"/>
      <c r="N118" s="431"/>
      <c r="O118" s="431"/>
      <c r="P118" s="431"/>
      <c r="Q118" s="431"/>
      <c r="R118" s="431"/>
      <c r="S118" s="431"/>
      <c r="T118" s="431"/>
      <c r="U118" s="431"/>
      <c r="V118" s="431"/>
      <c r="W118" s="431"/>
      <c r="X118" s="431"/>
      <c r="Y118" s="431"/>
      <c r="Z118" s="431"/>
      <c r="AA118" s="431"/>
      <c r="AB118" s="431"/>
      <c r="AC118" s="431"/>
      <c r="AD118" s="431"/>
      <c r="AE118" s="431"/>
      <c r="AF118" s="431"/>
      <c r="AG118" s="431"/>
      <c r="AH118" s="431"/>
      <c r="AI118" s="431"/>
      <c r="AJ118" s="431"/>
      <c r="AK118" s="431"/>
      <c r="AL118" s="431"/>
      <c r="AM118" s="431"/>
      <c r="AN118" s="431"/>
      <c r="AO118" s="431"/>
      <c r="AP118" s="432"/>
      <c r="AR118" s="47"/>
      <c r="AS118" s="638"/>
      <c r="AT118" s="638"/>
      <c r="AU118" s="639"/>
      <c r="AV118" s="639"/>
      <c r="AW118" s="639"/>
      <c r="AX118" s="639"/>
      <c r="AY118" s="639"/>
      <c r="AZ118" s="639"/>
      <c r="BA118" s="639"/>
      <c r="BB118" s="639"/>
      <c r="BC118" s="639"/>
      <c r="BD118" s="639"/>
      <c r="BE118" s="639"/>
      <c r="BF118" s="431"/>
      <c r="BG118" s="431"/>
      <c r="BH118" s="431"/>
      <c r="BI118" s="431"/>
      <c r="BJ118" s="431"/>
      <c r="BK118" s="431"/>
      <c r="BL118" s="431"/>
      <c r="BM118" s="431"/>
      <c r="BN118" s="431"/>
      <c r="BO118" s="431"/>
      <c r="BP118" s="431"/>
      <c r="BQ118" s="431"/>
      <c r="BR118" s="431"/>
      <c r="BS118" s="431"/>
      <c r="BT118" s="431"/>
      <c r="BU118" s="431"/>
      <c r="BV118" s="431"/>
      <c r="BW118" s="431"/>
      <c r="BX118" s="431"/>
      <c r="BY118" s="431"/>
      <c r="BZ118" s="431"/>
      <c r="CA118" s="431"/>
      <c r="CB118" s="431"/>
      <c r="CC118" s="431"/>
      <c r="CD118" s="431"/>
      <c r="CE118" s="431"/>
      <c r="CF118" s="431"/>
      <c r="CG118" s="431"/>
      <c r="CH118" s="432"/>
    </row>
    <row r="119" spans="1:87" ht="15" customHeight="1" x14ac:dyDescent="0.15">
      <c r="A119" s="158"/>
      <c r="B119" s="158"/>
      <c r="C119" s="159"/>
      <c r="D119" s="159"/>
      <c r="E119" s="159"/>
      <c r="F119" s="159"/>
      <c r="G119" s="159"/>
      <c r="H119" s="159"/>
      <c r="I119" s="159"/>
      <c r="J119" s="159"/>
      <c r="K119" s="159"/>
      <c r="L119" s="159"/>
      <c r="M119" s="159"/>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8"/>
      <c r="AT119" s="158"/>
      <c r="AU119" s="159"/>
      <c r="AV119" s="159"/>
      <c r="AW119" s="159"/>
      <c r="AX119" s="159"/>
      <c r="AY119" s="159"/>
      <c r="AZ119" s="159"/>
      <c r="BA119" s="159"/>
      <c r="BB119" s="159"/>
      <c r="BC119" s="159"/>
      <c r="BD119" s="159"/>
      <c r="BE119" s="159"/>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60"/>
      <c r="B120" s="160"/>
      <c r="C120" s="160"/>
      <c r="D120" s="160"/>
      <c r="E120" s="160"/>
      <c r="F120" s="160"/>
      <c r="G120" s="160"/>
      <c r="H120" s="160"/>
      <c r="I120" s="160"/>
      <c r="J120" s="160"/>
      <c r="K120" s="160"/>
      <c r="L120" s="160"/>
      <c r="M120" s="160"/>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60"/>
      <c r="AT120" s="160"/>
      <c r="AU120" s="160"/>
      <c r="AV120" s="160"/>
      <c r="AW120" s="160"/>
      <c r="AX120" s="160"/>
      <c r="AY120" s="160"/>
      <c r="AZ120" s="160"/>
      <c r="BA120" s="160"/>
      <c r="BB120" s="160"/>
      <c r="BC120" s="160"/>
      <c r="BD120" s="160"/>
      <c r="BE120" s="160"/>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50" t="s">
        <v>64</v>
      </c>
      <c r="B121" s="651"/>
      <c r="C121" s="651"/>
      <c r="D121" s="651"/>
      <c r="E121" s="651"/>
      <c r="F121" s="651"/>
      <c r="G121" s="651"/>
      <c r="H121" s="651"/>
      <c r="I121" s="651"/>
      <c r="J121" s="651"/>
      <c r="K121" s="651"/>
      <c r="L121" s="651"/>
      <c r="M121" s="652"/>
      <c r="N121" s="609" t="s">
        <v>22</v>
      </c>
      <c r="O121" s="609"/>
      <c r="P121" s="628" t="s">
        <v>17</v>
      </c>
      <c r="Q121" s="629"/>
      <c r="R121" s="630" t="str">
        <f>IF('②応募者名簿(印刷用)'!$BX$40="","",'②応募者名簿(印刷用)'!$BX$40)</f>
        <v>-</v>
      </c>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1"/>
      <c r="AQ121" s="150"/>
      <c r="AR121" s="157"/>
      <c r="AS121" s="650" t="s">
        <v>64</v>
      </c>
      <c r="AT121" s="651"/>
      <c r="AU121" s="651"/>
      <c r="AV121" s="651"/>
      <c r="AW121" s="651"/>
      <c r="AX121" s="651"/>
      <c r="AY121" s="651"/>
      <c r="AZ121" s="651"/>
      <c r="BA121" s="651"/>
      <c r="BB121" s="651"/>
      <c r="BC121" s="651"/>
      <c r="BD121" s="651"/>
      <c r="BE121" s="652"/>
      <c r="BF121" s="609" t="s">
        <v>22</v>
      </c>
      <c r="BG121" s="609"/>
      <c r="BH121" s="628" t="s">
        <v>17</v>
      </c>
      <c r="BI121" s="629"/>
      <c r="BJ121" s="630" t="str">
        <f>IF('②応募者名簿(印刷用)'!$BX$40="","",'②応募者名簿(印刷用)'!$BX$40)</f>
        <v>-</v>
      </c>
      <c r="BK121" s="630"/>
      <c r="BL121" s="630"/>
      <c r="BM121" s="630"/>
      <c r="BN121" s="630"/>
      <c r="BO121" s="630"/>
      <c r="BP121" s="630"/>
      <c r="BQ121" s="630"/>
      <c r="BR121" s="630"/>
      <c r="BS121" s="630"/>
      <c r="BT121" s="630"/>
      <c r="BU121" s="630"/>
      <c r="BV121" s="630"/>
      <c r="BW121" s="630"/>
      <c r="BX121" s="630"/>
      <c r="BY121" s="630"/>
      <c r="BZ121" s="630"/>
      <c r="CA121" s="630"/>
      <c r="CB121" s="630"/>
      <c r="CC121" s="630"/>
      <c r="CD121" s="630"/>
      <c r="CE121" s="630"/>
      <c r="CF121" s="630"/>
      <c r="CG121" s="630"/>
      <c r="CH121" s="631"/>
    </row>
    <row r="122" spans="1:87" ht="17.100000000000001" customHeight="1" x14ac:dyDescent="0.15">
      <c r="A122" s="653" t="str">
        <f>'②応募者名簿(印刷用)'!$A$36</f>
        <v/>
      </c>
      <c r="B122" s="654"/>
      <c r="C122" s="654"/>
      <c r="D122" s="654"/>
      <c r="E122" s="654"/>
      <c r="F122" s="654"/>
      <c r="G122" s="654"/>
      <c r="H122" s="654"/>
      <c r="I122" s="151"/>
      <c r="J122" s="151"/>
      <c r="K122" s="151"/>
      <c r="L122" s="151"/>
      <c r="M122" s="152"/>
      <c r="N122" s="609"/>
      <c r="O122" s="609"/>
      <c r="P122" s="603" t="str">
        <f>IF('②応募者名簿(印刷用)'!$BV$42="","",'②応募者名簿(印刷用)'!$BV$42)</f>
        <v xml:space="preserve"> </v>
      </c>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4"/>
      <c r="AP122" s="605"/>
      <c r="AQ122" s="150"/>
      <c r="AR122" s="157"/>
      <c r="AS122" s="653" t="str">
        <f>'②応募者名簿(印刷用)'!$A$36</f>
        <v/>
      </c>
      <c r="AT122" s="654"/>
      <c r="AU122" s="654"/>
      <c r="AV122" s="654"/>
      <c r="AW122" s="654"/>
      <c r="AX122" s="654"/>
      <c r="AY122" s="654"/>
      <c r="AZ122" s="654"/>
      <c r="BA122" s="151"/>
      <c r="BB122" s="151"/>
      <c r="BC122" s="151"/>
      <c r="BD122" s="151"/>
      <c r="BE122" s="152"/>
      <c r="BF122" s="609"/>
      <c r="BG122" s="609"/>
      <c r="BH122" s="603" t="str">
        <f>IF('②応募者名簿(印刷用)'!$BV$42="","",'②応募者名簿(印刷用)'!$BV$42)</f>
        <v xml:space="preserve"> </v>
      </c>
      <c r="BI122" s="604"/>
      <c r="BJ122" s="604"/>
      <c r="BK122" s="604"/>
      <c r="BL122" s="604"/>
      <c r="BM122" s="604"/>
      <c r="BN122" s="604"/>
      <c r="BO122" s="604"/>
      <c r="BP122" s="604"/>
      <c r="BQ122" s="604"/>
      <c r="BR122" s="604"/>
      <c r="BS122" s="604"/>
      <c r="BT122" s="604"/>
      <c r="BU122" s="604"/>
      <c r="BV122" s="604"/>
      <c r="BW122" s="604"/>
      <c r="BX122" s="604"/>
      <c r="BY122" s="604"/>
      <c r="BZ122" s="604"/>
      <c r="CA122" s="604"/>
      <c r="CB122" s="604"/>
      <c r="CC122" s="604"/>
      <c r="CD122" s="604"/>
      <c r="CE122" s="604"/>
      <c r="CF122" s="604"/>
      <c r="CG122" s="604"/>
      <c r="CH122" s="605"/>
    </row>
    <row r="123" spans="1:87" ht="17.100000000000001" customHeight="1" x14ac:dyDescent="0.15">
      <c r="A123" s="653"/>
      <c r="B123" s="654"/>
      <c r="C123" s="654"/>
      <c r="D123" s="654"/>
      <c r="E123" s="654"/>
      <c r="F123" s="654"/>
      <c r="G123" s="654"/>
      <c r="H123" s="654"/>
      <c r="I123" s="151"/>
      <c r="J123" s="151"/>
      <c r="K123" s="151"/>
      <c r="L123" s="151"/>
      <c r="M123" s="152"/>
      <c r="N123" s="609"/>
      <c r="O123" s="609"/>
      <c r="P123" s="603" t="str">
        <f>IF('②応募者名簿(印刷用)'!$BV$43="","",'②応募者名簿(印刷用)'!$BV$43)</f>
        <v xml:space="preserve"> </v>
      </c>
      <c r="Q123" s="604"/>
      <c r="R123" s="604"/>
      <c r="S123" s="604"/>
      <c r="T123" s="604"/>
      <c r="U123" s="604"/>
      <c r="V123" s="604"/>
      <c r="W123" s="604"/>
      <c r="X123" s="604"/>
      <c r="Y123" s="604"/>
      <c r="Z123" s="604"/>
      <c r="AA123" s="604"/>
      <c r="AB123" s="604"/>
      <c r="AC123" s="604"/>
      <c r="AD123" s="604"/>
      <c r="AE123" s="604"/>
      <c r="AF123" s="604"/>
      <c r="AG123" s="604"/>
      <c r="AH123" s="604"/>
      <c r="AI123" s="604"/>
      <c r="AJ123" s="604"/>
      <c r="AK123" s="604"/>
      <c r="AL123" s="604"/>
      <c r="AM123" s="604"/>
      <c r="AN123" s="604"/>
      <c r="AO123" s="604"/>
      <c r="AP123" s="605"/>
      <c r="AQ123" s="150"/>
      <c r="AR123" s="157"/>
      <c r="AS123" s="653"/>
      <c r="AT123" s="654"/>
      <c r="AU123" s="654"/>
      <c r="AV123" s="654"/>
      <c r="AW123" s="654"/>
      <c r="AX123" s="654"/>
      <c r="AY123" s="654"/>
      <c r="AZ123" s="654"/>
      <c r="BA123" s="151"/>
      <c r="BB123" s="151"/>
      <c r="BC123" s="151"/>
      <c r="BD123" s="151"/>
      <c r="BE123" s="152"/>
      <c r="BF123" s="609"/>
      <c r="BG123" s="609"/>
      <c r="BH123" s="603" t="str">
        <f>IF('②応募者名簿(印刷用)'!$BV$43="","",'②応募者名簿(印刷用)'!$BV$43)</f>
        <v xml:space="preserve"> </v>
      </c>
      <c r="BI123" s="604"/>
      <c r="BJ123" s="604"/>
      <c r="BK123" s="604"/>
      <c r="BL123" s="604"/>
      <c r="BM123" s="604"/>
      <c r="BN123" s="604"/>
      <c r="BO123" s="604"/>
      <c r="BP123" s="604"/>
      <c r="BQ123" s="604"/>
      <c r="BR123" s="604"/>
      <c r="BS123" s="604"/>
      <c r="BT123" s="604"/>
      <c r="BU123" s="604"/>
      <c r="BV123" s="604"/>
      <c r="BW123" s="604"/>
      <c r="BX123" s="604"/>
      <c r="BY123" s="604"/>
      <c r="BZ123" s="604"/>
      <c r="CA123" s="604"/>
      <c r="CB123" s="604"/>
      <c r="CC123" s="604"/>
      <c r="CD123" s="604"/>
      <c r="CE123" s="604"/>
      <c r="CF123" s="604"/>
      <c r="CG123" s="604"/>
      <c r="CH123" s="605"/>
    </row>
    <row r="124" spans="1:87" ht="17.100000000000001" customHeight="1" x14ac:dyDescent="0.15">
      <c r="A124" s="653"/>
      <c r="B124" s="654"/>
      <c r="C124" s="654"/>
      <c r="D124" s="654"/>
      <c r="E124" s="654"/>
      <c r="F124" s="654"/>
      <c r="G124" s="654"/>
      <c r="H124" s="654"/>
      <c r="I124" s="151"/>
      <c r="J124" s="151"/>
      <c r="K124" s="151"/>
      <c r="L124" s="151"/>
      <c r="M124" s="152"/>
      <c r="N124" s="609"/>
      <c r="O124" s="609"/>
      <c r="P124" s="606" t="str">
        <f>IF('②応募者名簿(印刷用)'!$BV$44="","",'②応募者名簿(印刷用)'!$BV$44)</f>
        <v xml:space="preserve"> </v>
      </c>
      <c r="Q124" s="607"/>
      <c r="R124" s="607"/>
      <c r="S124" s="607"/>
      <c r="T124" s="607"/>
      <c r="U124" s="607"/>
      <c r="V124" s="607"/>
      <c r="W124" s="607"/>
      <c r="X124" s="607"/>
      <c r="Y124" s="607"/>
      <c r="Z124" s="607"/>
      <c r="AA124" s="607"/>
      <c r="AB124" s="607"/>
      <c r="AC124" s="607"/>
      <c r="AD124" s="607"/>
      <c r="AE124" s="607"/>
      <c r="AF124" s="607"/>
      <c r="AG124" s="607"/>
      <c r="AH124" s="607"/>
      <c r="AI124" s="607"/>
      <c r="AJ124" s="607"/>
      <c r="AK124" s="607"/>
      <c r="AL124" s="607"/>
      <c r="AM124" s="607"/>
      <c r="AN124" s="607"/>
      <c r="AO124" s="607"/>
      <c r="AP124" s="608"/>
      <c r="AQ124" s="150"/>
      <c r="AR124" s="157"/>
      <c r="AS124" s="653"/>
      <c r="AT124" s="654"/>
      <c r="AU124" s="654"/>
      <c r="AV124" s="654"/>
      <c r="AW124" s="654"/>
      <c r="AX124" s="654"/>
      <c r="AY124" s="654"/>
      <c r="AZ124" s="654"/>
      <c r="BA124" s="151"/>
      <c r="BB124" s="151"/>
      <c r="BC124" s="151"/>
      <c r="BD124" s="151"/>
      <c r="BE124" s="152"/>
      <c r="BF124" s="609"/>
      <c r="BG124" s="609"/>
      <c r="BH124" s="606" t="str">
        <f>IF('②応募者名簿(印刷用)'!$BV$44="","",'②応募者名簿(印刷用)'!$BV$44)</f>
        <v xml:space="preserve"> </v>
      </c>
      <c r="BI124" s="607"/>
      <c r="BJ124" s="607"/>
      <c r="BK124" s="607"/>
      <c r="BL124" s="607"/>
      <c r="BM124" s="607"/>
      <c r="BN124" s="607"/>
      <c r="BO124" s="607"/>
      <c r="BP124" s="607"/>
      <c r="BQ124" s="607"/>
      <c r="BR124" s="607"/>
      <c r="BS124" s="607"/>
      <c r="BT124" s="607"/>
      <c r="BU124" s="607"/>
      <c r="BV124" s="607"/>
      <c r="BW124" s="607"/>
      <c r="BX124" s="607"/>
      <c r="BY124" s="607"/>
      <c r="BZ124" s="607"/>
      <c r="CA124" s="607"/>
      <c r="CB124" s="607"/>
      <c r="CC124" s="607"/>
      <c r="CD124" s="607"/>
      <c r="CE124" s="607"/>
      <c r="CF124" s="607"/>
      <c r="CG124" s="607"/>
      <c r="CH124" s="608"/>
    </row>
    <row r="125" spans="1:87" ht="17.100000000000001" customHeight="1" x14ac:dyDescent="0.15">
      <c r="A125" s="653"/>
      <c r="B125" s="654"/>
      <c r="C125" s="654"/>
      <c r="D125" s="654"/>
      <c r="E125" s="654"/>
      <c r="F125" s="654"/>
      <c r="G125" s="654"/>
      <c r="H125" s="654"/>
      <c r="I125" s="151"/>
      <c r="J125" s="151"/>
      <c r="K125" s="151"/>
      <c r="L125" s="151"/>
      <c r="M125" s="152"/>
      <c r="N125" s="623" t="s">
        <v>33</v>
      </c>
      <c r="O125" s="624"/>
      <c r="P125" s="620" t="s">
        <v>24</v>
      </c>
      <c r="Q125" s="621"/>
      <c r="R125" s="621"/>
      <c r="S125" s="621"/>
      <c r="T125" s="621" t="str">
        <f>""&amp;①入力シート!$D$21</f>
        <v/>
      </c>
      <c r="U125" s="621"/>
      <c r="V125" s="621"/>
      <c r="W125" s="621"/>
      <c r="X125" s="621"/>
      <c r="Y125" s="621"/>
      <c r="Z125" s="621"/>
      <c r="AA125" s="621"/>
      <c r="AB125" s="621"/>
      <c r="AC125" s="621"/>
      <c r="AD125" s="621"/>
      <c r="AE125" s="621"/>
      <c r="AF125" s="621"/>
      <c r="AG125" s="621"/>
      <c r="AH125" s="621"/>
      <c r="AI125" s="621"/>
      <c r="AJ125" s="621"/>
      <c r="AK125" s="621"/>
      <c r="AL125" s="621"/>
      <c r="AM125" s="621"/>
      <c r="AN125" s="621"/>
      <c r="AO125" s="621"/>
      <c r="AP125" s="622"/>
      <c r="AQ125" s="150"/>
      <c r="AR125" s="157"/>
      <c r="AS125" s="653"/>
      <c r="AT125" s="654"/>
      <c r="AU125" s="654"/>
      <c r="AV125" s="654"/>
      <c r="AW125" s="654"/>
      <c r="AX125" s="654"/>
      <c r="AY125" s="654"/>
      <c r="AZ125" s="654"/>
      <c r="BA125" s="151"/>
      <c r="BB125" s="151"/>
      <c r="BC125" s="151"/>
      <c r="BD125" s="151"/>
      <c r="BE125" s="152"/>
      <c r="BF125" s="623" t="s">
        <v>33</v>
      </c>
      <c r="BG125" s="624"/>
      <c r="BH125" s="620" t="s">
        <v>24</v>
      </c>
      <c r="BI125" s="621"/>
      <c r="BJ125" s="621"/>
      <c r="BK125" s="621"/>
      <c r="BL125" s="621" t="str">
        <f>""&amp;①入力シート!$D$21</f>
        <v/>
      </c>
      <c r="BM125" s="621"/>
      <c r="BN125" s="621"/>
      <c r="BO125" s="621"/>
      <c r="BP125" s="621"/>
      <c r="BQ125" s="621"/>
      <c r="BR125" s="621"/>
      <c r="BS125" s="621"/>
      <c r="BT125" s="621"/>
      <c r="BU125" s="621"/>
      <c r="BV125" s="621"/>
      <c r="BW125" s="621"/>
      <c r="BX125" s="621"/>
      <c r="BY125" s="621"/>
      <c r="BZ125" s="621"/>
      <c r="CA125" s="621"/>
      <c r="CB125" s="621"/>
      <c r="CC125" s="621"/>
      <c r="CD125" s="621"/>
      <c r="CE125" s="621"/>
      <c r="CF125" s="621"/>
      <c r="CG125" s="621"/>
      <c r="CH125" s="622"/>
    </row>
    <row r="126" spans="1:87" ht="17.100000000000001" customHeight="1" x14ac:dyDescent="0.15">
      <c r="A126" s="153"/>
      <c r="B126" s="151"/>
      <c r="C126" s="151"/>
      <c r="D126" s="151"/>
      <c r="E126" s="151"/>
      <c r="F126" s="151"/>
      <c r="G126" s="151"/>
      <c r="H126" s="151"/>
      <c r="I126" s="151"/>
      <c r="J126" s="151"/>
      <c r="K126" s="151"/>
      <c r="L126" s="151"/>
      <c r="M126" s="152"/>
      <c r="N126" s="616"/>
      <c r="O126" s="617"/>
      <c r="P126" s="625" t="str">
        <f>"　"&amp;①入力シート!$D$22</f>
        <v>　</v>
      </c>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6"/>
      <c r="AL126" s="626"/>
      <c r="AM126" s="626"/>
      <c r="AN126" s="626"/>
      <c r="AO126" s="626"/>
      <c r="AP126" s="627"/>
      <c r="AQ126" s="150"/>
      <c r="AR126" s="157"/>
      <c r="AS126" s="153"/>
      <c r="AT126" s="151"/>
      <c r="AU126" s="151"/>
      <c r="AV126" s="151"/>
      <c r="AW126" s="151"/>
      <c r="AX126" s="151"/>
      <c r="AY126" s="151"/>
      <c r="AZ126" s="151"/>
      <c r="BA126" s="151"/>
      <c r="BB126" s="151"/>
      <c r="BC126" s="151"/>
      <c r="BD126" s="151"/>
      <c r="BE126" s="152"/>
      <c r="BF126" s="616"/>
      <c r="BG126" s="617"/>
      <c r="BH126" s="625" t="str">
        <f>"　"&amp;①入力シート!$D$22</f>
        <v>　</v>
      </c>
      <c r="BI126" s="626"/>
      <c r="BJ126" s="626"/>
      <c r="BK126" s="626"/>
      <c r="BL126" s="626"/>
      <c r="BM126" s="626"/>
      <c r="BN126" s="626"/>
      <c r="BO126" s="626"/>
      <c r="BP126" s="626"/>
      <c r="BQ126" s="626"/>
      <c r="BR126" s="626"/>
      <c r="BS126" s="626"/>
      <c r="BT126" s="626"/>
      <c r="BU126" s="626"/>
      <c r="BV126" s="626"/>
      <c r="BW126" s="626"/>
      <c r="BX126" s="626"/>
      <c r="BY126" s="626"/>
      <c r="BZ126" s="626"/>
      <c r="CA126" s="626"/>
      <c r="CB126" s="626"/>
      <c r="CC126" s="626"/>
      <c r="CD126" s="626"/>
      <c r="CE126" s="626"/>
      <c r="CF126" s="626"/>
      <c r="CG126" s="626"/>
      <c r="CH126" s="627"/>
    </row>
    <row r="127" spans="1:87" ht="17.100000000000001" customHeight="1" x14ac:dyDescent="0.15">
      <c r="A127" s="153"/>
      <c r="B127" s="151"/>
      <c r="C127" s="151"/>
      <c r="D127" s="151"/>
      <c r="E127" s="151"/>
      <c r="F127" s="151"/>
      <c r="G127" s="151"/>
      <c r="H127" s="151"/>
      <c r="I127" s="151"/>
      <c r="J127" s="151"/>
      <c r="K127" s="151"/>
      <c r="L127" s="151"/>
      <c r="M127" s="152"/>
      <c r="N127" s="616"/>
      <c r="O127" s="617"/>
      <c r="P127" s="647" t="str">
        <f>"　"&amp;①入力シート!$D$23</f>
        <v>　</v>
      </c>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9"/>
      <c r="AQ127" s="150"/>
      <c r="AR127" s="157"/>
      <c r="AS127" s="153"/>
      <c r="AT127" s="151"/>
      <c r="AU127" s="151"/>
      <c r="AV127" s="151"/>
      <c r="AW127" s="151"/>
      <c r="AX127" s="151"/>
      <c r="AY127" s="151"/>
      <c r="AZ127" s="151"/>
      <c r="BA127" s="151"/>
      <c r="BB127" s="151"/>
      <c r="BC127" s="151"/>
      <c r="BD127" s="151"/>
      <c r="BE127" s="152"/>
      <c r="BF127" s="616"/>
      <c r="BG127" s="617"/>
      <c r="BH127" s="647" t="str">
        <f>"　"&amp;①入力シート!$D$23</f>
        <v>　</v>
      </c>
      <c r="BI127" s="648"/>
      <c r="BJ127" s="648"/>
      <c r="BK127" s="648"/>
      <c r="BL127" s="648"/>
      <c r="BM127" s="648"/>
      <c r="BN127" s="648"/>
      <c r="BO127" s="648"/>
      <c r="BP127" s="648"/>
      <c r="BQ127" s="648"/>
      <c r="BR127" s="648"/>
      <c r="BS127" s="648"/>
      <c r="BT127" s="648"/>
      <c r="BU127" s="648"/>
      <c r="BV127" s="648"/>
      <c r="BW127" s="648"/>
      <c r="BX127" s="648"/>
      <c r="BY127" s="648"/>
      <c r="BZ127" s="648"/>
      <c r="CA127" s="648"/>
      <c r="CB127" s="648"/>
      <c r="CC127" s="648"/>
      <c r="CD127" s="648"/>
      <c r="CE127" s="648"/>
      <c r="CF127" s="648"/>
      <c r="CG127" s="648"/>
      <c r="CH127" s="649"/>
    </row>
    <row r="128" spans="1:87" ht="17.100000000000001" customHeight="1" x14ac:dyDescent="0.15">
      <c r="A128" s="154"/>
      <c r="B128" s="155"/>
      <c r="C128" s="155"/>
      <c r="D128" s="155"/>
      <c r="E128" s="155"/>
      <c r="F128" s="155"/>
      <c r="G128" s="155"/>
      <c r="H128" s="155"/>
      <c r="I128" s="155"/>
      <c r="J128" s="155"/>
      <c r="K128" s="155"/>
      <c r="L128" s="155"/>
      <c r="M128" s="156"/>
      <c r="N128" s="616"/>
      <c r="O128" s="617"/>
      <c r="P128" s="647"/>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9"/>
      <c r="AQ128" s="150"/>
      <c r="AR128" s="157"/>
      <c r="AS128" s="154"/>
      <c r="AT128" s="155"/>
      <c r="AU128" s="155"/>
      <c r="AV128" s="155"/>
      <c r="AW128" s="155"/>
      <c r="AX128" s="155"/>
      <c r="AY128" s="155"/>
      <c r="AZ128" s="155"/>
      <c r="BA128" s="155"/>
      <c r="BB128" s="155"/>
      <c r="BC128" s="155"/>
      <c r="BD128" s="155"/>
      <c r="BE128" s="156"/>
      <c r="BF128" s="616"/>
      <c r="BG128" s="617"/>
      <c r="BH128" s="647"/>
      <c r="BI128" s="648"/>
      <c r="BJ128" s="648"/>
      <c r="BK128" s="648"/>
      <c r="BL128" s="648"/>
      <c r="BM128" s="648"/>
      <c r="BN128" s="648"/>
      <c r="BO128" s="648"/>
      <c r="BP128" s="648"/>
      <c r="BQ128" s="648"/>
      <c r="BR128" s="648"/>
      <c r="BS128" s="648"/>
      <c r="BT128" s="648"/>
      <c r="BU128" s="648"/>
      <c r="BV128" s="648"/>
      <c r="BW128" s="648"/>
      <c r="BX128" s="648"/>
      <c r="BY128" s="648"/>
      <c r="BZ128" s="648"/>
      <c r="CA128" s="648"/>
      <c r="CB128" s="648"/>
      <c r="CC128" s="648"/>
      <c r="CD128" s="648"/>
      <c r="CE128" s="648"/>
      <c r="CF128" s="648"/>
      <c r="CG128" s="648"/>
      <c r="CH128" s="649"/>
    </row>
    <row r="129" spans="1:86" ht="18" customHeight="1" x14ac:dyDescent="0.15">
      <c r="A129" s="623" t="s">
        <v>38</v>
      </c>
      <c r="B129" s="624"/>
      <c r="C129" s="620" t="s">
        <v>32</v>
      </c>
      <c r="D129" s="621"/>
      <c r="E129" s="621"/>
      <c r="F129" s="621"/>
      <c r="G129" s="621"/>
      <c r="H129" s="621"/>
      <c r="I129" s="621"/>
      <c r="J129" s="621"/>
      <c r="K129" s="621"/>
      <c r="L129" s="621"/>
      <c r="M129" s="621"/>
      <c r="N129" s="609" t="s">
        <v>35</v>
      </c>
      <c r="O129" s="609"/>
      <c r="P129" s="615" t="str">
        <f>""&amp;①入力シート!O52</f>
        <v/>
      </c>
      <c r="Q129" s="615"/>
      <c r="R129" s="615"/>
      <c r="S129" s="615"/>
      <c r="T129" s="615"/>
      <c r="U129" s="615"/>
      <c r="V129" s="615"/>
      <c r="W129" s="615"/>
      <c r="X129" s="615"/>
      <c r="Y129" s="615"/>
      <c r="Z129" s="615"/>
      <c r="AA129" s="615"/>
      <c r="AB129" s="615"/>
      <c r="AC129" s="615"/>
      <c r="AD129" s="615"/>
      <c r="AE129" s="615"/>
      <c r="AF129" s="615"/>
      <c r="AG129" s="615"/>
      <c r="AH129" s="615"/>
      <c r="AI129" s="615"/>
      <c r="AJ129" s="615"/>
      <c r="AK129" s="615"/>
      <c r="AL129" s="615"/>
      <c r="AM129" s="615"/>
      <c r="AN129" s="615"/>
      <c r="AO129" s="615"/>
      <c r="AP129" s="615"/>
      <c r="AQ129" s="150"/>
      <c r="AR129" s="157"/>
      <c r="AS129" s="623" t="s">
        <v>38</v>
      </c>
      <c r="AT129" s="624"/>
      <c r="AU129" s="620" t="s">
        <v>32</v>
      </c>
      <c r="AV129" s="621"/>
      <c r="AW129" s="621"/>
      <c r="AX129" s="621"/>
      <c r="AY129" s="621"/>
      <c r="AZ129" s="621"/>
      <c r="BA129" s="621"/>
      <c r="BB129" s="621"/>
      <c r="BC129" s="621"/>
      <c r="BD129" s="621"/>
      <c r="BE129" s="621"/>
      <c r="BF129" s="609" t="s">
        <v>35</v>
      </c>
      <c r="BG129" s="609"/>
      <c r="BH129" s="615" t="str">
        <f>""&amp;①入力シート!O53</f>
        <v/>
      </c>
      <c r="BI129" s="615"/>
      <c r="BJ129" s="615"/>
      <c r="BK129" s="615"/>
      <c r="BL129" s="615"/>
      <c r="BM129" s="615"/>
      <c r="BN129" s="615"/>
      <c r="BO129" s="615"/>
      <c r="BP129" s="615"/>
      <c r="BQ129" s="615"/>
      <c r="BR129" s="615"/>
      <c r="BS129" s="615"/>
      <c r="BT129" s="615"/>
      <c r="BU129" s="615"/>
      <c r="BV129" s="615"/>
      <c r="BW129" s="615"/>
      <c r="BX129" s="615"/>
      <c r="BY129" s="615"/>
      <c r="BZ129" s="615"/>
      <c r="CA129" s="615"/>
      <c r="CB129" s="615"/>
      <c r="CC129" s="615"/>
      <c r="CD129" s="615"/>
      <c r="CE129" s="615"/>
      <c r="CF129" s="615"/>
      <c r="CG129" s="615"/>
      <c r="CH129" s="615"/>
    </row>
    <row r="130" spans="1:86" ht="18" customHeight="1" x14ac:dyDescent="0.15">
      <c r="A130" s="616"/>
      <c r="B130" s="617"/>
      <c r="C130" s="643">
        <f>'②応募者名簿(印刷用)'!$A17</f>
        <v>15</v>
      </c>
      <c r="D130" s="644"/>
      <c r="E130" s="644"/>
      <c r="F130" s="644"/>
      <c r="G130" s="644"/>
      <c r="H130" s="644"/>
      <c r="I130" s="644"/>
      <c r="J130" s="644"/>
      <c r="K130" s="644"/>
      <c r="L130" s="644"/>
      <c r="M130" s="644"/>
      <c r="N130" s="609"/>
      <c r="O130" s="609"/>
      <c r="P130" s="615"/>
      <c r="Q130" s="615"/>
      <c r="R130" s="615"/>
      <c r="S130" s="615"/>
      <c r="T130" s="615"/>
      <c r="U130" s="615"/>
      <c r="V130" s="615"/>
      <c r="W130" s="615"/>
      <c r="X130" s="615"/>
      <c r="Y130" s="615"/>
      <c r="Z130" s="615"/>
      <c r="AA130" s="615"/>
      <c r="AB130" s="615"/>
      <c r="AC130" s="615"/>
      <c r="AD130" s="615"/>
      <c r="AE130" s="615"/>
      <c r="AF130" s="615"/>
      <c r="AG130" s="615"/>
      <c r="AH130" s="615"/>
      <c r="AI130" s="615"/>
      <c r="AJ130" s="615"/>
      <c r="AK130" s="615"/>
      <c r="AL130" s="615"/>
      <c r="AM130" s="615"/>
      <c r="AN130" s="615"/>
      <c r="AO130" s="615"/>
      <c r="AP130" s="615"/>
      <c r="AQ130" s="150"/>
      <c r="AR130" s="157"/>
      <c r="AS130" s="616"/>
      <c r="AT130" s="617"/>
      <c r="AU130" s="643">
        <f>'②応募者名簿(印刷用)'!$A18</f>
        <v>16</v>
      </c>
      <c r="AV130" s="644"/>
      <c r="AW130" s="644"/>
      <c r="AX130" s="644"/>
      <c r="AY130" s="644"/>
      <c r="AZ130" s="644"/>
      <c r="BA130" s="644"/>
      <c r="BB130" s="644"/>
      <c r="BC130" s="644"/>
      <c r="BD130" s="644"/>
      <c r="BE130" s="644"/>
      <c r="BF130" s="609"/>
      <c r="BG130" s="609"/>
      <c r="BH130" s="615"/>
      <c r="BI130" s="615"/>
      <c r="BJ130" s="615"/>
      <c r="BK130" s="615"/>
      <c r="BL130" s="615"/>
      <c r="BM130" s="615"/>
      <c r="BN130" s="615"/>
      <c r="BO130" s="615"/>
      <c r="BP130" s="615"/>
      <c r="BQ130" s="615"/>
      <c r="BR130" s="615"/>
      <c r="BS130" s="615"/>
      <c r="BT130" s="615"/>
      <c r="BU130" s="615"/>
      <c r="BV130" s="615"/>
      <c r="BW130" s="615"/>
      <c r="BX130" s="615"/>
      <c r="BY130" s="615"/>
      <c r="BZ130" s="615"/>
      <c r="CA130" s="615"/>
      <c r="CB130" s="615"/>
      <c r="CC130" s="615"/>
      <c r="CD130" s="615"/>
      <c r="CE130" s="615"/>
      <c r="CF130" s="615"/>
      <c r="CG130" s="615"/>
      <c r="CH130" s="615"/>
    </row>
    <row r="131" spans="1:86" ht="18" customHeight="1" x14ac:dyDescent="0.15">
      <c r="A131" s="618"/>
      <c r="B131" s="619"/>
      <c r="C131" s="643"/>
      <c r="D131" s="644"/>
      <c r="E131" s="644"/>
      <c r="F131" s="644"/>
      <c r="G131" s="644"/>
      <c r="H131" s="644"/>
      <c r="I131" s="644"/>
      <c r="J131" s="644"/>
      <c r="K131" s="644"/>
      <c r="L131" s="644"/>
      <c r="M131" s="644"/>
      <c r="N131" s="609"/>
      <c r="O131" s="609"/>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5"/>
      <c r="AK131" s="615"/>
      <c r="AL131" s="615"/>
      <c r="AM131" s="615"/>
      <c r="AN131" s="615"/>
      <c r="AO131" s="615"/>
      <c r="AP131" s="615"/>
      <c r="AQ131" s="150"/>
      <c r="AR131" s="157"/>
      <c r="AS131" s="618"/>
      <c r="AT131" s="619"/>
      <c r="AU131" s="643"/>
      <c r="AV131" s="644"/>
      <c r="AW131" s="644"/>
      <c r="AX131" s="644"/>
      <c r="AY131" s="644"/>
      <c r="AZ131" s="644"/>
      <c r="BA131" s="644"/>
      <c r="BB131" s="644"/>
      <c r="BC131" s="644"/>
      <c r="BD131" s="644"/>
      <c r="BE131" s="644"/>
      <c r="BF131" s="609"/>
      <c r="BG131" s="609"/>
      <c r="BH131" s="615"/>
      <c r="BI131" s="615"/>
      <c r="BJ131" s="615"/>
      <c r="BK131" s="615"/>
      <c r="BL131" s="615"/>
      <c r="BM131" s="615"/>
      <c r="BN131" s="615"/>
      <c r="BO131" s="615"/>
      <c r="BP131" s="615"/>
      <c r="BQ131" s="615"/>
      <c r="BR131" s="615"/>
      <c r="BS131" s="615"/>
      <c r="BT131" s="615"/>
      <c r="BU131" s="615"/>
      <c r="BV131" s="615"/>
      <c r="BW131" s="615"/>
      <c r="BX131" s="615"/>
      <c r="BY131" s="615"/>
      <c r="BZ131" s="615"/>
      <c r="CA131" s="615"/>
      <c r="CB131" s="615"/>
      <c r="CC131" s="615"/>
      <c r="CD131" s="615"/>
      <c r="CE131" s="615"/>
      <c r="CF131" s="615"/>
      <c r="CG131" s="615"/>
      <c r="CH131" s="615"/>
    </row>
    <row r="132" spans="1:86" ht="18" customHeight="1" x14ac:dyDescent="0.15">
      <c r="A132" s="623" t="s">
        <v>37</v>
      </c>
      <c r="B132" s="624"/>
      <c r="C132" s="640" t="str">
        <f>IF('②応募者名簿(印刷用)'!$L$17="","",'②応募者名簿(印刷用)'!$L$17)</f>
        <v/>
      </c>
      <c r="D132" s="641"/>
      <c r="E132" s="641"/>
      <c r="F132" s="641"/>
      <c r="G132" s="641"/>
      <c r="H132" s="641"/>
      <c r="I132" s="641"/>
      <c r="J132" s="641"/>
      <c r="K132" s="641"/>
      <c r="L132" s="641"/>
      <c r="M132" s="642"/>
      <c r="N132" s="616" t="s">
        <v>36</v>
      </c>
      <c r="O132" s="617"/>
      <c r="P132" s="610" t="s">
        <v>34</v>
      </c>
      <c r="Q132" s="611"/>
      <c r="R132" s="611"/>
      <c r="S132" s="611"/>
      <c r="T132" s="611"/>
      <c r="U132" s="611"/>
      <c r="V132" s="611"/>
      <c r="W132" s="611"/>
      <c r="X132" s="611"/>
      <c r="Y132" s="611"/>
      <c r="Z132" s="611"/>
      <c r="AA132" s="611"/>
      <c r="AB132" s="611"/>
      <c r="AC132" s="611"/>
      <c r="AD132" s="611"/>
      <c r="AE132" s="611"/>
      <c r="AF132" s="611"/>
      <c r="AG132" s="611"/>
      <c r="AH132" s="611"/>
      <c r="AI132" s="611"/>
      <c r="AJ132" s="611"/>
      <c r="AK132" s="611"/>
      <c r="AL132" s="611"/>
      <c r="AM132" s="611"/>
      <c r="AN132" s="611"/>
      <c r="AO132" s="611"/>
      <c r="AP132" s="612"/>
      <c r="AQ132" s="150"/>
      <c r="AR132" s="157"/>
      <c r="AS132" s="623" t="s">
        <v>37</v>
      </c>
      <c r="AT132" s="624"/>
      <c r="AU132" s="640" t="str">
        <f>IF('②応募者名簿(印刷用)'!$L$18="","",'②応募者名簿(印刷用)'!$L$18)</f>
        <v/>
      </c>
      <c r="AV132" s="641"/>
      <c r="AW132" s="641"/>
      <c r="AX132" s="641"/>
      <c r="AY132" s="641"/>
      <c r="AZ132" s="641"/>
      <c r="BA132" s="641"/>
      <c r="BB132" s="641"/>
      <c r="BC132" s="641"/>
      <c r="BD132" s="641"/>
      <c r="BE132" s="642"/>
      <c r="BF132" s="616" t="s">
        <v>36</v>
      </c>
      <c r="BG132" s="617"/>
      <c r="BH132" s="610" t="s">
        <v>34</v>
      </c>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D132" s="611"/>
      <c r="CE132" s="611"/>
      <c r="CF132" s="611"/>
      <c r="CG132" s="611"/>
      <c r="CH132" s="612"/>
    </row>
    <row r="133" spans="1:86" ht="18" customHeight="1" x14ac:dyDescent="0.15">
      <c r="A133" s="616"/>
      <c r="B133" s="617"/>
      <c r="C133" s="643"/>
      <c r="D133" s="644"/>
      <c r="E133" s="644"/>
      <c r="F133" s="644"/>
      <c r="G133" s="644"/>
      <c r="H133" s="644"/>
      <c r="I133" s="644"/>
      <c r="J133" s="644"/>
      <c r="K133" s="644"/>
      <c r="L133" s="644"/>
      <c r="M133" s="645"/>
      <c r="N133" s="616"/>
      <c r="O133" s="617"/>
      <c r="P133" s="613" t="str">
        <f>IF('②応募者名簿(印刷用)'!$P$17="","",'②応募者名簿(印刷用)'!$P$17)</f>
        <v xml:space="preserve"> </v>
      </c>
      <c r="Q133" s="613"/>
      <c r="R133" s="613"/>
      <c r="S133" s="613"/>
      <c r="T133" s="613"/>
      <c r="U133" s="613"/>
      <c r="V133" s="613"/>
      <c r="W133" s="613"/>
      <c r="X133" s="613"/>
      <c r="Y133" s="613"/>
      <c r="Z133" s="613"/>
      <c r="AA133" s="613"/>
      <c r="AB133" s="613"/>
      <c r="AC133" s="613"/>
      <c r="AD133" s="613"/>
      <c r="AE133" s="613"/>
      <c r="AF133" s="613"/>
      <c r="AG133" s="613"/>
      <c r="AH133" s="613"/>
      <c r="AI133" s="613"/>
      <c r="AJ133" s="613"/>
      <c r="AK133" s="613"/>
      <c r="AL133" s="613"/>
      <c r="AM133" s="613"/>
      <c r="AN133" s="613"/>
      <c r="AO133" s="613"/>
      <c r="AP133" s="613"/>
      <c r="AQ133" s="150"/>
      <c r="AR133" s="157"/>
      <c r="AS133" s="616"/>
      <c r="AT133" s="617"/>
      <c r="AU133" s="643"/>
      <c r="AV133" s="644"/>
      <c r="AW133" s="644"/>
      <c r="AX133" s="644"/>
      <c r="AY133" s="644"/>
      <c r="AZ133" s="644"/>
      <c r="BA133" s="644"/>
      <c r="BB133" s="644"/>
      <c r="BC133" s="644"/>
      <c r="BD133" s="644"/>
      <c r="BE133" s="645"/>
      <c r="BF133" s="616"/>
      <c r="BG133" s="617"/>
      <c r="BH133" s="613" t="str">
        <f>IF('②応募者名簿(印刷用)'!$P$18="","",'②応募者名簿(印刷用)'!$P$18)</f>
        <v xml:space="preserve"> </v>
      </c>
      <c r="BI133" s="613"/>
      <c r="BJ133" s="613"/>
      <c r="BK133" s="613"/>
      <c r="BL133" s="613"/>
      <c r="BM133" s="613"/>
      <c r="BN133" s="613"/>
      <c r="BO133" s="613"/>
      <c r="BP133" s="613"/>
      <c r="BQ133" s="613"/>
      <c r="BR133" s="613"/>
      <c r="BS133" s="613"/>
      <c r="BT133" s="613"/>
      <c r="BU133" s="613"/>
      <c r="BV133" s="613"/>
      <c r="BW133" s="613"/>
      <c r="BX133" s="613"/>
      <c r="BY133" s="613"/>
      <c r="BZ133" s="613"/>
      <c r="CA133" s="613"/>
      <c r="CB133" s="613"/>
      <c r="CC133" s="613"/>
      <c r="CD133" s="613"/>
      <c r="CE133" s="613"/>
      <c r="CF133" s="613"/>
      <c r="CG133" s="613"/>
      <c r="CH133" s="613"/>
    </row>
    <row r="134" spans="1:86" ht="18" customHeight="1" x14ac:dyDescent="0.15">
      <c r="A134" s="616"/>
      <c r="B134" s="617"/>
      <c r="C134" s="643"/>
      <c r="D134" s="644"/>
      <c r="E134" s="644"/>
      <c r="F134" s="644"/>
      <c r="G134" s="644"/>
      <c r="H134" s="644"/>
      <c r="I134" s="644"/>
      <c r="J134" s="644"/>
      <c r="K134" s="644"/>
      <c r="L134" s="644"/>
      <c r="M134" s="645"/>
      <c r="N134" s="618"/>
      <c r="O134" s="619"/>
      <c r="P134" s="614"/>
      <c r="Q134" s="614"/>
      <c r="R134" s="614"/>
      <c r="S134" s="614"/>
      <c r="T134" s="614"/>
      <c r="U134" s="614"/>
      <c r="V134" s="614"/>
      <c r="W134" s="614"/>
      <c r="X134" s="614"/>
      <c r="Y134" s="614"/>
      <c r="Z134" s="614"/>
      <c r="AA134" s="614"/>
      <c r="AB134" s="614"/>
      <c r="AC134" s="614"/>
      <c r="AD134" s="614"/>
      <c r="AE134" s="614"/>
      <c r="AF134" s="614"/>
      <c r="AG134" s="614"/>
      <c r="AH134" s="614"/>
      <c r="AI134" s="614"/>
      <c r="AJ134" s="614"/>
      <c r="AK134" s="614"/>
      <c r="AL134" s="614"/>
      <c r="AM134" s="614"/>
      <c r="AN134" s="614"/>
      <c r="AO134" s="614"/>
      <c r="AP134" s="614"/>
      <c r="AQ134" s="150"/>
      <c r="AR134" s="157"/>
      <c r="AS134" s="616"/>
      <c r="AT134" s="617"/>
      <c r="AU134" s="643"/>
      <c r="AV134" s="644"/>
      <c r="AW134" s="644"/>
      <c r="AX134" s="644"/>
      <c r="AY134" s="644"/>
      <c r="AZ134" s="644"/>
      <c r="BA134" s="644"/>
      <c r="BB134" s="644"/>
      <c r="BC134" s="644"/>
      <c r="BD134" s="644"/>
      <c r="BE134" s="645"/>
      <c r="BF134" s="618"/>
      <c r="BG134" s="619"/>
      <c r="BH134" s="614"/>
      <c r="BI134" s="614"/>
      <c r="BJ134" s="614"/>
      <c r="BK134" s="614"/>
      <c r="BL134" s="614"/>
      <c r="BM134" s="614"/>
      <c r="BN134" s="614"/>
      <c r="BO134" s="614"/>
      <c r="BP134" s="614"/>
      <c r="BQ134" s="614"/>
      <c r="BR134" s="614"/>
      <c r="BS134" s="614"/>
      <c r="BT134" s="614"/>
      <c r="BU134" s="614"/>
      <c r="BV134" s="614"/>
      <c r="BW134" s="614"/>
      <c r="BX134" s="614"/>
      <c r="BY134" s="614"/>
      <c r="BZ134" s="614"/>
      <c r="CA134" s="614"/>
      <c r="CB134" s="614"/>
      <c r="CC134" s="614"/>
      <c r="CD134" s="614"/>
      <c r="CE134" s="614"/>
      <c r="CF134" s="614"/>
      <c r="CG134" s="614"/>
      <c r="CH134" s="614"/>
    </row>
    <row r="135" spans="1:86" ht="18" customHeight="1" x14ac:dyDescent="0.15">
      <c r="A135" s="638" t="s">
        <v>23</v>
      </c>
      <c r="B135" s="638"/>
      <c r="C135" s="639" t="str">
        <f>""&amp;①入力シート!AJ52</f>
        <v/>
      </c>
      <c r="D135" s="639"/>
      <c r="E135" s="639"/>
      <c r="F135" s="639"/>
      <c r="G135" s="639"/>
      <c r="H135" s="639"/>
      <c r="I135" s="639"/>
      <c r="J135" s="639"/>
      <c r="K135" s="639"/>
      <c r="L135" s="639"/>
      <c r="M135" s="639"/>
      <c r="N135" s="646" t="s">
        <v>77</v>
      </c>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9"/>
      <c r="AR135" s="47"/>
      <c r="AS135" s="638" t="s">
        <v>23</v>
      </c>
      <c r="AT135" s="638"/>
      <c r="AU135" s="639" t="str">
        <f>""&amp;①入力シート!AJ53</f>
        <v/>
      </c>
      <c r="AV135" s="639"/>
      <c r="AW135" s="639"/>
      <c r="AX135" s="639"/>
      <c r="AY135" s="639"/>
      <c r="AZ135" s="639"/>
      <c r="BA135" s="639"/>
      <c r="BB135" s="639"/>
      <c r="BC135" s="639"/>
      <c r="BD135" s="639"/>
      <c r="BE135" s="639"/>
      <c r="BF135" s="646" t="s">
        <v>77</v>
      </c>
      <c r="BG135" s="428"/>
      <c r="BH135" s="428"/>
      <c r="BI135" s="428"/>
      <c r="BJ135" s="428"/>
      <c r="BK135" s="428"/>
      <c r="BL135" s="428"/>
      <c r="BM135" s="428"/>
      <c r="BN135" s="428"/>
      <c r="BO135" s="428"/>
      <c r="BP135" s="428"/>
      <c r="BQ135" s="428"/>
      <c r="BR135" s="428"/>
      <c r="BS135" s="428"/>
      <c r="BT135" s="428"/>
      <c r="BU135" s="428"/>
      <c r="BV135" s="428"/>
      <c r="BW135" s="428"/>
      <c r="BX135" s="428"/>
      <c r="BY135" s="428"/>
      <c r="BZ135" s="428"/>
      <c r="CA135" s="428"/>
      <c r="CB135" s="428"/>
      <c r="CC135" s="428"/>
      <c r="CD135" s="428"/>
      <c r="CE135" s="428"/>
      <c r="CF135" s="428"/>
      <c r="CG135" s="428"/>
      <c r="CH135" s="429"/>
    </row>
    <row r="136" spans="1:86" ht="18" customHeight="1" x14ac:dyDescent="0.15">
      <c r="A136" s="638"/>
      <c r="B136" s="638"/>
      <c r="C136" s="639"/>
      <c r="D136" s="639"/>
      <c r="E136" s="639"/>
      <c r="F136" s="639"/>
      <c r="G136" s="639"/>
      <c r="H136" s="639"/>
      <c r="I136" s="639"/>
      <c r="J136" s="639"/>
      <c r="K136" s="639"/>
      <c r="L136" s="639"/>
      <c r="M136" s="639"/>
      <c r="N136" s="431"/>
      <c r="O136" s="431"/>
      <c r="P136" s="431"/>
      <c r="Q136" s="431"/>
      <c r="R136" s="431"/>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2"/>
      <c r="AR136" s="47"/>
      <c r="AS136" s="638"/>
      <c r="AT136" s="638"/>
      <c r="AU136" s="639"/>
      <c r="AV136" s="639"/>
      <c r="AW136" s="639"/>
      <c r="AX136" s="639"/>
      <c r="AY136" s="639"/>
      <c r="AZ136" s="639"/>
      <c r="BA136" s="639"/>
      <c r="BB136" s="639"/>
      <c r="BC136" s="639"/>
      <c r="BD136" s="639"/>
      <c r="BE136" s="639"/>
      <c r="BF136" s="431"/>
      <c r="BG136" s="431"/>
      <c r="BH136" s="431"/>
      <c r="BI136" s="431"/>
      <c r="BJ136" s="431"/>
      <c r="BK136" s="431"/>
      <c r="BL136" s="431"/>
      <c r="BM136" s="431"/>
      <c r="BN136" s="431"/>
      <c r="BO136" s="431"/>
      <c r="BP136" s="431"/>
      <c r="BQ136" s="431"/>
      <c r="BR136" s="431"/>
      <c r="BS136" s="431"/>
      <c r="BT136" s="431"/>
      <c r="BU136" s="431"/>
      <c r="BV136" s="431"/>
      <c r="BW136" s="431"/>
      <c r="BX136" s="431"/>
      <c r="BY136" s="431"/>
      <c r="BZ136" s="431"/>
      <c r="CA136" s="431"/>
      <c r="CB136" s="431"/>
      <c r="CC136" s="431"/>
      <c r="CD136" s="431"/>
      <c r="CE136" s="431"/>
      <c r="CF136" s="431"/>
      <c r="CG136" s="431"/>
      <c r="CH136" s="432"/>
    </row>
    <row r="137" spans="1:86" ht="17.100000000000001" customHeight="1" x14ac:dyDescent="0.15">
      <c r="A137" s="650" t="s">
        <v>64</v>
      </c>
      <c r="B137" s="651"/>
      <c r="C137" s="651"/>
      <c r="D137" s="651"/>
      <c r="E137" s="651"/>
      <c r="F137" s="651"/>
      <c r="G137" s="651"/>
      <c r="H137" s="651"/>
      <c r="I137" s="651"/>
      <c r="J137" s="651"/>
      <c r="K137" s="651"/>
      <c r="L137" s="651"/>
      <c r="M137" s="652"/>
      <c r="N137" s="609" t="s">
        <v>22</v>
      </c>
      <c r="O137" s="609"/>
      <c r="P137" s="628" t="s">
        <v>17</v>
      </c>
      <c r="Q137" s="629"/>
      <c r="R137" s="630" t="str">
        <f>IF('②応募者名簿(印刷用)'!$BX$40="","",'②応募者名簿(印刷用)'!$BX$40)</f>
        <v>-</v>
      </c>
      <c r="S137" s="630"/>
      <c r="T137" s="630"/>
      <c r="U137" s="630"/>
      <c r="V137" s="630"/>
      <c r="W137" s="630"/>
      <c r="X137" s="630"/>
      <c r="Y137" s="630"/>
      <c r="Z137" s="630"/>
      <c r="AA137" s="630"/>
      <c r="AB137" s="630"/>
      <c r="AC137" s="630"/>
      <c r="AD137" s="630"/>
      <c r="AE137" s="630"/>
      <c r="AF137" s="630"/>
      <c r="AG137" s="630"/>
      <c r="AH137" s="630"/>
      <c r="AI137" s="630"/>
      <c r="AJ137" s="630"/>
      <c r="AK137" s="630"/>
      <c r="AL137" s="630"/>
      <c r="AM137" s="630"/>
      <c r="AN137" s="630"/>
      <c r="AO137" s="630"/>
      <c r="AP137" s="631"/>
      <c r="AQ137" s="150"/>
      <c r="AR137" s="157"/>
      <c r="AS137" s="650" t="s">
        <v>64</v>
      </c>
      <c r="AT137" s="651"/>
      <c r="AU137" s="651"/>
      <c r="AV137" s="651"/>
      <c r="AW137" s="651"/>
      <c r="AX137" s="651"/>
      <c r="AY137" s="651"/>
      <c r="AZ137" s="651"/>
      <c r="BA137" s="651"/>
      <c r="BB137" s="651"/>
      <c r="BC137" s="651"/>
      <c r="BD137" s="651"/>
      <c r="BE137" s="652"/>
      <c r="BF137" s="609" t="s">
        <v>22</v>
      </c>
      <c r="BG137" s="609"/>
      <c r="BH137" s="628" t="s">
        <v>17</v>
      </c>
      <c r="BI137" s="629"/>
      <c r="BJ137" s="630" t="str">
        <f>IF('②応募者名簿(印刷用)'!$BX$40="","",'②応募者名簿(印刷用)'!$BX$40)</f>
        <v>-</v>
      </c>
      <c r="BK137" s="630"/>
      <c r="BL137" s="630"/>
      <c r="BM137" s="630"/>
      <c r="BN137" s="630"/>
      <c r="BO137" s="630"/>
      <c r="BP137" s="630"/>
      <c r="BQ137" s="630"/>
      <c r="BR137" s="630"/>
      <c r="BS137" s="630"/>
      <c r="BT137" s="630"/>
      <c r="BU137" s="630"/>
      <c r="BV137" s="630"/>
      <c r="BW137" s="630"/>
      <c r="BX137" s="630"/>
      <c r="BY137" s="630"/>
      <c r="BZ137" s="630"/>
      <c r="CA137" s="630"/>
      <c r="CB137" s="630"/>
      <c r="CC137" s="630"/>
      <c r="CD137" s="630"/>
      <c r="CE137" s="630"/>
      <c r="CF137" s="630"/>
      <c r="CG137" s="630"/>
      <c r="CH137" s="631"/>
    </row>
    <row r="138" spans="1:86" ht="17.100000000000001" customHeight="1" x14ac:dyDescent="0.15">
      <c r="A138" s="653" t="str">
        <f>'②応募者名簿(印刷用)'!$A$36</f>
        <v/>
      </c>
      <c r="B138" s="654"/>
      <c r="C138" s="654"/>
      <c r="D138" s="654"/>
      <c r="E138" s="654"/>
      <c r="F138" s="654"/>
      <c r="G138" s="654"/>
      <c r="H138" s="654"/>
      <c r="I138" s="151"/>
      <c r="J138" s="151"/>
      <c r="K138" s="151"/>
      <c r="L138" s="151"/>
      <c r="M138" s="152"/>
      <c r="N138" s="609"/>
      <c r="O138" s="609"/>
      <c r="P138" s="603" t="str">
        <f>IF('②応募者名簿(印刷用)'!$BV$42="","",'②応募者名簿(印刷用)'!$BV$42)</f>
        <v xml:space="preserve"> </v>
      </c>
      <c r="Q138" s="604"/>
      <c r="R138" s="604"/>
      <c r="S138" s="604"/>
      <c r="T138" s="604"/>
      <c r="U138" s="604"/>
      <c r="V138" s="604"/>
      <c r="W138" s="604"/>
      <c r="X138" s="604"/>
      <c r="Y138" s="604"/>
      <c r="Z138" s="604"/>
      <c r="AA138" s="604"/>
      <c r="AB138" s="604"/>
      <c r="AC138" s="604"/>
      <c r="AD138" s="604"/>
      <c r="AE138" s="604"/>
      <c r="AF138" s="604"/>
      <c r="AG138" s="604"/>
      <c r="AH138" s="604"/>
      <c r="AI138" s="604"/>
      <c r="AJ138" s="604"/>
      <c r="AK138" s="604"/>
      <c r="AL138" s="604"/>
      <c r="AM138" s="604"/>
      <c r="AN138" s="604"/>
      <c r="AO138" s="604"/>
      <c r="AP138" s="605"/>
      <c r="AQ138" s="150"/>
      <c r="AR138" s="157"/>
      <c r="AS138" s="653" t="str">
        <f>'②応募者名簿(印刷用)'!$A$36</f>
        <v/>
      </c>
      <c r="AT138" s="654"/>
      <c r="AU138" s="654"/>
      <c r="AV138" s="654"/>
      <c r="AW138" s="654"/>
      <c r="AX138" s="654"/>
      <c r="AY138" s="654"/>
      <c r="AZ138" s="654"/>
      <c r="BA138" s="151"/>
      <c r="BB138" s="151"/>
      <c r="BC138" s="151"/>
      <c r="BD138" s="151"/>
      <c r="BE138" s="152"/>
      <c r="BF138" s="609"/>
      <c r="BG138" s="609"/>
      <c r="BH138" s="603" t="str">
        <f>IF('②応募者名簿(印刷用)'!$BV$42="","",'②応募者名簿(印刷用)'!$BV$42)</f>
        <v xml:space="preserve"> </v>
      </c>
      <c r="BI138" s="604"/>
      <c r="BJ138" s="604"/>
      <c r="BK138" s="604"/>
      <c r="BL138" s="604"/>
      <c r="BM138" s="604"/>
      <c r="BN138" s="604"/>
      <c r="BO138" s="604"/>
      <c r="BP138" s="604"/>
      <c r="BQ138" s="604"/>
      <c r="BR138" s="604"/>
      <c r="BS138" s="604"/>
      <c r="BT138" s="604"/>
      <c r="BU138" s="604"/>
      <c r="BV138" s="604"/>
      <c r="BW138" s="604"/>
      <c r="BX138" s="604"/>
      <c r="BY138" s="604"/>
      <c r="BZ138" s="604"/>
      <c r="CA138" s="604"/>
      <c r="CB138" s="604"/>
      <c r="CC138" s="604"/>
      <c r="CD138" s="604"/>
      <c r="CE138" s="604"/>
      <c r="CF138" s="604"/>
      <c r="CG138" s="604"/>
      <c r="CH138" s="605"/>
    </row>
    <row r="139" spans="1:86" ht="17.100000000000001" customHeight="1" x14ac:dyDescent="0.15">
      <c r="A139" s="653"/>
      <c r="B139" s="654"/>
      <c r="C139" s="654"/>
      <c r="D139" s="654"/>
      <c r="E139" s="654"/>
      <c r="F139" s="654"/>
      <c r="G139" s="654"/>
      <c r="H139" s="654"/>
      <c r="I139" s="151"/>
      <c r="J139" s="151"/>
      <c r="K139" s="151"/>
      <c r="L139" s="151"/>
      <c r="M139" s="152"/>
      <c r="N139" s="609"/>
      <c r="O139" s="609"/>
      <c r="P139" s="603" t="str">
        <f>IF('②応募者名簿(印刷用)'!$BV$43="","",'②応募者名簿(印刷用)'!$BV$43)</f>
        <v xml:space="preserve"> </v>
      </c>
      <c r="Q139" s="604"/>
      <c r="R139" s="604"/>
      <c r="S139" s="604"/>
      <c r="T139" s="604"/>
      <c r="U139" s="604"/>
      <c r="V139" s="604"/>
      <c r="W139" s="604"/>
      <c r="X139" s="604"/>
      <c r="Y139" s="604"/>
      <c r="Z139" s="604"/>
      <c r="AA139" s="604"/>
      <c r="AB139" s="604"/>
      <c r="AC139" s="604"/>
      <c r="AD139" s="604"/>
      <c r="AE139" s="604"/>
      <c r="AF139" s="604"/>
      <c r="AG139" s="604"/>
      <c r="AH139" s="604"/>
      <c r="AI139" s="604"/>
      <c r="AJ139" s="604"/>
      <c r="AK139" s="604"/>
      <c r="AL139" s="604"/>
      <c r="AM139" s="604"/>
      <c r="AN139" s="604"/>
      <c r="AO139" s="604"/>
      <c r="AP139" s="605"/>
      <c r="AQ139" s="150"/>
      <c r="AR139" s="157"/>
      <c r="AS139" s="653"/>
      <c r="AT139" s="654"/>
      <c r="AU139" s="654"/>
      <c r="AV139" s="654"/>
      <c r="AW139" s="654"/>
      <c r="AX139" s="654"/>
      <c r="AY139" s="654"/>
      <c r="AZ139" s="654"/>
      <c r="BA139" s="151"/>
      <c r="BB139" s="151"/>
      <c r="BC139" s="151"/>
      <c r="BD139" s="151"/>
      <c r="BE139" s="152"/>
      <c r="BF139" s="609"/>
      <c r="BG139" s="609"/>
      <c r="BH139" s="603" t="str">
        <f>IF('②応募者名簿(印刷用)'!$BV$43="","",'②応募者名簿(印刷用)'!$BV$43)</f>
        <v xml:space="preserve"> </v>
      </c>
      <c r="BI139" s="604"/>
      <c r="BJ139" s="604"/>
      <c r="BK139" s="604"/>
      <c r="BL139" s="604"/>
      <c r="BM139" s="604"/>
      <c r="BN139" s="604"/>
      <c r="BO139" s="604"/>
      <c r="BP139" s="604"/>
      <c r="BQ139" s="604"/>
      <c r="BR139" s="604"/>
      <c r="BS139" s="604"/>
      <c r="BT139" s="604"/>
      <c r="BU139" s="604"/>
      <c r="BV139" s="604"/>
      <c r="BW139" s="604"/>
      <c r="BX139" s="604"/>
      <c r="BY139" s="604"/>
      <c r="BZ139" s="604"/>
      <c r="CA139" s="604"/>
      <c r="CB139" s="604"/>
      <c r="CC139" s="604"/>
      <c r="CD139" s="604"/>
      <c r="CE139" s="604"/>
      <c r="CF139" s="604"/>
      <c r="CG139" s="604"/>
      <c r="CH139" s="605"/>
    </row>
    <row r="140" spans="1:86" ht="17.100000000000001" customHeight="1" x14ac:dyDescent="0.15">
      <c r="A140" s="653"/>
      <c r="B140" s="654"/>
      <c r="C140" s="654"/>
      <c r="D140" s="654"/>
      <c r="E140" s="654"/>
      <c r="F140" s="654"/>
      <c r="G140" s="654"/>
      <c r="H140" s="654"/>
      <c r="I140" s="151"/>
      <c r="J140" s="151"/>
      <c r="K140" s="151"/>
      <c r="L140" s="151"/>
      <c r="M140" s="152"/>
      <c r="N140" s="609"/>
      <c r="O140" s="609"/>
      <c r="P140" s="606" t="str">
        <f>IF('②応募者名簿(印刷用)'!$BV$44="","",'②応募者名簿(印刷用)'!$BV$44)</f>
        <v xml:space="preserve"> </v>
      </c>
      <c r="Q140" s="607"/>
      <c r="R140" s="607"/>
      <c r="S140" s="607"/>
      <c r="T140" s="607"/>
      <c r="U140" s="607"/>
      <c r="V140" s="607"/>
      <c r="W140" s="607"/>
      <c r="X140" s="607"/>
      <c r="Y140" s="607"/>
      <c r="Z140" s="607"/>
      <c r="AA140" s="607"/>
      <c r="AB140" s="607"/>
      <c r="AC140" s="607"/>
      <c r="AD140" s="607"/>
      <c r="AE140" s="607"/>
      <c r="AF140" s="607"/>
      <c r="AG140" s="607"/>
      <c r="AH140" s="607"/>
      <c r="AI140" s="607"/>
      <c r="AJ140" s="607"/>
      <c r="AK140" s="607"/>
      <c r="AL140" s="607"/>
      <c r="AM140" s="607"/>
      <c r="AN140" s="607"/>
      <c r="AO140" s="607"/>
      <c r="AP140" s="608"/>
      <c r="AQ140" s="150"/>
      <c r="AR140" s="157"/>
      <c r="AS140" s="653"/>
      <c r="AT140" s="654"/>
      <c r="AU140" s="654"/>
      <c r="AV140" s="654"/>
      <c r="AW140" s="654"/>
      <c r="AX140" s="654"/>
      <c r="AY140" s="654"/>
      <c r="AZ140" s="654"/>
      <c r="BA140" s="151"/>
      <c r="BB140" s="151"/>
      <c r="BC140" s="151"/>
      <c r="BD140" s="151"/>
      <c r="BE140" s="152"/>
      <c r="BF140" s="609"/>
      <c r="BG140" s="609"/>
      <c r="BH140" s="606" t="str">
        <f>IF('②応募者名簿(印刷用)'!$BV$44="","",'②応募者名簿(印刷用)'!$BV$44)</f>
        <v xml:space="preserve"> </v>
      </c>
      <c r="BI140" s="607"/>
      <c r="BJ140" s="607"/>
      <c r="BK140" s="607"/>
      <c r="BL140" s="607"/>
      <c r="BM140" s="607"/>
      <c r="BN140" s="607"/>
      <c r="BO140" s="607"/>
      <c r="BP140" s="607"/>
      <c r="BQ140" s="607"/>
      <c r="BR140" s="607"/>
      <c r="BS140" s="607"/>
      <c r="BT140" s="607"/>
      <c r="BU140" s="607"/>
      <c r="BV140" s="607"/>
      <c r="BW140" s="607"/>
      <c r="BX140" s="607"/>
      <c r="BY140" s="607"/>
      <c r="BZ140" s="607"/>
      <c r="CA140" s="607"/>
      <c r="CB140" s="607"/>
      <c r="CC140" s="607"/>
      <c r="CD140" s="607"/>
      <c r="CE140" s="607"/>
      <c r="CF140" s="607"/>
      <c r="CG140" s="607"/>
      <c r="CH140" s="608"/>
    </row>
    <row r="141" spans="1:86" ht="17.100000000000001" customHeight="1" x14ac:dyDescent="0.15">
      <c r="A141" s="653"/>
      <c r="B141" s="654"/>
      <c r="C141" s="654"/>
      <c r="D141" s="654"/>
      <c r="E141" s="654"/>
      <c r="F141" s="654"/>
      <c r="G141" s="654"/>
      <c r="H141" s="654"/>
      <c r="I141" s="151"/>
      <c r="J141" s="151"/>
      <c r="K141" s="151"/>
      <c r="L141" s="151"/>
      <c r="M141" s="152"/>
      <c r="N141" s="623" t="s">
        <v>33</v>
      </c>
      <c r="O141" s="624"/>
      <c r="P141" s="620" t="s">
        <v>24</v>
      </c>
      <c r="Q141" s="621"/>
      <c r="R141" s="621"/>
      <c r="S141" s="621"/>
      <c r="T141" s="621" t="str">
        <f>""&amp;①入力シート!$D$21</f>
        <v/>
      </c>
      <c r="U141" s="621"/>
      <c r="V141" s="621"/>
      <c r="W141" s="621"/>
      <c r="X141" s="621"/>
      <c r="Y141" s="621"/>
      <c r="Z141" s="621"/>
      <c r="AA141" s="621"/>
      <c r="AB141" s="621"/>
      <c r="AC141" s="621"/>
      <c r="AD141" s="621"/>
      <c r="AE141" s="621"/>
      <c r="AF141" s="621"/>
      <c r="AG141" s="621"/>
      <c r="AH141" s="621"/>
      <c r="AI141" s="621"/>
      <c r="AJ141" s="621"/>
      <c r="AK141" s="621"/>
      <c r="AL141" s="621"/>
      <c r="AM141" s="621"/>
      <c r="AN141" s="621"/>
      <c r="AO141" s="621"/>
      <c r="AP141" s="622"/>
      <c r="AQ141" s="150"/>
      <c r="AR141" s="157"/>
      <c r="AS141" s="653"/>
      <c r="AT141" s="654"/>
      <c r="AU141" s="654"/>
      <c r="AV141" s="654"/>
      <c r="AW141" s="654"/>
      <c r="AX141" s="654"/>
      <c r="AY141" s="654"/>
      <c r="AZ141" s="654"/>
      <c r="BA141" s="151"/>
      <c r="BB141" s="151"/>
      <c r="BC141" s="151"/>
      <c r="BD141" s="151"/>
      <c r="BE141" s="152"/>
      <c r="BF141" s="623" t="s">
        <v>33</v>
      </c>
      <c r="BG141" s="624"/>
      <c r="BH141" s="620" t="s">
        <v>24</v>
      </c>
      <c r="BI141" s="621"/>
      <c r="BJ141" s="621"/>
      <c r="BK141" s="621"/>
      <c r="BL141" s="621" t="str">
        <f>""&amp;①入力シート!$D$21</f>
        <v/>
      </c>
      <c r="BM141" s="621"/>
      <c r="BN141" s="621"/>
      <c r="BO141" s="621"/>
      <c r="BP141" s="621"/>
      <c r="BQ141" s="621"/>
      <c r="BR141" s="621"/>
      <c r="BS141" s="621"/>
      <c r="BT141" s="621"/>
      <c r="BU141" s="621"/>
      <c r="BV141" s="621"/>
      <c r="BW141" s="621"/>
      <c r="BX141" s="621"/>
      <c r="BY141" s="621"/>
      <c r="BZ141" s="621"/>
      <c r="CA141" s="621"/>
      <c r="CB141" s="621"/>
      <c r="CC141" s="621"/>
      <c r="CD141" s="621"/>
      <c r="CE141" s="621"/>
      <c r="CF141" s="621"/>
      <c r="CG141" s="621"/>
      <c r="CH141" s="622"/>
    </row>
    <row r="142" spans="1:86" ht="17.100000000000001" customHeight="1" x14ac:dyDescent="0.15">
      <c r="A142" s="153"/>
      <c r="B142" s="151"/>
      <c r="C142" s="151"/>
      <c r="D142" s="151"/>
      <c r="E142" s="151"/>
      <c r="F142" s="151"/>
      <c r="G142" s="151"/>
      <c r="H142" s="151"/>
      <c r="I142" s="151"/>
      <c r="J142" s="151"/>
      <c r="K142" s="151"/>
      <c r="L142" s="151"/>
      <c r="M142" s="152"/>
      <c r="N142" s="616"/>
      <c r="O142" s="617"/>
      <c r="P142" s="625" t="str">
        <f>"　"&amp;①入力シート!$D$22</f>
        <v>　</v>
      </c>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c r="AL142" s="626"/>
      <c r="AM142" s="626"/>
      <c r="AN142" s="626"/>
      <c r="AO142" s="626"/>
      <c r="AP142" s="627"/>
      <c r="AQ142" s="150"/>
      <c r="AR142" s="157"/>
      <c r="AS142" s="153"/>
      <c r="AT142" s="151"/>
      <c r="AU142" s="151"/>
      <c r="AV142" s="151"/>
      <c r="AW142" s="151"/>
      <c r="AX142" s="151"/>
      <c r="AY142" s="151"/>
      <c r="AZ142" s="151"/>
      <c r="BA142" s="151"/>
      <c r="BB142" s="151"/>
      <c r="BC142" s="151"/>
      <c r="BD142" s="151"/>
      <c r="BE142" s="152"/>
      <c r="BF142" s="616"/>
      <c r="BG142" s="617"/>
      <c r="BH142" s="625" t="str">
        <f>"　"&amp;①入力シート!$D$22</f>
        <v>　</v>
      </c>
      <c r="BI142" s="626"/>
      <c r="BJ142" s="626"/>
      <c r="BK142" s="626"/>
      <c r="BL142" s="626"/>
      <c r="BM142" s="626"/>
      <c r="BN142" s="626"/>
      <c r="BO142" s="626"/>
      <c r="BP142" s="626"/>
      <c r="BQ142" s="626"/>
      <c r="BR142" s="626"/>
      <c r="BS142" s="626"/>
      <c r="BT142" s="626"/>
      <c r="BU142" s="626"/>
      <c r="BV142" s="626"/>
      <c r="BW142" s="626"/>
      <c r="BX142" s="626"/>
      <c r="BY142" s="626"/>
      <c r="BZ142" s="626"/>
      <c r="CA142" s="626"/>
      <c r="CB142" s="626"/>
      <c r="CC142" s="626"/>
      <c r="CD142" s="626"/>
      <c r="CE142" s="626"/>
      <c r="CF142" s="626"/>
      <c r="CG142" s="626"/>
      <c r="CH142" s="627"/>
    </row>
    <row r="143" spans="1:86" ht="17.100000000000001" customHeight="1" x14ac:dyDescent="0.15">
      <c r="A143" s="153"/>
      <c r="B143" s="151"/>
      <c r="C143" s="151"/>
      <c r="D143" s="151"/>
      <c r="E143" s="151"/>
      <c r="F143" s="151"/>
      <c r="G143" s="151"/>
      <c r="H143" s="151"/>
      <c r="I143" s="151"/>
      <c r="J143" s="151"/>
      <c r="K143" s="151"/>
      <c r="L143" s="151"/>
      <c r="M143" s="152"/>
      <c r="N143" s="616"/>
      <c r="O143" s="617"/>
      <c r="P143" s="647" t="str">
        <f>"　"&amp;①入力シート!$D$23</f>
        <v>　</v>
      </c>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9"/>
      <c r="AQ143" s="150"/>
      <c r="AR143" s="157"/>
      <c r="AS143" s="153"/>
      <c r="AT143" s="151"/>
      <c r="AU143" s="151"/>
      <c r="AV143" s="151"/>
      <c r="AW143" s="151"/>
      <c r="AX143" s="151"/>
      <c r="AY143" s="151"/>
      <c r="AZ143" s="151"/>
      <c r="BA143" s="151"/>
      <c r="BB143" s="151"/>
      <c r="BC143" s="151"/>
      <c r="BD143" s="151"/>
      <c r="BE143" s="152"/>
      <c r="BF143" s="616"/>
      <c r="BG143" s="617"/>
      <c r="BH143" s="647" t="str">
        <f>"　"&amp;①入力シート!$D$23</f>
        <v>　</v>
      </c>
      <c r="BI143" s="648"/>
      <c r="BJ143" s="648"/>
      <c r="BK143" s="648"/>
      <c r="BL143" s="648"/>
      <c r="BM143" s="648"/>
      <c r="BN143" s="648"/>
      <c r="BO143" s="648"/>
      <c r="BP143" s="648"/>
      <c r="BQ143" s="648"/>
      <c r="BR143" s="648"/>
      <c r="BS143" s="648"/>
      <c r="BT143" s="648"/>
      <c r="BU143" s="648"/>
      <c r="BV143" s="648"/>
      <c r="BW143" s="648"/>
      <c r="BX143" s="648"/>
      <c r="BY143" s="648"/>
      <c r="BZ143" s="648"/>
      <c r="CA143" s="648"/>
      <c r="CB143" s="648"/>
      <c r="CC143" s="648"/>
      <c r="CD143" s="648"/>
      <c r="CE143" s="648"/>
      <c r="CF143" s="648"/>
      <c r="CG143" s="648"/>
      <c r="CH143" s="649"/>
    </row>
    <row r="144" spans="1:86" ht="17.100000000000001" customHeight="1" x14ac:dyDescent="0.15">
      <c r="A144" s="154"/>
      <c r="B144" s="155"/>
      <c r="C144" s="155"/>
      <c r="D144" s="155"/>
      <c r="E144" s="155"/>
      <c r="F144" s="155"/>
      <c r="G144" s="155"/>
      <c r="H144" s="155"/>
      <c r="I144" s="155"/>
      <c r="J144" s="155"/>
      <c r="K144" s="155"/>
      <c r="L144" s="155"/>
      <c r="M144" s="156"/>
      <c r="N144" s="616"/>
      <c r="O144" s="617"/>
      <c r="P144" s="647"/>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9"/>
      <c r="AQ144" s="150"/>
      <c r="AR144" s="157"/>
      <c r="AS144" s="154"/>
      <c r="AT144" s="155"/>
      <c r="AU144" s="155"/>
      <c r="AV144" s="155"/>
      <c r="AW144" s="155"/>
      <c r="AX144" s="155"/>
      <c r="AY144" s="155"/>
      <c r="AZ144" s="155"/>
      <c r="BA144" s="155"/>
      <c r="BB144" s="155"/>
      <c r="BC144" s="155"/>
      <c r="BD144" s="155"/>
      <c r="BE144" s="156"/>
      <c r="BF144" s="616"/>
      <c r="BG144" s="617"/>
      <c r="BH144" s="647"/>
      <c r="BI144" s="648"/>
      <c r="BJ144" s="648"/>
      <c r="BK144" s="648"/>
      <c r="BL144" s="648"/>
      <c r="BM144" s="648"/>
      <c r="BN144" s="648"/>
      <c r="BO144" s="648"/>
      <c r="BP144" s="648"/>
      <c r="BQ144" s="648"/>
      <c r="BR144" s="648"/>
      <c r="BS144" s="648"/>
      <c r="BT144" s="648"/>
      <c r="BU144" s="648"/>
      <c r="BV144" s="648"/>
      <c r="BW144" s="648"/>
      <c r="BX144" s="648"/>
      <c r="BY144" s="648"/>
      <c r="BZ144" s="648"/>
      <c r="CA144" s="648"/>
      <c r="CB144" s="648"/>
      <c r="CC144" s="648"/>
      <c r="CD144" s="648"/>
      <c r="CE144" s="648"/>
      <c r="CF144" s="648"/>
      <c r="CG144" s="648"/>
      <c r="CH144" s="649"/>
    </row>
    <row r="145" spans="1:87" ht="18" customHeight="1" x14ac:dyDescent="0.15">
      <c r="A145" s="623" t="s">
        <v>38</v>
      </c>
      <c r="B145" s="624"/>
      <c r="C145" s="620" t="s">
        <v>32</v>
      </c>
      <c r="D145" s="621"/>
      <c r="E145" s="621"/>
      <c r="F145" s="621"/>
      <c r="G145" s="621"/>
      <c r="H145" s="621"/>
      <c r="I145" s="621"/>
      <c r="J145" s="621"/>
      <c r="K145" s="621"/>
      <c r="L145" s="621"/>
      <c r="M145" s="621"/>
      <c r="N145" s="609" t="s">
        <v>35</v>
      </c>
      <c r="O145" s="609"/>
      <c r="P145" s="615" t="str">
        <f>""&amp;①入力シート!O54</f>
        <v/>
      </c>
      <c r="Q145" s="615"/>
      <c r="R145" s="615"/>
      <c r="S145" s="615"/>
      <c r="T145" s="615"/>
      <c r="U145" s="615"/>
      <c r="V145" s="615"/>
      <c r="W145" s="615"/>
      <c r="X145" s="615"/>
      <c r="Y145" s="615"/>
      <c r="Z145" s="615"/>
      <c r="AA145" s="615"/>
      <c r="AB145" s="615"/>
      <c r="AC145" s="615"/>
      <c r="AD145" s="615"/>
      <c r="AE145" s="615"/>
      <c r="AF145" s="615"/>
      <c r="AG145" s="615"/>
      <c r="AH145" s="615"/>
      <c r="AI145" s="615"/>
      <c r="AJ145" s="615"/>
      <c r="AK145" s="615"/>
      <c r="AL145" s="615"/>
      <c r="AM145" s="615"/>
      <c r="AN145" s="615"/>
      <c r="AO145" s="615"/>
      <c r="AP145" s="615"/>
      <c r="AQ145" s="150"/>
      <c r="AR145" s="157"/>
      <c r="AS145" s="623" t="s">
        <v>38</v>
      </c>
      <c r="AT145" s="624"/>
      <c r="AU145" s="620" t="s">
        <v>32</v>
      </c>
      <c r="AV145" s="621"/>
      <c r="AW145" s="621"/>
      <c r="AX145" s="621"/>
      <c r="AY145" s="621"/>
      <c r="AZ145" s="621"/>
      <c r="BA145" s="621"/>
      <c r="BB145" s="621"/>
      <c r="BC145" s="621"/>
      <c r="BD145" s="621"/>
      <c r="BE145" s="621"/>
      <c r="BF145" s="609" t="s">
        <v>35</v>
      </c>
      <c r="BG145" s="609"/>
      <c r="BH145" s="615" t="str">
        <f>""&amp;①入力シート!O55</f>
        <v/>
      </c>
      <c r="BI145" s="615"/>
      <c r="BJ145" s="615"/>
      <c r="BK145" s="615"/>
      <c r="BL145" s="615"/>
      <c r="BM145" s="615"/>
      <c r="BN145" s="615"/>
      <c r="BO145" s="615"/>
      <c r="BP145" s="615"/>
      <c r="BQ145" s="615"/>
      <c r="BR145" s="615"/>
      <c r="BS145" s="615"/>
      <c r="BT145" s="615"/>
      <c r="BU145" s="615"/>
      <c r="BV145" s="615"/>
      <c r="BW145" s="615"/>
      <c r="BX145" s="615"/>
      <c r="BY145" s="615"/>
      <c r="BZ145" s="615"/>
      <c r="CA145" s="615"/>
      <c r="CB145" s="615"/>
      <c r="CC145" s="615"/>
      <c r="CD145" s="615"/>
      <c r="CE145" s="615"/>
      <c r="CF145" s="615"/>
      <c r="CG145" s="615"/>
      <c r="CH145" s="615"/>
    </row>
    <row r="146" spans="1:87" ht="18" customHeight="1" x14ac:dyDescent="0.15">
      <c r="A146" s="616"/>
      <c r="B146" s="617"/>
      <c r="C146" s="643">
        <f>'②応募者名簿(印刷用)'!$A19</f>
        <v>17</v>
      </c>
      <c r="D146" s="644"/>
      <c r="E146" s="644"/>
      <c r="F146" s="644"/>
      <c r="G146" s="644"/>
      <c r="H146" s="644"/>
      <c r="I146" s="644"/>
      <c r="J146" s="644"/>
      <c r="K146" s="644"/>
      <c r="L146" s="644"/>
      <c r="M146" s="644"/>
      <c r="N146" s="609"/>
      <c r="O146" s="609"/>
      <c r="P146" s="615"/>
      <c r="Q146" s="615"/>
      <c r="R146" s="615"/>
      <c r="S146" s="615"/>
      <c r="T146" s="615"/>
      <c r="U146" s="615"/>
      <c r="V146" s="615"/>
      <c r="W146" s="615"/>
      <c r="X146" s="615"/>
      <c r="Y146" s="615"/>
      <c r="Z146" s="615"/>
      <c r="AA146" s="615"/>
      <c r="AB146" s="615"/>
      <c r="AC146" s="615"/>
      <c r="AD146" s="615"/>
      <c r="AE146" s="615"/>
      <c r="AF146" s="615"/>
      <c r="AG146" s="615"/>
      <c r="AH146" s="615"/>
      <c r="AI146" s="615"/>
      <c r="AJ146" s="615"/>
      <c r="AK146" s="615"/>
      <c r="AL146" s="615"/>
      <c r="AM146" s="615"/>
      <c r="AN146" s="615"/>
      <c r="AO146" s="615"/>
      <c r="AP146" s="615"/>
      <c r="AQ146" s="150"/>
      <c r="AR146" s="157"/>
      <c r="AS146" s="616"/>
      <c r="AT146" s="617"/>
      <c r="AU146" s="643">
        <f>'②応募者名簿(印刷用)'!$A20</f>
        <v>18</v>
      </c>
      <c r="AV146" s="644"/>
      <c r="AW146" s="644"/>
      <c r="AX146" s="644"/>
      <c r="AY146" s="644"/>
      <c r="AZ146" s="644"/>
      <c r="BA146" s="644"/>
      <c r="BB146" s="644"/>
      <c r="BC146" s="644"/>
      <c r="BD146" s="644"/>
      <c r="BE146" s="644"/>
      <c r="BF146" s="609"/>
      <c r="BG146" s="609"/>
      <c r="BH146" s="615"/>
      <c r="BI146" s="615"/>
      <c r="BJ146" s="615"/>
      <c r="BK146" s="615"/>
      <c r="BL146" s="615"/>
      <c r="BM146" s="615"/>
      <c r="BN146" s="615"/>
      <c r="BO146" s="615"/>
      <c r="BP146" s="615"/>
      <c r="BQ146" s="615"/>
      <c r="BR146" s="615"/>
      <c r="BS146" s="615"/>
      <c r="BT146" s="615"/>
      <c r="BU146" s="615"/>
      <c r="BV146" s="615"/>
      <c r="BW146" s="615"/>
      <c r="BX146" s="615"/>
      <c r="BY146" s="615"/>
      <c r="BZ146" s="615"/>
      <c r="CA146" s="615"/>
      <c r="CB146" s="615"/>
      <c r="CC146" s="615"/>
      <c r="CD146" s="615"/>
      <c r="CE146" s="615"/>
      <c r="CF146" s="615"/>
      <c r="CG146" s="615"/>
      <c r="CH146" s="615"/>
    </row>
    <row r="147" spans="1:87" ht="18" customHeight="1" x14ac:dyDescent="0.15">
      <c r="A147" s="618"/>
      <c r="B147" s="619"/>
      <c r="C147" s="643"/>
      <c r="D147" s="644"/>
      <c r="E147" s="644"/>
      <c r="F147" s="644"/>
      <c r="G147" s="644"/>
      <c r="H147" s="644"/>
      <c r="I147" s="644"/>
      <c r="J147" s="644"/>
      <c r="K147" s="644"/>
      <c r="L147" s="644"/>
      <c r="M147" s="644"/>
      <c r="N147" s="609"/>
      <c r="O147" s="609"/>
      <c r="P147" s="615"/>
      <c r="Q147" s="615"/>
      <c r="R147" s="615"/>
      <c r="S147" s="615"/>
      <c r="T147" s="615"/>
      <c r="U147" s="615"/>
      <c r="V147" s="615"/>
      <c r="W147" s="615"/>
      <c r="X147" s="615"/>
      <c r="Y147" s="615"/>
      <c r="Z147" s="615"/>
      <c r="AA147" s="615"/>
      <c r="AB147" s="615"/>
      <c r="AC147" s="615"/>
      <c r="AD147" s="615"/>
      <c r="AE147" s="615"/>
      <c r="AF147" s="615"/>
      <c r="AG147" s="615"/>
      <c r="AH147" s="615"/>
      <c r="AI147" s="615"/>
      <c r="AJ147" s="615"/>
      <c r="AK147" s="615"/>
      <c r="AL147" s="615"/>
      <c r="AM147" s="615"/>
      <c r="AN147" s="615"/>
      <c r="AO147" s="615"/>
      <c r="AP147" s="615"/>
      <c r="AQ147" s="150"/>
      <c r="AR147" s="157"/>
      <c r="AS147" s="618"/>
      <c r="AT147" s="619"/>
      <c r="AU147" s="643"/>
      <c r="AV147" s="644"/>
      <c r="AW147" s="644"/>
      <c r="AX147" s="644"/>
      <c r="AY147" s="644"/>
      <c r="AZ147" s="644"/>
      <c r="BA147" s="644"/>
      <c r="BB147" s="644"/>
      <c r="BC147" s="644"/>
      <c r="BD147" s="644"/>
      <c r="BE147" s="644"/>
      <c r="BF147" s="609"/>
      <c r="BG147" s="609"/>
      <c r="BH147" s="615"/>
      <c r="BI147" s="615"/>
      <c r="BJ147" s="615"/>
      <c r="BK147" s="615"/>
      <c r="BL147" s="615"/>
      <c r="BM147" s="615"/>
      <c r="BN147" s="615"/>
      <c r="BO147" s="615"/>
      <c r="BP147" s="615"/>
      <c r="BQ147" s="615"/>
      <c r="BR147" s="615"/>
      <c r="BS147" s="615"/>
      <c r="BT147" s="615"/>
      <c r="BU147" s="615"/>
      <c r="BV147" s="615"/>
      <c r="BW147" s="615"/>
      <c r="BX147" s="615"/>
      <c r="BY147" s="615"/>
      <c r="BZ147" s="615"/>
      <c r="CA147" s="615"/>
      <c r="CB147" s="615"/>
      <c r="CC147" s="615"/>
      <c r="CD147" s="615"/>
      <c r="CE147" s="615"/>
      <c r="CF147" s="615"/>
      <c r="CG147" s="615"/>
      <c r="CH147" s="615"/>
    </row>
    <row r="148" spans="1:87" ht="18" customHeight="1" x14ac:dyDescent="0.15">
      <c r="A148" s="623" t="s">
        <v>37</v>
      </c>
      <c r="B148" s="624"/>
      <c r="C148" s="640" t="str">
        <f>IF('②応募者名簿(印刷用)'!$L$19="","",'②応募者名簿(印刷用)'!$L$19)</f>
        <v/>
      </c>
      <c r="D148" s="641"/>
      <c r="E148" s="641"/>
      <c r="F148" s="641"/>
      <c r="G148" s="641"/>
      <c r="H148" s="641"/>
      <c r="I148" s="641"/>
      <c r="J148" s="641"/>
      <c r="K148" s="641"/>
      <c r="L148" s="641"/>
      <c r="M148" s="642"/>
      <c r="N148" s="616" t="s">
        <v>36</v>
      </c>
      <c r="O148" s="617"/>
      <c r="P148" s="610" t="s">
        <v>34</v>
      </c>
      <c r="Q148" s="611"/>
      <c r="R148" s="611"/>
      <c r="S148" s="611"/>
      <c r="T148" s="611"/>
      <c r="U148" s="611"/>
      <c r="V148" s="611"/>
      <c r="W148" s="611"/>
      <c r="X148" s="611"/>
      <c r="Y148" s="611"/>
      <c r="Z148" s="611"/>
      <c r="AA148" s="611"/>
      <c r="AB148" s="611"/>
      <c r="AC148" s="611"/>
      <c r="AD148" s="611"/>
      <c r="AE148" s="611"/>
      <c r="AF148" s="611"/>
      <c r="AG148" s="611"/>
      <c r="AH148" s="611"/>
      <c r="AI148" s="611"/>
      <c r="AJ148" s="611"/>
      <c r="AK148" s="611"/>
      <c r="AL148" s="611"/>
      <c r="AM148" s="611"/>
      <c r="AN148" s="611"/>
      <c r="AO148" s="611"/>
      <c r="AP148" s="612"/>
      <c r="AQ148" s="150"/>
      <c r="AR148" s="157"/>
      <c r="AS148" s="623" t="s">
        <v>37</v>
      </c>
      <c r="AT148" s="624"/>
      <c r="AU148" s="640" t="str">
        <f>IF('②応募者名簿(印刷用)'!$L$20="","",'②応募者名簿(印刷用)'!$L$20)</f>
        <v/>
      </c>
      <c r="AV148" s="641"/>
      <c r="AW148" s="641"/>
      <c r="AX148" s="641"/>
      <c r="AY148" s="641"/>
      <c r="AZ148" s="641"/>
      <c r="BA148" s="641"/>
      <c r="BB148" s="641"/>
      <c r="BC148" s="641"/>
      <c r="BD148" s="641"/>
      <c r="BE148" s="642"/>
      <c r="BF148" s="616" t="s">
        <v>36</v>
      </c>
      <c r="BG148" s="617"/>
      <c r="BH148" s="610" t="s">
        <v>34</v>
      </c>
      <c r="BI148" s="611"/>
      <c r="BJ148" s="611"/>
      <c r="BK148" s="611"/>
      <c r="BL148" s="611"/>
      <c r="BM148" s="611"/>
      <c r="BN148" s="611"/>
      <c r="BO148" s="611"/>
      <c r="BP148" s="611"/>
      <c r="BQ148" s="611"/>
      <c r="BR148" s="611"/>
      <c r="BS148" s="611"/>
      <c r="BT148" s="611"/>
      <c r="BU148" s="611"/>
      <c r="BV148" s="611"/>
      <c r="BW148" s="611"/>
      <c r="BX148" s="611"/>
      <c r="BY148" s="611"/>
      <c r="BZ148" s="611"/>
      <c r="CA148" s="611"/>
      <c r="CB148" s="611"/>
      <c r="CC148" s="611"/>
      <c r="CD148" s="611"/>
      <c r="CE148" s="611"/>
      <c r="CF148" s="611"/>
      <c r="CG148" s="611"/>
      <c r="CH148" s="612"/>
    </row>
    <row r="149" spans="1:87" ht="18" customHeight="1" x14ac:dyDescent="0.15">
      <c r="A149" s="616"/>
      <c r="B149" s="617"/>
      <c r="C149" s="643"/>
      <c r="D149" s="644"/>
      <c r="E149" s="644"/>
      <c r="F149" s="644"/>
      <c r="G149" s="644"/>
      <c r="H149" s="644"/>
      <c r="I149" s="644"/>
      <c r="J149" s="644"/>
      <c r="K149" s="644"/>
      <c r="L149" s="644"/>
      <c r="M149" s="645"/>
      <c r="N149" s="616"/>
      <c r="O149" s="617"/>
      <c r="P149" s="613" t="str">
        <f>IF('②応募者名簿(印刷用)'!$P$19="","",'②応募者名簿(印刷用)'!$P$19)</f>
        <v xml:space="preserve"> </v>
      </c>
      <c r="Q149" s="613"/>
      <c r="R149" s="613"/>
      <c r="S149" s="613"/>
      <c r="T149" s="613"/>
      <c r="U149" s="613"/>
      <c r="V149" s="613"/>
      <c r="W149" s="613"/>
      <c r="X149" s="613"/>
      <c r="Y149" s="613"/>
      <c r="Z149" s="613"/>
      <c r="AA149" s="613"/>
      <c r="AB149" s="613"/>
      <c r="AC149" s="613"/>
      <c r="AD149" s="613"/>
      <c r="AE149" s="613"/>
      <c r="AF149" s="613"/>
      <c r="AG149" s="613"/>
      <c r="AH149" s="613"/>
      <c r="AI149" s="613"/>
      <c r="AJ149" s="613"/>
      <c r="AK149" s="613"/>
      <c r="AL149" s="613"/>
      <c r="AM149" s="613"/>
      <c r="AN149" s="613"/>
      <c r="AO149" s="613"/>
      <c r="AP149" s="613"/>
      <c r="AQ149" s="150"/>
      <c r="AR149" s="157"/>
      <c r="AS149" s="616"/>
      <c r="AT149" s="617"/>
      <c r="AU149" s="643"/>
      <c r="AV149" s="644"/>
      <c r="AW149" s="644"/>
      <c r="AX149" s="644"/>
      <c r="AY149" s="644"/>
      <c r="AZ149" s="644"/>
      <c r="BA149" s="644"/>
      <c r="BB149" s="644"/>
      <c r="BC149" s="644"/>
      <c r="BD149" s="644"/>
      <c r="BE149" s="645"/>
      <c r="BF149" s="616"/>
      <c r="BG149" s="617"/>
      <c r="BH149" s="613" t="str">
        <f>IF('②応募者名簿(印刷用)'!$P$20="","",'②応募者名簿(印刷用)'!$P$20)</f>
        <v xml:space="preserve"> </v>
      </c>
      <c r="BI149" s="613"/>
      <c r="BJ149" s="613"/>
      <c r="BK149" s="613"/>
      <c r="BL149" s="613"/>
      <c r="BM149" s="613"/>
      <c r="BN149" s="613"/>
      <c r="BO149" s="613"/>
      <c r="BP149" s="613"/>
      <c r="BQ149" s="613"/>
      <c r="BR149" s="613"/>
      <c r="BS149" s="613"/>
      <c r="BT149" s="613"/>
      <c r="BU149" s="613"/>
      <c r="BV149" s="613"/>
      <c r="BW149" s="613"/>
      <c r="BX149" s="613"/>
      <c r="BY149" s="613"/>
      <c r="BZ149" s="613"/>
      <c r="CA149" s="613"/>
      <c r="CB149" s="613"/>
      <c r="CC149" s="613"/>
      <c r="CD149" s="613"/>
      <c r="CE149" s="613"/>
      <c r="CF149" s="613"/>
      <c r="CG149" s="613"/>
      <c r="CH149" s="613"/>
    </row>
    <row r="150" spans="1:87" ht="18" customHeight="1" x14ac:dyDescent="0.15">
      <c r="A150" s="616"/>
      <c r="B150" s="617"/>
      <c r="C150" s="643"/>
      <c r="D150" s="644"/>
      <c r="E150" s="644"/>
      <c r="F150" s="644"/>
      <c r="G150" s="644"/>
      <c r="H150" s="644"/>
      <c r="I150" s="644"/>
      <c r="J150" s="644"/>
      <c r="K150" s="644"/>
      <c r="L150" s="644"/>
      <c r="M150" s="645"/>
      <c r="N150" s="618"/>
      <c r="O150" s="619"/>
      <c r="P150" s="614"/>
      <c r="Q150" s="614"/>
      <c r="R150" s="614"/>
      <c r="S150" s="614"/>
      <c r="T150" s="614"/>
      <c r="U150" s="614"/>
      <c r="V150" s="614"/>
      <c r="W150" s="614"/>
      <c r="X150" s="614"/>
      <c r="Y150" s="614"/>
      <c r="Z150" s="614"/>
      <c r="AA150" s="614"/>
      <c r="AB150" s="614"/>
      <c r="AC150" s="614"/>
      <c r="AD150" s="614"/>
      <c r="AE150" s="614"/>
      <c r="AF150" s="614"/>
      <c r="AG150" s="614"/>
      <c r="AH150" s="614"/>
      <c r="AI150" s="614"/>
      <c r="AJ150" s="614"/>
      <c r="AK150" s="614"/>
      <c r="AL150" s="614"/>
      <c r="AM150" s="614"/>
      <c r="AN150" s="614"/>
      <c r="AO150" s="614"/>
      <c r="AP150" s="614"/>
      <c r="AQ150" s="150"/>
      <c r="AR150" s="157"/>
      <c r="AS150" s="616"/>
      <c r="AT150" s="617"/>
      <c r="AU150" s="643"/>
      <c r="AV150" s="644"/>
      <c r="AW150" s="644"/>
      <c r="AX150" s="644"/>
      <c r="AY150" s="644"/>
      <c r="AZ150" s="644"/>
      <c r="BA150" s="644"/>
      <c r="BB150" s="644"/>
      <c r="BC150" s="644"/>
      <c r="BD150" s="644"/>
      <c r="BE150" s="645"/>
      <c r="BF150" s="618"/>
      <c r="BG150" s="619"/>
      <c r="BH150" s="614"/>
      <c r="BI150" s="614"/>
      <c r="BJ150" s="614"/>
      <c r="BK150" s="614"/>
      <c r="BL150" s="614"/>
      <c r="BM150" s="614"/>
      <c r="BN150" s="614"/>
      <c r="BO150" s="614"/>
      <c r="BP150" s="614"/>
      <c r="BQ150" s="614"/>
      <c r="BR150" s="614"/>
      <c r="BS150" s="614"/>
      <c r="BT150" s="614"/>
      <c r="BU150" s="614"/>
      <c r="BV150" s="614"/>
      <c r="BW150" s="614"/>
      <c r="BX150" s="614"/>
      <c r="BY150" s="614"/>
      <c r="BZ150" s="614"/>
      <c r="CA150" s="614"/>
      <c r="CB150" s="614"/>
      <c r="CC150" s="614"/>
      <c r="CD150" s="614"/>
      <c r="CE150" s="614"/>
      <c r="CF150" s="614"/>
      <c r="CG150" s="614"/>
      <c r="CH150" s="614"/>
    </row>
    <row r="151" spans="1:87" ht="18" customHeight="1" x14ac:dyDescent="0.15">
      <c r="A151" s="638" t="s">
        <v>23</v>
      </c>
      <c r="B151" s="638"/>
      <c r="C151" s="639" t="str">
        <f>""&amp;①入力シート!AJ54</f>
        <v/>
      </c>
      <c r="D151" s="639"/>
      <c r="E151" s="639"/>
      <c r="F151" s="639"/>
      <c r="G151" s="639"/>
      <c r="H151" s="639"/>
      <c r="I151" s="639"/>
      <c r="J151" s="639"/>
      <c r="K151" s="639"/>
      <c r="L151" s="639"/>
      <c r="M151" s="639"/>
      <c r="N151" s="646" t="s">
        <v>77</v>
      </c>
      <c r="O151" s="428"/>
      <c r="P151" s="428"/>
      <c r="Q151" s="428"/>
      <c r="R151" s="428"/>
      <c r="S151" s="428"/>
      <c r="T151" s="428"/>
      <c r="U151" s="428"/>
      <c r="V151" s="428"/>
      <c r="W151" s="428"/>
      <c r="X151" s="428"/>
      <c r="Y151" s="428"/>
      <c r="Z151" s="428"/>
      <c r="AA151" s="428"/>
      <c r="AB151" s="428"/>
      <c r="AC151" s="428"/>
      <c r="AD151" s="428"/>
      <c r="AE151" s="428"/>
      <c r="AF151" s="428"/>
      <c r="AG151" s="428"/>
      <c r="AH151" s="428"/>
      <c r="AI151" s="428"/>
      <c r="AJ151" s="428"/>
      <c r="AK151" s="428"/>
      <c r="AL151" s="428"/>
      <c r="AM151" s="428"/>
      <c r="AN151" s="428"/>
      <c r="AO151" s="428"/>
      <c r="AP151" s="429"/>
      <c r="AR151" s="47"/>
      <c r="AS151" s="638" t="s">
        <v>23</v>
      </c>
      <c r="AT151" s="638"/>
      <c r="AU151" s="639" t="str">
        <f>""&amp;①入力シート!AJ55</f>
        <v/>
      </c>
      <c r="AV151" s="639"/>
      <c r="AW151" s="639"/>
      <c r="AX151" s="639"/>
      <c r="AY151" s="639"/>
      <c r="AZ151" s="639"/>
      <c r="BA151" s="639"/>
      <c r="BB151" s="639"/>
      <c r="BC151" s="639"/>
      <c r="BD151" s="639"/>
      <c r="BE151" s="639"/>
      <c r="BF151" s="646" t="s">
        <v>77</v>
      </c>
      <c r="BG151" s="428"/>
      <c r="BH151" s="428"/>
      <c r="BI151" s="428"/>
      <c r="BJ151" s="428"/>
      <c r="BK151" s="428"/>
      <c r="BL151" s="428"/>
      <c r="BM151" s="428"/>
      <c r="BN151" s="428"/>
      <c r="BO151" s="428"/>
      <c r="BP151" s="428"/>
      <c r="BQ151" s="428"/>
      <c r="BR151" s="428"/>
      <c r="BS151" s="428"/>
      <c r="BT151" s="428"/>
      <c r="BU151" s="428"/>
      <c r="BV151" s="428"/>
      <c r="BW151" s="428"/>
      <c r="BX151" s="428"/>
      <c r="BY151" s="428"/>
      <c r="BZ151" s="428"/>
      <c r="CA151" s="428"/>
      <c r="CB151" s="428"/>
      <c r="CC151" s="428"/>
      <c r="CD151" s="428"/>
      <c r="CE151" s="428"/>
      <c r="CF151" s="428"/>
      <c r="CG151" s="428"/>
      <c r="CH151" s="429"/>
    </row>
    <row r="152" spans="1:87" ht="18" customHeight="1" x14ac:dyDescent="0.15">
      <c r="A152" s="638"/>
      <c r="B152" s="638"/>
      <c r="C152" s="639"/>
      <c r="D152" s="639"/>
      <c r="E152" s="639"/>
      <c r="F152" s="639"/>
      <c r="G152" s="639"/>
      <c r="H152" s="639"/>
      <c r="I152" s="639"/>
      <c r="J152" s="639"/>
      <c r="K152" s="639"/>
      <c r="L152" s="639"/>
      <c r="M152" s="639"/>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c r="AI152" s="431"/>
      <c r="AJ152" s="431"/>
      <c r="AK152" s="431"/>
      <c r="AL152" s="431"/>
      <c r="AM152" s="431"/>
      <c r="AN152" s="431"/>
      <c r="AO152" s="431"/>
      <c r="AP152" s="432"/>
      <c r="AR152" s="47"/>
      <c r="AS152" s="638"/>
      <c r="AT152" s="638"/>
      <c r="AU152" s="639"/>
      <c r="AV152" s="639"/>
      <c r="AW152" s="639"/>
      <c r="AX152" s="639"/>
      <c r="AY152" s="639"/>
      <c r="AZ152" s="639"/>
      <c r="BA152" s="639"/>
      <c r="BB152" s="639"/>
      <c r="BC152" s="639"/>
      <c r="BD152" s="639"/>
      <c r="BE152" s="639"/>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2"/>
    </row>
    <row r="153" spans="1:87" ht="15" customHeight="1" x14ac:dyDescent="0.15">
      <c r="A153" s="158"/>
      <c r="B153" s="158"/>
      <c r="C153" s="159"/>
      <c r="D153" s="159"/>
      <c r="E153" s="159"/>
      <c r="F153" s="159"/>
      <c r="G153" s="159"/>
      <c r="H153" s="159"/>
      <c r="I153" s="159"/>
      <c r="J153" s="159"/>
      <c r="K153" s="159"/>
      <c r="L153" s="159"/>
      <c r="M153" s="159"/>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8"/>
      <c r="AT153" s="158"/>
      <c r="AU153" s="159"/>
      <c r="AV153" s="159"/>
      <c r="AW153" s="159"/>
      <c r="AX153" s="159"/>
      <c r="AY153" s="159"/>
      <c r="AZ153" s="159"/>
      <c r="BA153" s="159"/>
      <c r="BB153" s="159"/>
      <c r="BC153" s="159"/>
      <c r="BD153" s="159"/>
      <c r="BE153" s="159"/>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60"/>
      <c r="B154" s="160"/>
      <c r="C154" s="160"/>
      <c r="D154" s="160"/>
      <c r="E154" s="160"/>
      <c r="F154" s="160"/>
      <c r="G154" s="160"/>
      <c r="H154" s="160"/>
      <c r="I154" s="160"/>
      <c r="J154" s="160"/>
      <c r="K154" s="160"/>
      <c r="L154" s="160"/>
      <c r="M154" s="160"/>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60"/>
      <c r="AT154" s="160"/>
      <c r="AU154" s="160"/>
      <c r="AV154" s="160"/>
      <c r="AW154" s="160"/>
      <c r="AX154" s="160"/>
      <c r="AY154" s="160"/>
      <c r="AZ154" s="160"/>
      <c r="BA154" s="160"/>
      <c r="BB154" s="160"/>
      <c r="BC154" s="160"/>
      <c r="BD154" s="160"/>
      <c r="BE154" s="160"/>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50" t="s">
        <v>64</v>
      </c>
      <c r="B155" s="651"/>
      <c r="C155" s="651"/>
      <c r="D155" s="651"/>
      <c r="E155" s="651"/>
      <c r="F155" s="651"/>
      <c r="G155" s="651"/>
      <c r="H155" s="651"/>
      <c r="I155" s="651"/>
      <c r="J155" s="651"/>
      <c r="K155" s="651"/>
      <c r="L155" s="651"/>
      <c r="M155" s="652"/>
      <c r="N155" s="609" t="s">
        <v>22</v>
      </c>
      <c r="O155" s="609"/>
      <c r="P155" s="628" t="s">
        <v>17</v>
      </c>
      <c r="Q155" s="629"/>
      <c r="R155" s="630" t="str">
        <f>IF('②応募者名簿(印刷用)'!$BX$40="","",'②応募者名簿(印刷用)'!$BX$40)</f>
        <v>-</v>
      </c>
      <c r="S155" s="630"/>
      <c r="T155" s="630"/>
      <c r="U155" s="630"/>
      <c r="V155" s="630"/>
      <c r="W155" s="630"/>
      <c r="X155" s="630"/>
      <c r="Y155" s="630"/>
      <c r="Z155" s="630"/>
      <c r="AA155" s="630"/>
      <c r="AB155" s="630"/>
      <c r="AC155" s="630"/>
      <c r="AD155" s="630"/>
      <c r="AE155" s="630"/>
      <c r="AF155" s="630"/>
      <c r="AG155" s="630"/>
      <c r="AH155" s="630"/>
      <c r="AI155" s="630"/>
      <c r="AJ155" s="630"/>
      <c r="AK155" s="630"/>
      <c r="AL155" s="630"/>
      <c r="AM155" s="630"/>
      <c r="AN155" s="630"/>
      <c r="AO155" s="630"/>
      <c r="AP155" s="631"/>
      <c r="AQ155" s="150"/>
      <c r="AR155" s="157"/>
      <c r="AS155" s="650" t="s">
        <v>64</v>
      </c>
      <c r="AT155" s="651"/>
      <c r="AU155" s="651"/>
      <c r="AV155" s="651"/>
      <c r="AW155" s="651"/>
      <c r="AX155" s="651"/>
      <c r="AY155" s="651"/>
      <c r="AZ155" s="651"/>
      <c r="BA155" s="651"/>
      <c r="BB155" s="651"/>
      <c r="BC155" s="651"/>
      <c r="BD155" s="651"/>
      <c r="BE155" s="652"/>
      <c r="BF155" s="609" t="s">
        <v>22</v>
      </c>
      <c r="BG155" s="609"/>
      <c r="BH155" s="628" t="s">
        <v>17</v>
      </c>
      <c r="BI155" s="629"/>
      <c r="BJ155" s="630" t="str">
        <f>IF('②応募者名簿(印刷用)'!$BX$40="","",'②応募者名簿(印刷用)'!$BX$40)</f>
        <v>-</v>
      </c>
      <c r="BK155" s="630"/>
      <c r="BL155" s="630"/>
      <c r="BM155" s="630"/>
      <c r="BN155" s="630"/>
      <c r="BO155" s="630"/>
      <c r="BP155" s="630"/>
      <c r="BQ155" s="630"/>
      <c r="BR155" s="630"/>
      <c r="BS155" s="630"/>
      <c r="BT155" s="630"/>
      <c r="BU155" s="630"/>
      <c r="BV155" s="630"/>
      <c r="BW155" s="630"/>
      <c r="BX155" s="630"/>
      <c r="BY155" s="630"/>
      <c r="BZ155" s="630"/>
      <c r="CA155" s="630"/>
      <c r="CB155" s="630"/>
      <c r="CC155" s="630"/>
      <c r="CD155" s="630"/>
      <c r="CE155" s="630"/>
      <c r="CF155" s="630"/>
      <c r="CG155" s="630"/>
      <c r="CH155" s="631"/>
    </row>
    <row r="156" spans="1:87" ht="17.100000000000001" customHeight="1" x14ac:dyDescent="0.15">
      <c r="A156" s="653" t="str">
        <f>'②応募者名簿(印刷用)'!$A$36</f>
        <v/>
      </c>
      <c r="B156" s="654"/>
      <c r="C156" s="654"/>
      <c r="D156" s="654"/>
      <c r="E156" s="654"/>
      <c r="F156" s="654"/>
      <c r="G156" s="654"/>
      <c r="H156" s="654"/>
      <c r="I156" s="151"/>
      <c r="J156" s="151"/>
      <c r="K156" s="151"/>
      <c r="L156" s="151"/>
      <c r="M156" s="152"/>
      <c r="N156" s="609"/>
      <c r="O156" s="609"/>
      <c r="P156" s="603" t="str">
        <f>IF('②応募者名簿(印刷用)'!$BV$42="","",'②応募者名簿(印刷用)'!$BV$42)</f>
        <v xml:space="preserve"> </v>
      </c>
      <c r="Q156" s="604"/>
      <c r="R156" s="604"/>
      <c r="S156" s="604"/>
      <c r="T156" s="604"/>
      <c r="U156" s="604"/>
      <c r="V156" s="604"/>
      <c r="W156" s="604"/>
      <c r="X156" s="604"/>
      <c r="Y156" s="604"/>
      <c r="Z156" s="604"/>
      <c r="AA156" s="604"/>
      <c r="AB156" s="604"/>
      <c r="AC156" s="604"/>
      <c r="AD156" s="604"/>
      <c r="AE156" s="604"/>
      <c r="AF156" s="604"/>
      <c r="AG156" s="604"/>
      <c r="AH156" s="604"/>
      <c r="AI156" s="604"/>
      <c r="AJ156" s="604"/>
      <c r="AK156" s="604"/>
      <c r="AL156" s="604"/>
      <c r="AM156" s="604"/>
      <c r="AN156" s="604"/>
      <c r="AO156" s="604"/>
      <c r="AP156" s="605"/>
      <c r="AQ156" s="150"/>
      <c r="AR156" s="157"/>
      <c r="AS156" s="653" t="str">
        <f>'②応募者名簿(印刷用)'!$A$36</f>
        <v/>
      </c>
      <c r="AT156" s="654"/>
      <c r="AU156" s="654"/>
      <c r="AV156" s="654"/>
      <c r="AW156" s="654"/>
      <c r="AX156" s="654"/>
      <c r="AY156" s="654"/>
      <c r="AZ156" s="654"/>
      <c r="BA156" s="151"/>
      <c r="BB156" s="151"/>
      <c r="BC156" s="151"/>
      <c r="BD156" s="151"/>
      <c r="BE156" s="152"/>
      <c r="BF156" s="609"/>
      <c r="BG156" s="609"/>
      <c r="BH156" s="603" t="str">
        <f>IF('②応募者名簿(印刷用)'!$BV$42="","",'②応募者名簿(印刷用)'!$BV$42)</f>
        <v xml:space="preserve"> </v>
      </c>
      <c r="BI156" s="604"/>
      <c r="BJ156" s="604"/>
      <c r="BK156" s="604"/>
      <c r="BL156" s="604"/>
      <c r="BM156" s="604"/>
      <c r="BN156" s="604"/>
      <c r="BO156" s="604"/>
      <c r="BP156" s="604"/>
      <c r="BQ156" s="604"/>
      <c r="BR156" s="604"/>
      <c r="BS156" s="604"/>
      <c r="BT156" s="604"/>
      <c r="BU156" s="604"/>
      <c r="BV156" s="604"/>
      <c r="BW156" s="604"/>
      <c r="BX156" s="604"/>
      <c r="BY156" s="604"/>
      <c r="BZ156" s="604"/>
      <c r="CA156" s="604"/>
      <c r="CB156" s="604"/>
      <c r="CC156" s="604"/>
      <c r="CD156" s="604"/>
      <c r="CE156" s="604"/>
      <c r="CF156" s="604"/>
      <c r="CG156" s="604"/>
      <c r="CH156" s="605"/>
    </row>
    <row r="157" spans="1:87" ht="17.100000000000001" customHeight="1" x14ac:dyDescent="0.15">
      <c r="A157" s="653"/>
      <c r="B157" s="654"/>
      <c r="C157" s="654"/>
      <c r="D157" s="654"/>
      <c r="E157" s="654"/>
      <c r="F157" s="654"/>
      <c r="G157" s="654"/>
      <c r="H157" s="654"/>
      <c r="I157" s="151"/>
      <c r="J157" s="151"/>
      <c r="K157" s="151"/>
      <c r="L157" s="151"/>
      <c r="M157" s="152"/>
      <c r="N157" s="609"/>
      <c r="O157" s="609"/>
      <c r="P157" s="603" t="str">
        <f>IF('②応募者名簿(印刷用)'!$BV$43="","",'②応募者名簿(印刷用)'!$BV$43)</f>
        <v xml:space="preserve"> </v>
      </c>
      <c r="Q157" s="604"/>
      <c r="R157" s="604"/>
      <c r="S157" s="604"/>
      <c r="T157" s="604"/>
      <c r="U157" s="604"/>
      <c r="V157" s="604"/>
      <c r="W157" s="604"/>
      <c r="X157" s="604"/>
      <c r="Y157" s="604"/>
      <c r="Z157" s="604"/>
      <c r="AA157" s="604"/>
      <c r="AB157" s="604"/>
      <c r="AC157" s="604"/>
      <c r="AD157" s="604"/>
      <c r="AE157" s="604"/>
      <c r="AF157" s="604"/>
      <c r="AG157" s="604"/>
      <c r="AH157" s="604"/>
      <c r="AI157" s="604"/>
      <c r="AJ157" s="604"/>
      <c r="AK157" s="604"/>
      <c r="AL157" s="604"/>
      <c r="AM157" s="604"/>
      <c r="AN157" s="604"/>
      <c r="AO157" s="604"/>
      <c r="AP157" s="605"/>
      <c r="AQ157" s="150"/>
      <c r="AR157" s="157"/>
      <c r="AS157" s="653"/>
      <c r="AT157" s="654"/>
      <c r="AU157" s="654"/>
      <c r="AV157" s="654"/>
      <c r="AW157" s="654"/>
      <c r="AX157" s="654"/>
      <c r="AY157" s="654"/>
      <c r="AZ157" s="654"/>
      <c r="BA157" s="151"/>
      <c r="BB157" s="151"/>
      <c r="BC157" s="151"/>
      <c r="BD157" s="151"/>
      <c r="BE157" s="152"/>
      <c r="BF157" s="609"/>
      <c r="BG157" s="609"/>
      <c r="BH157" s="603" t="str">
        <f>IF('②応募者名簿(印刷用)'!$BV$43="","",'②応募者名簿(印刷用)'!$BV$43)</f>
        <v xml:space="preserve"> </v>
      </c>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5"/>
    </row>
    <row r="158" spans="1:87" ht="17.100000000000001" customHeight="1" x14ac:dyDescent="0.15">
      <c r="A158" s="653"/>
      <c r="B158" s="654"/>
      <c r="C158" s="654"/>
      <c r="D158" s="654"/>
      <c r="E158" s="654"/>
      <c r="F158" s="654"/>
      <c r="G158" s="654"/>
      <c r="H158" s="654"/>
      <c r="I158" s="151"/>
      <c r="J158" s="151"/>
      <c r="K158" s="151"/>
      <c r="L158" s="151"/>
      <c r="M158" s="152"/>
      <c r="N158" s="609"/>
      <c r="O158" s="609"/>
      <c r="P158" s="606" t="str">
        <f>IF('②応募者名簿(印刷用)'!$BV$44="","",'②応募者名簿(印刷用)'!$BV$44)</f>
        <v xml:space="preserve"> </v>
      </c>
      <c r="Q158" s="607"/>
      <c r="R158" s="607"/>
      <c r="S158" s="607"/>
      <c r="T158" s="607"/>
      <c r="U158" s="607"/>
      <c r="V158" s="607"/>
      <c r="W158" s="607"/>
      <c r="X158" s="607"/>
      <c r="Y158" s="607"/>
      <c r="Z158" s="607"/>
      <c r="AA158" s="607"/>
      <c r="AB158" s="607"/>
      <c r="AC158" s="607"/>
      <c r="AD158" s="607"/>
      <c r="AE158" s="607"/>
      <c r="AF158" s="607"/>
      <c r="AG158" s="607"/>
      <c r="AH158" s="607"/>
      <c r="AI158" s="607"/>
      <c r="AJ158" s="607"/>
      <c r="AK158" s="607"/>
      <c r="AL158" s="607"/>
      <c r="AM158" s="607"/>
      <c r="AN158" s="607"/>
      <c r="AO158" s="607"/>
      <c r="AP158" s="608"/>
      <c r="AQ158" s="150"/>
      <c r="AR158" s="157"/>
      <c r="AS158" s="653"/>
      <c r="AT158" s="654"/>
      <c r="AU158" s="654"/>
      <c r="AV158" s="654"/>
      <c r="AW158" s="654"/>
      <c r="AX158" s="654"/>
      <c r="AY158" s="654"/>
      <c r="AZ158" s="654"/>
      <c r="BA158" s="151"/>
      <c r="BB158" s="151"/>
      <c r="BC158" s="151"/>
      <c r="BD158" s="151"/>
      <c r="BE158" s="152"/>
      <c r="BF158" s="609"/>
      <c r="BG158" s="609"/>
      <c r="BH158" s="606" t="str">
        <f>IF('②応募者名簿(印刷用)'!$BV$44="","",'②応募者名簿(印刷用)'!$BV$44)</f>
        <v xml:space="preserve"> </v>
      </c>
      <c r="BI158" s="607"/>
      <c r="BJ158" s="607"/>
      <c r="BK158" s="607"/>
      <c r="BL158" s="607"/>
      <c r="BM158" s="607"/>
      <c r="BN158" s="607"/>
      <c r="BO158" s="607"/>
      <c r="BP158" s="607"/>
      <c r="BQ158" s="607"/>
      <c r="BR158" s="607"/>
      <c r="BS158" s="607"/>
      <c r="BT158" s="607"/>
      <c r="BU158" s="607"/>
      <c r="BV158" s="607"/>
      <c r="BW158" s="607"/>
      <c r="BX158" s="607"/>
      <c r="BY158" s="607"/>
      <c r="BZ158" s="607"/>
      <c r="CA158" s="607"/>
      <c r="CB158" s="607"/>
      <c r="CC158" s="607"/>
      <c r="CD158" s="607"/>
      <c r="CE158" s="607"/>
      <c r="CF158" s="607"/>
      <c r="CG158" s="607"/>
      <c r="CH158" s="608"/>
    </row>
    <row r="159" spans="1:87" ht="17.100000000000001" customHeight="1" x14ac:dyDescent="0.15">
      <c r="A159" s="653"/>
      <c r="B159" s="654"/>
      <c r="C159" s="654"/>
      <c r="D159" s="654"/>
      <c r="E159" s="654"/>
      <c r="F159" s="654"/>
      <c r="G159" s="654"/>
      <c r="H159" s="654"/>
      <c r="I159" s="151"/>
      <c r="J159" s="151"/>
      <c r="K159" s="151"/>
      <c r="L159" s="151"/>
      <c r="M159" s="152"/>
      <c r="N159" s="623" t="s">
        <v>33</v>
      </c>
      <c r="O159" s="624"/>
      <c r="P159" s="620" t="s">
        <v>24</v>
      </c>
      <c r="Q159" s="621"/>
      <c r="R159" s="621"/>
      <c r="S159" s="621"/>
      <c r="T159" s="621" t="str">
        <f>""&amp;①入力シート!$D$21</f>
        <v/>
      </c>
      <c r="U159" s="621"/>
      <c r="V159" s="621"/>
      <c r="W159" s="621"/>
      <c r="X159" s="621"/>
      <c r="Y159" s="621"/>
      <c r="Z159" s="621"/>
      <c r="AA159" s="621"/>
      <c r="AB159" s="621"/>
      <c r="AC159" s="621"/>
      <c r="AD159" s="621"/>
      <c r="AE159" s="621"/>
      <c r="AF159" s="621"/>
      <c r="AG159" s="621"/>
      <c r="AH159" s="621"/>
      <c r="AI159" s="621"/>
      <c r="AJ159" s="621"/>
      <c r="AK159" s="621"/>
      <c r="AL159" s="621"/>
      <c r="AM159" s="621"/>
      <c r="AN159" s="621"/>
      <c r="AO159" s="621"/>
      <c r="AP159" s="622"/>
      <c r="AQ159" s="150"/>
      <c r="AR159" s="157"/>
      <c r="AS159" s="653"/>
      <c r="AT159" s="654"/>
      <c r="AU159" s="654"/>
      <c r="AV159" s="654"/>
      <c r="AW159" s="654"/>
      <c r="AX159" s="654"/>
      <c r="AY159" s="654"/>
      <c r="AZ159" s="654"/>
      <c r="BA159" s="151"/>
      <c r="BB159" s="151"/>
      <c r="BC159" s="151"/>
      <c r="BD159" s="151"/>
      <c r="BE159" s="152"/>
      <c r="BF159" s="623" t="s">
        <v>33</v>
      </c>
      <c r="BG159" s="624"/>
      <c r="BH159" s="620" t="s">
        <v>24</v>
      </c>
      <c r="BI159" s="621"/>
      <c r="BJ159" s="621"/>
      <c r="BK159" s="621"/>
      <c r="BL159" s="621" t="str">
        <f>""&amp;①入力シート!$D$21</f>
        <v/>
      </c>
      <c r="BM159" s="621"/>
      <c r="BN159" s="621"/>
      <c r="BO159" s="621"/>
      <c r="BP159" s="621"/>
      <c r="BQ159" s="621"/>
      <c r="BR159" s="621"/>
      <c r="BS159" s="621"/>
      <c r="BT159" s="621"/>
      <c r="BU159" s="621"/>
      <c r="BV159" s="621"/>
      <c r="BW159" s="621"/>
      <c r="BX159" s="621"/>
      <c r="BY159" s="621"/>
      <c r="BZ159" s="621"/>
      <c r="CA159" s="621"/>
      <c r="CB159" s="621"/>
      <c r="CC159" s="621"/>
      <c r="CD159" s="621"/>
      <c r="CE159" s="621"/>
      <c r="CF159" s="621"/>
      <c r="CG159" s="621"/>
      <c r="CH159" s="622"/>
    </row>
    <row r="160" spans="1:87" ht="17.100000000000001" customHeight="1" x14ac:dyDescent="0.15">
      <c r="A160" s="153"/>
      <c r="B160" s="151"/>
      <c r="C160" s="151"/>
      <c r="D160" s="151"/>
      <c r="E160" s="151"/>
      <c r="F160" s="151"/>
      <c r="G160" s="151"/>
      <c r="H160" s="151"/>
      <c r="I160" s="151"/>
      <c r="J160" s="151"/>
      <c r="K160" s="151"/>
      <c r="L160" s="151"/>
      <c r="M160" s="152"/>
      <c r="N160" s="616"/>
      <c r="O160" s="617"/>
      <c r="P160" s="625" t="str">
        <f>"　"&amp;①入力シート!$D$22</f>
        <v>　</v>
      </c>
      <c r="Q160" s="626"/>
      <c r="R160" s="626"/>
      <c r="S160" s="626"/>
      <c r="T160" s="626"/>
      <c r="U160" s="626"/>
      <c r="V160" s="626"/>
      <c r="W160" s="626"/>
      <c r="X160" s="626"/>
      <c r="Y160" s="626"/>
      <c r="Z160" s="626"/>
      <c r="AA160" s="626"/>
      <c r="AB160" s="626"/>
      <c r="AC160" s="626"/>
      <c r="AD160" s="626"/>
      <c r="AE160" s="626"/>
      <c r="AF160" s="626"/>
      <c r="AG160" s="626"/>
      <c r="AH160" s="626"/>
      <c r="AI160" s="626"/>
      <c r="AJ160" s="626"/>
      <c r="AK160" s="626"/>
      <c r="AL160" s="626"/>
      <c r="AM160" s="626"/>
      <c r="AN160" s="626"/>
      <c r="AO160" s="626"/>
      <c r="AP160" s="627"/>
      <c r="AQ160" s="150"/>
      <c r="AR160" s="157"/>
      <c r="AS160" s="153"/>
      <c r="AT160" s="151"/>
      <c r="AU160" s="151"/>
      <c r="AV160" s="151"/>
      <c r="AW160" s="151"/>
      <c r="AX160" s="151"/>
      <c r="AY160" s="151"/>
      <c r="AZ160" s="151"/>
      <c r="BA160" s="151"/>
      <c r="BB160" s="151"/>
      <c r="BC160" s="151"/>
      <c r="BD160" s="151"/>
      <c r="BE160" s="152"/>
      <c r="BF160" s="616"/>
      <c r="BG160" s="617"/>
      <c r="BH160" s="625" t="str">
        <f>"　"&amp;①入力シート!$D$22</f>
        <v>　</v>
      </c>
      <c r="BI160" s="626"/>
      <c r="BJ160" s="626"/>
      <c r="BK160" s="626"/>
      <c r="BL160" s="626"/>
      <c r="BM160" s="626"/>
      <c r="BN160" s="626"/>
      <c r="BO160" s="626"/>
      <c r="BP160" s="626"/>
      <c r="BQ160" s="626"/>
      <c r="BR160" s="626"/>
      <c r="BS160" s="626"/>
      <c r="BT160" s="626"/>
      <c r="BU160" s="626"/>
      <c r="BV160" s="626"/>
      <c r="BW160" s="626"/>
      <c r="BX160" s="626"/>
      <c r="BY160" s="626"/>
      <c r="BZ160" s="626"/>
      <c r="CA160" s="626"/>
      <c r="CB160" s="626"/>
      <c r="CC160" s="626"/>
      <c r="CD160" s="626"/>
      <c r="CE160" s="626"/>
      <c r="CF160" s="626"/>
      <c r="CG160" s="626"/>
      <c r="CH160" s="627"/>
    </row>
    <row r="161" spans="1:86" ht="17.100000000000001" customHeight="1" x14ac:dyDescent="0.15">
      <c r="A161" s="153"/>
      <c r="B161" s="151"/>
      <c r="C161" s="151"/>
      <c r="D161" s="151"/>
      <c r="E161" s="151"/>
      <c r="F161" s="151"/>
      <c r="G161" s="151"/>
      <c r="H161" s="151"/>
      <c r="I161" s="151"/>
      <c r="J161" s="151"/>
      <c r="K161" s="151"/>
      <c r="L161" s="151"/>
      <c r="M161" s="152"/>
      <c r="N161" s="616"/>
      <c r="O161" s="617"/>
      <c r="P161" s="647" t="str">
        <f>"　"&amp;①入力シート!$D$23</f>
        <v>　</v>
      </c>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9"/>
      <c r="AQ161" s="150"/>
      <c r="AR161" s="157"/>
      <c r="AS161" s="153"/>
      <c r="AT161" s="151"/>
      <c r="AU161" s="151"/>
      <c r="AV161" s="151"/>
      <c r="AW161" s="151"/>
      <c r="AX161" s="151"/>
      <c r="AY161" s="151"/>
      <c r="AZ161" s="151"/>
      <c r="BA161" s="151"/>
      <c r="BB161" s="151"/>
      <c r="BC161" s="151"/>
      <c r="BD161" s="151"/>
      <c r="BE161" s="152"/>
      <c r="BF161" s="616"/>
      <c r="BG161" s="617"/>
      <c r="BH161" s="647" t="str">
        <f>"　"&amp;①入力シート!$D$23</f>
        <v>　</v>
      </c>
      <c r="BI161" s="648"/>
      <c r="BJ161" s="648"/>
      <c r="BK161" s="648"/>
      <c r="BL161" s="648"/>
      <c r="BM161" s="648"/>
      <c r="BN161" s="648"/>
      <c r="BO161" s="648"/>
      <c r="BP161" s="648"/>
      <c r="BQ161" s="648"/>
      <c r="BR161" s="648"/>
      <c r="BS161" s="648"/>
      <c r="BT161" s="648"/>
      <c r="BU161" s="648"/>
      <c r="BV161" s="648"/>
      <c r="BW161" s="648"/>
      <c r="BX161" s="648"/>
      <c r="BY161" s="648"/>
      <c r="BZ161" s="648"/>
      <c r="CA161" s="648"/>
      <c r="CB161" s="648"/>
      <c r="CC161" s="648"/>
      <c r="CD161" s="648"/>
      <c r="CE161" s="648"/>
      <c r="CF161" s="648"/>
      <c r="CG161" s="648"/>
      <c r="CH161" s="649"/>
    </row>
    <row r="162" spans="1:86" ht="17.100000000000001" customHeight="1" x14ac:dyDescent="0.15">
      <c r="A162" s="154"/>
      <c r="B162" s="155"/>
      <c r="C162" s="155"/>
      <c r="D162" s="155"/>
      <c r="E162" s="155"/>
      <c r="F162" s="155"/>
      <c r="G162" s="155"/>
      <c r="H162" s="155"/>
      <c r="I162" s="155"/>
      <c r="J162" s="155"/>
      <c r="K162" s="155"/>
      <c r="L162" s="155"/>
      <c r="M162" s="156"/>
      <c r="N162" s="616"/>
      <c r="O162" s="617"/>
      <c r="P162" s="647"/>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9"/>
      <c r="AQ162" s="150"/>
      <c r="AR162" s="157"/>
      <c r="AS162" s="154"/>
      <c r="AT162" s="155"/>
      <c r="AU162" s="155"/>
      <c r="AV162" s="155"/>
      <c r="AW162" s="155"/>
      <c r="AX162" s="155"/>
      <c r="AY162" s="155"/>
      <c r="AZ162" s="155"/>
      <c r="BA162" s="155"/>
      <c r="BB162" s="155"/>
      <c r="BC162" s="155"/>
      <c r="BD162" s="155"/>
      <c r="BE162" s="156"/>
      <c r="BF162" s="616"/>
      <c r="BG162" s="617"/>
      <c r="BH162" s="647"/>
      <c r="BI162" s="648"/>
      <c r="BJ162" s="648"/>
      <c r="BK162" s="648"/>
      <c r="BL162" s="648"/>
      <c r="BM162" s="648"/>
      <c r="BN162" s="648"/>
      <c r="BO162" s="648"/>
      <c r="BP162" s="648"/>
      <c r="BQ162" s="648"/>
      <c r="BR162" s="648"/>
      <c r="BS162" s="648"/>
      <c r="BT162" s="648"/>
      <c r="BU162" s="648"/>
      <c r="BV162" s="648"/>
      <c r="BW162" s="648"/>
      <c r="BX162" s="648"/>
      <c r="BY162" s="648"/>
      <c r="BZ162" s="648"/>
      <c r="CA162" s="648"/>
      <c r="CB162" s="648"/>
      <c r="CC162" s="648"/>
      <c r="CD162" s="648"/>
      <c r="CE162" s="648"/>
      <c r="CF162" s="648"/>
      <c r="CG162" s="648"/>
      <c r="CH162" s="649"/>
    </row>
    <row r="163" spans="1:86" ht="18" customHeight="1" x14ac:dyDescent="0.15">
      <c r="A163" s="623" t="s">
        <v>38</v>
      </c>
      <c r="B163" s="624"/>
      <c r="C163" s="620" t="s">
        <v>32</v>
      </c>
      <c r="D163" s="621"/>
      <c r="E163" s="621"/>
      <c r="F163" s="621"/>
      <c r="G163" s="621"/>
      <c r="H163" s="621"/>
      <c r="I163" s="621"/>
      <c r="J163" s="621"/>
      <c r="K163" s="621"/>
      <c r="L163" s="621"/>
      <c r="M163" s="621"/>
      <c r="N163" s="609" t="s">
        <v>35</v>
      </c>
      <c r="O163" s="609"/>
      <c r="P163" s="615" t="str">
        <f>""&amp;①入力シート!O56</f>
        <v/>
      </c>
      <c r="Q163" s="615"/>
      <c r="R163" s="615"/>
      <c r="S163" s="615"/>
      <c r="T163" s="615"/>
      <c r="U163" s="615"/>
      <c r="V163" s="615"/>
      <c r="W163" s="615"/>
      <c r="X163" s="615"/>
      <c r="Y163" s="615"/>
      <c r="Z163" s="615"/>
      <c r="AA163" s="615"/>
      <c r="AB163" s="615"/>
      <c r="AC163" s="615"/>
      <c r="AD163" s="615"/>
      <c r="AE163" s="615"/>
      <c r="AF163" s="615"/>
      <c r="AG163" s="615"/>
      <c r="AH163" s="615"/>
      <c r="AI163" s="615"/>
      <c r="AJ163" s="615"/>
      <c r="AK163" s="615"/>
      <c r="AL163" s="615"/>
      <c r="AM163" s="615"/>
      <c r="AN163" s="615"/>
      <c r="AO163" s="615"/>
      <c r="AP163" s="615"/>
      <c r="AQ163" s="150"/>
      <c r="AR163" s="157"/>
      <c r="AS163" s="623" t="s">
        <v>38</v>
      </c>
      <c r="AT163" s="624"/>
      <c r="AU163" s="620" t="s">
        <v>32</v>
      </c>
      <c r="AV163" s="621"/>
      <c r="AW163" s="621"/>
      <c r="AX163" s="621"/>
      <c r="AY163" s="621"/>
      <c r="AZ163" s="621"/>
      <c r="BA163" s="621"/>
      <c r="BB163" s="621"/>
      <c r="BC163" s="621"/>
      <c r="BD163" s="621"/>
      <c r="BE163" s="621"/>
      <c r="BF163" s="609" t="s">
        <v>35</v>
      </c>
      <c r="BG163" s="609"/>
      <c r="BH163" s="615" t="str">
        <f>""&amp;①入力シート!O57</f>
        <v/>
      </c>
      <c r="BI163" s="615"/>
      <c r="BJ163" s="615"/>
      <c r="BK163" s="615"/>
      <c r="BL163" s="615"/>
      <c r="BM163" s="615"/>
      <c r="BN163" s="615"/>
      <c r="BO163" s="615"/>
      <c r="BP163" s="615"/>
      <c r="BQ163" s="615"/>
      <c r="BR163" s="615"/>
      <c r="BS163" s="615"/>
      <c r="BT163" s="615"/>
      <c r="BU163" s="615"/>
      <c r="BV163" s="615"/>
      <c r="BW163" s="615"/>
      <c r="BX163" s="615"/>
      <c r="BY163" s="615"/>
      <c r="BZ163" s="615"/>
      <c r="CA163" s="615"/>
      <c r="CB163" s="615"/>
      <c r="CC163" s="615"/>
      <c r="CD163" s="615"/>
      <c r="CE163" s="615"/>
      <c r="CF163" s="615"/>
      <c r="CG163" s="615"/>
      <c r="CH163" s="615"/>
    </row>
    <row r="164" spans="1:86" ht="18" customHeight="1" x14ac:dyDescent="0.15">
      <c r="A164" s="616"/>
      <c r="B164" s="617"/>
      <c r="C164" s="643">
        <f>'②応募者名簿(印刷用)'!$A21</f>
        <v>19</v>
      </c>
      <c r="D164" s="644"/>
      <c r="E164" s="644"/>
      <c r="F164" s="644"/>
      <c r="G164" s="644"/>
      <c r="H164" s="644"/>
      <c r="I164" s="644"/>
      <c r="J164" s="644"/>
      <c r="K164" s="644"/>
      <c r="L164" s="644"/>
      <c r="M164" s="644"/>
      <c r="N164" s="609"/>
      <c r="O164" s="609"/>
      <c r="P164" s="615"/>
      <c r="Q164" s="615"/>
      <c r="R164" s="615"/>
      <c r="S164" s="615"/>
      <c r="T164" s="615"/>
      <c r="U164" s="615"/>
      <c r="V164" s="615"/>
      <c r="W164" s="615"/>
      <c r="X164" s="615"/>
      <c r="Y164" s="615"/>
      <c r="Z164" s="615"/>
      <c r="AA164" s="615"/>
      <c r="AB164" s="615"/>
      <c r="AC164" s="615"/>
      <c r="AD164" s="615"/>
      <c r="AE164" s="615"/>
      <c r="AF164" s="615"/>
      <c r="AG164" s="615"/>
      <c r="AH164" s="615"/>
      <c r="AI164" s="615"/>
      <c r="AJ164" s="615"/>
      <c r="AK164" s="615"/>
      <c r="AL164" s="615"/>
      <c r="AM164" s="615"/>
      <c r="AN164" s="615"/>
      <c r="AO164" s="615"/>
      <c r="AP164" s="615"/>
      <c r="AQ164" s="150"/>
      <c r="AR164" s="157"/>
      <c r="AS164" s="616"/>
      <c r="AT164" s="617"/>
      <c r="AU164" s="643">
        <f>'②応募者名簿(印刷用)'!$A22</f>
        <v>20</v>
      </c>
      <c r="AV164" s="644"/>
      <c r="AW164" s="644"/>
      <c r="AX164" s="644"/>
      <c r="AY164" s="644"/>
      <c r="AZ164" s="644"/>
      <c r="BA164" s="644"/>
      <c r="BB164" s="644"/>
      <c r="BC164" s="644"/>
      <c r="BD164" s="644"/>
      <c r="BE164" s="644"/>
      <c r="BF164" s="609"/>
      <c r="BG164" s="609"/>
      <c r="BH164" s="615"/>
      <c r="BI164" s="615"/>
      <c r="BJ164" s="615"/>
      <c r="BK164" s="615"/>
      <c r="BL164" s="615"/>
      <c r="BM164" s="615"/>
      <c r="BN164" s="615"/>
      <c r="BO164" s="615"/>
      <c r="BP164" s="615"/>
      <c r="BQ164" s="615"/>
      <c r="BR164" s="615"/>
      <c r="BS164" s="615"/>
      <c r="BT164" s="615"/>
      <c r="BU164" s="615"/>
      <c r="BV164" s="615"/>
      <c r="BW164" s="615"/>
      <c r="BX164" s="615"/>
      <c r="BY164" s="615"/>
      <c r="BZ164" s="615"/>
      <c r="CA164" s="615"/>
      <c r="CB164" s="615"/>
      <c r="CC164" s="615"/>
      <c r="CD164" s="615"/>
      <c r="CE164" s="615"/>
      <c r="CF164" s="615"/>
      <c r="CG164" s="615"/>
      <c r="CH164" s="615"/>
    </row>
    <row r="165" spans="1:86" ht="18" customHeight="1" x14ac:dyDescent="0.15">
      <c r="A165" s="618"/>
      <c r="B165" s="619"/>
      <c r="C165" s="643"/>
      <c r="D165" s="644"/>
      <c r="E165" s="644"/>
      <c r="F165" s="644"/>
      <c r="G165" s="644"/>
      <c r="H165" s="644"/>
      <c r="I165" s="644"/>
      <c r="J165" s="644"/>
      <c r="K165" s="644"/>
      <c r="L165" s="644"/>
      <c r="M165" s="644"/>
      <c r="N165" s="609"/>
      <c r="O165" s="609"/>
      <c r="P165" s="615"/>
      <c r="Q165" s="615"/>
      <c r="R165" s="615"/>
      <c r="S165" s="615"/>
      <c r="T165" s="615"/>
      <c r="U165" s="615"/>
      <c r="V165" s="615"/>
      <c r="W165" s="615"/>
      <c r="X165" s="615"/>
      <c r="Y165" s="615"/>
      <c r="Z165" s="615"/>
      <c r="AA165" s="615"/>
      <c r="AB165" s="615"/>
      <c r="AC165" s="615"/>
      <c r="AD165" s="615"/>
      <c r="AE165" s="615"/>
      <c r="AF165" s="615"/>
      <c r="AG165" s="615"/>
      <c r="AH165" s="615"/>
      <c r="AI165" s="615"/>
      <c r="AJ165" s="615"/>
      <c r="AK165" s="615"/>
      <c r="AL165" s="615"/>
      <c r="AM165" s="615"/>
      <c r="AN165" s="615"/>
      <c r="AO165" s="615"/>
      <c r="AP165" s="615"/>
      <c r="AQ165" s="150"/>
      <c r="AR165" s="157"/>
      <c r="AS165" s="618"/>
      <c r="AT165" s="619"/>
      <c r="AU165" s="643"/>
      <c r="AV165" s="644"/>
      <c r="AW165" s="644"/>
      <c r="AX165" s="644"/>
      <c r="AY165" s="644"/>
      <c r="AZ165" s="644"/>
      <c r="BA165" s="644"/>
      <c r="BB165" s="644"/>
      <c r="BC165" s="644"/>
      <c r="BD165" s="644"/>
      <c r="BE165" s="644"/>
      <c r="BF165" s="609"/>
      <c r="BG165" s="609"/>
      <c r="BH165" s="615"/>
      <c r="BI165" s="615"/>
      <c r="BJ165" s="615"/>
      <c r="BK165" s="615"/>
      <c r="BL165" s="615"/>
      <c r="BM165" s="615"/>
      <c r="BN165" s="615"/>
      <c r="BO165" s="615"/>
      <c r="BP165" s="615"/>
      <c r="BQ165" s="615"/>
      <c r="BR165" s="615"/>
      <c r="BS165" s="615"/>
      <c r="BT165" s="615"/>
      <c r="BU165" s="615"/>
      <c r="BV165" s="615"/>
      <c r="BW165" s="615"/>
      <c r="BX165" s="615"/>
      <c r="BY165" s="615"/>
      <c r="BZ165" s="615"/>
      <c r="CA165" s="615"/>
      <c r="CB165" s="615"/>
      <c r="CC165" s="615"/>
      <c r="CD165" s="615"/>
      <c r="CE165" s="615"/>
      <c r="CF165" s="615"/>
      <c r="CG165" s="615"/>
      <c r="CH165" s="615"/>
    </row>
    <row r="166" spans="1:86" ht="18" customHeight="1" x14ac:dyDescent="0.15">
      <c r="A166" s="623" t="s">
        <v>37</v>
      </c>
      <c r="B166" s="624"/>
      <c r="C166" s="640" t="str">
        <f>IF('②応募者名簿(印刷用)'!$L$21="","",'②応募者名簿(印刷用)'!$L$21)</f>
        <v/>
      </c>
      <c r="D166" s="641"/>
      <c r="E166" s="641"/>
      <c r="F166" s="641"/>
      <c r="G166" s="641"/>
      <c r="H166" s="641"/>
      <c r="I166" s="641"/>
      <c r="J166" s="641"/>
      <c r="K166" s="641"/>
      <c r="L166" s="641"/>
      <c r="M166" s="642"/>
      <c r="N166" s="616" t="s">
        <v>36</v>
      </c>
      <c r="O166" s="617"/>
      <c r="P166" s="610" t="s">
        <v>34</v>
      </c>
      <c r="Q166" s="611"/>
      <c r="R166" s="611"/>
      <c r="S166" s="611"/>
      <c r="T166" s="611"/>
      <c r="U166" s="611"/>
      <c r="V166" s="611"/>
      <c r="W166" s="611"/>
      <c r="X166" s="611"/>
      <c r="Y166" s="611"/>
      <c r="Z166" s="611"/>
      <c r="AA166" s="611"/>
      <c r="AB166" s="611"/>
      <c r="AC166" s="611"/>
      <c r="AD166" s="611"/>
      <c r="AE166" s="611"/>
      <c r="AF166" s="611"/>
      <c r="AG166" s="611"/>
      <c r="AH166" s="611"/>
      <c r="AI166" s="611"/>
      <c r="AJ166" s="611"/>
      <c r="AK166" s="611"/>
      <c r="AL166" s="611"/>
      <c r="AM166" s="611"/>
      <c r="AN166" s="611"/>
      <c r="AO166" s="611"/>
      <c r="AP166" s="612"/>
      <c r="AQ166" s="150"/>
      <c r="AR166" s="157"/>
      <c r="AS166" s="623" t="s">
        <v>37</v>
      </c>
      <c r="AT166" s="624"/>
      <c r="AU166" s="640" t="str">
        <f>IF('②応募者名簿(印刷用)'!$L$22="","",'②応募者名簿(印刷用)'!$L$22)</f>
        <v/>
      </c>
      <c r="AV166" s="641"/>
      <c r="AW166" s="641"/>
      <c r="AX166" s="641"/>
      <c r="AY166" s="641"/>
      <c r="AZ166" s="641"/>
      <c r="BA166" s="641"/>
      <c r="BB166" s="641"/>
      <c r="BC166" s="641"/>
      <c r="BD166" s="641"/>
      <c r="BE166" s="642"/>
      <c r="BF166" s="616" t="s">
        <v>36</v>
      </c>
      <c r="BG166" s="617"/>
      <c r="BH166" s="610" t="s">
        <v>34</v>
      </c>
      <c r="BI166" s="611"/>
      <c r="BJ166" s="611"/>
      <c r="BK166" s="611"/>
      <c r="BL166" s="611"/>
      <c r="BM166" s="611"/>
      <c r="BN166" s="611"/>
      <c r="BO166" s="611"/>
      <c r="BP166" s="611"/>
      <c r="BQ166" s="611"/>
      <c r="BR166" s="611"/>
      <c r="BS166" s="611"/>
      <c r="BT166" s="611"/>
      <c r="BU166" s="611"/>
      <c r="BV166" s="611"/>
      <c r="BW166" s="611"/>
      <c r="BX166" s="611"/>
      <c r="BY166" s="611"/>
      <c r="BZ166" s="611"/>
      <c r="CA166" s="611"/>
      <c r="CB166" s="611"/>
      <c r="CC166" s="611"/>
      <c r="CD166" s="611"/>
      <c r="CE166" s="611"/>
      <c r="CF166" s="611"/>
      <c r="CG166" s="611"/>
      <c r="CH166" s="612"/>
    </row>
    <row r="167" spans="1:86" ht="18" customHeight="1" x14ac:dyDescent="0.15">
      <c r="A167" s="616"/>
      <c r="B167" s="617"/>
      <c r="C167" s="643"/>
      <c r="D167" s="644"/>
      <c r="E167" s="644"/>
      <c r="F167" s="644"/>
      <c r="G167" s="644"/>
      <c r="H167" s="644"/>
      <c r="I167" s="644"/>
      <c r="J167" s="644"/>
      <c r="K167" s="644"/>
      <c r="L167" s="644"/>
      <c r="M167" s="645"/>
      <c r="N167" s="616"/>
      <c r="O167" s="617"/>
      <c r="P167" s="613" t="str">
        <f>IF('②応募者名簿(印刷用)'!$P$21="","",'②応募者名簿(印刷用)'!$P$21)</f>
        <v xml:space="preserve"> </v>
      </c>
      <c r="Q167" s="613"/>
      <c r="R167" s="613"/>
      <c r="S167" s="613"/>
      <c r="T167" s="613"/>
      <c r="U167" s="613"/>
      <c r="V167" s="613"/>
      <c r="W167" s="613"/>
      <c r="X167" s="613"/>
      <c r="Y167" s="613"/>
      <c r="Z167" s="613"/>
      <c r="AA167" s="613"/>
      <c r="AB167" s="613"/>
      <c r="AC167" s="613"/>
      <c r="AD167" s="613"/>
      <c r="AE167" s="613"/>
      <c r="AF167" s="613"/>
      <c r="AG167" s="613"/>
      <c r="AH167" s="613"/>
      <c r="AI167" s="613"/>
      <c r="AJ167" s="613"/>
      <c r="AK167" s="613"/>
      <c r="AL167" s="613"/>
      <c r="AM167" s="613"/>
      <c r="AN167" s="613"/>
      <c r="AO167" s="613"/>
      <c r="AP167" s="613"/>
      <c r="AQ167" s="150"/>
      <c r="AR167" s="157"/>
      <c r="AS167" s="616"/>
      <c r="AT167" s="617"/>
      <c r="AU167" s="643"/>
      <c r="AV167" s="644"/>
      <c r="AW167" s="644"/>
      <c r="AX167" s="644"/>
      <c r="AY167" s="644"/>
      <c r="AZ167" s="644"/>
      <c r="BA167" s="644"/>
      <c r="BB167" s="644"/>
      <c r="BC167" s="644"/>
      <c r="BD167" s="644"/>
      <c r="BE167" s="645"/>
      <c r="BF167" s="616"/>
      <c r="BG167" s="617"/>
      <c r="BH167" s="613" t="str">
        <f>IF('②応募者名簿(印刷用)'!$P$22="","",'②応募者名簿(印刷用)'!$P$22)</f>
        <v xml:space="preserve"> </v>
      </c>
      <c r="BI167" s="613"/>
      <c r="BJ167" s="613"/>
      <c r="BK167" s="613"/>
      <c r="BL167" s="613"/>
      <c r="BM167" s="613"/>
      <c r="BN167" s="613"/>
      <c r="BO167" s="613"/>
      <c r="BP167" s="613"/>
      <c r="BQ167" s="613"/>
      <c r="BR167" s="613"/>
      <c r="BS167" s="613"/>
      <c r="BT167" s="613"/>
      <c r="BU167" s="613"/>
      <c r="BV167" s="613"/>
      <c r="BW167" s="613"/>
      <c r="BX167" s="613"/>
      <c r="BY167" s="613"/>
      <c r="BZ167" s="613"/>
      <c r="CA167" s="613"/>
      <c r="CB167" s="613"/>
      <c r="CC167" s="613"/>
      <c r="CD167" s="613"/>
      <c r="CE167" s="613"/>
      <c r="CF167" s="613"/>
      <c r="CG167" s="613"/>
      <c r="CH167" s="613"/>
    </row>
    <row r="168" spans="1:86" ht="18" customHeight="1" x14ac:dyDescent="0.15">
      <c r="A168" s="616"/>
      <c r="B168" s="617"/>
      <c r="C168" s="643"/>
      <c r="D168" s="644"/>
      <c r="E168" s="644"/>
      <c r="F168" s="644"/>
      <c r="G168" s="644"/>
      <c r="H168" s="644"/>
      <c r="I168" s="644"/>
      <c r="J168" s="644"/>
      <c r="K168" s="644"/>
      <c r="L168" s="644"/>
      <c r="M168" s="645"/>
      <c r="N168" s="618"/>
      <c r="O168" s="619"/>
      <c r="P168" s="614"/>
      <c r="Q168" s="614"/>
      <c r="R168" s="614"/>
      <c r="S168" s="614"/>
      <c r="T168" s="614"/>
      <c r="U168" s="614"/>
      <c r="V168" s="614"/>
      <c r="W168" s="614"/>
      <c r="X168" s="614"/>
      <c r="Y168" s="614"/>
      <c r="Z168" s="614"/>
      <c r="AA168" s="614"/>
      <c r="AB168" s="614"/>
      <c r="AC168" s="614"/>
      <c r="AD168" s="614"/>
      <c r="AE168" s="614"/>
      <c r="AF168" s="614"/>
      <c r="AG168" s="614"/>
      <c r="AH168" s="614"/>
      <c r="AI168" s="614"/>
      <c r="AJ168" s="614"/>
      <c r="AK168" s="614"/>
      <c r="AL168" s="614"/>
      <c r="AM168" s="614"/>
      <c r="AN168" s="614"/>
      <c r="AO168" s="614"/>
      <c r="AP168" s="614"/>
      <c r="AQ168" s="150"/>
      <c r="AR168" s="157"/>
      <c r="AS168" s="616"/>
      <c r="AT168" s="617"/>
      <c r="AU168" s="643"/>
      <c r="AV168" s="644"/>
      <c r="AW168" s="644"/>
      <c r="AX168" s="644"/>
      <c r="AY168" s="644"/>
      <c r="AZ168" s="644"/>
      <c r="BA168" s="644"/>
      <c r="BB168" s="644"/>
      <c r="BC168" s="644"/>
      <c r="BD168" s="644"/>
      <c r="BE168" s="645"/>
      <c r="BF168" s="618"/>
      <c r="BG168" s="619"/>
      <c r="BH168" s="614"/>
      <c r="BI168" s="614"/>
      <c r="BJ168" s="614"/>
      <c r="BK168" s="614"/>
      <c r="BL168" s="614"/>
      <c r="BM168" s="614"/>
      <c r="BN168" s="614"/>
      <c r="BO168" s="614"/>
      <c r="BP168" s="614"/>
      <c r="BQ168" s="614"/>
      <c r="BR168" s="614"/>
      <c r="BS168" s="614"/>
      <c r="BT168" s="614"/>
      <c r="BU168" s="614"/>
      <c r="BV168" s="614"/>
      <c r="BW168" s="614"/>
      <c r="BX168" s="614"/>
      <c r="BY168" s="614"/>
      <c r="BZ168" s="614"/>
      <c r="CA168" s="614"/>
      <c r="CB168" s="614"/>
      <c r="CC168" s="614"/>
      <c r="CD168" s="614"/>
      <c r="CE168" s="614"/>
      <c r="CF168" s="614"/>
      <c r="CG168" s="614"/>
      <c r="CH168" s="614"/>
    </row>
    <row r="169" spans="1:86" ht="18" customHeight="1" x14ac:dyDescent="0.15">
      <c r="A169" s="638" t="s">
        <v>23</v>
      </c>
      <c r="B169" s="638"/>
      <c r="C169" s="639" t="str">
        <f>""&amp;①入力シート!AJ56</f>
        <v/>
      </c>
      <c r="D169" s="639"/>
      <c r="E169" s="639"/>
      <c r="F169" s="639"/>
      <c r="G169" s="639"/>
      <c r="H169" s="639"/>
      <c r="I169" s="639"/>
      <c r="J169" s="639"/>
      <c r="K169" s="639"/>
      <c r="L169" s="639"/>
      <c r="M169" s="639"/>
      <c r="N169" s="646" t="s">
        <v>77</v>
      </c>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8"/>
      <c r="AN169" s="428"/>
      <c r="AO169" s="428"/>
      <c r="AP169" s="429"/>
      <c r="AR169" s="47"/>
      <c r="AS169" s="638" t="s">
        <v>23</v>
      </c>
      <c r="AT169" s="638"/>
      <c r="AU169" s="639" t="str">
        <f>""&amp;①入力シート!AJ57</f>
        <v/>
      </c>
      <c r="AV169" s="639"/>
      <c r="AW169" s="639"/>
      <c r="AX169" s="639"/>
      <c r="AY169" s="639"/>
      <c r="AZ169" s="639"/>
      <c r="BA169" s="639"/>
      <c r="BB169" s="639"/>
      <c r="BC169" s="639"/>
      <c r="BD169" s="639"/>
      <c r="BE169" s="639"/>
      <c r="BF169" s="646" t="s">
        <v>77</v>
      </c>
      <c r="BG169" s="428"/>
      <c r="BH169" s="428"/>
      <c r="BI169" s="428"/>
      <c r="BJ169" s="428"/>
      <c r="BK169" s="428"/>
      <c r="BL169" s="428"/>
      <c r="BM169" s="428"/>
      <c r="BN169" s="428"/>
      <c r="BO169" s="428"/>
      <c r="BP169" s="428"/>
      <c r="BQ169" s="428"/>
      <c r="BR169" s="428"/>
      <c r="BS169" s="428"/>
      <c r="BT169" s="428"/>
      <c r="BU169" s="428"/>
      <c r="BV169" s="428"/>
      <c r="BW169" s="428"/>
      <c r="BX169" s="428"/>
      <c r="BY169" s="428"/>
      <c r="BZ169" s="428"/>
      <c r="CA169" s="428"/>
      <c r="CB169" s="428"/>
      <c r="CC169" s="428"/>
      <c r="CD169" s="428"/>
      <c r="CE169" s="428"/>
      <c r="CF169" s="428"/>
      <c r="CG169" s="428"/>
      <c r="CH169" s="429"/>
    </row>
    <row r="170" spans="1:86" ht="18" customHeight="1" x14ac:dyDescent="0.15">
      <c r="A170" s="638"/>
      <c r="B170" s="638"/>
      <c r="C170" s="639"/>
      <c r="D170" s="639"/>
      <c r="E170" s="639"/>
      <c r="F170" s="639"/>
      <c r="G170" s="639"/>
      <c r="H170" s="639"/>
      <c r="I170" s="639"/>
      <c r="J170" s="639"/>
      <c r="K170" s="639"/>
      <c r="L170" s="639"/>
      <c r="M170" s="639"/>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K170" s="431"/>
      <c r="AL170" s="431"/>
      <c r="AM170" s="431"/>
      <c r="AN170" s="431"/>
      <c r="AO170" s="431"/>
      <c r="AP170" s="432"/>
      <c r="AR170" s="47"/>
      <c r="AS170" s="638"/>
      <c r="AT170" s="638"/>
      <c r="AU170" s="639"/>
      <c r="AV170" s="639"/>
      <c r="AW170" s="639"/>
      <c r="AX170" s="639"/>
      <c r="AY170" s="639"/>
      <c r="AZ170" s="639"/>
      <c r="BA170" s="639"/>
      <c r="BB170" s="639"/>
      <c r="BC170" s="639"/>
      <c r="BD170" s="639"/>
      <c r="BE170" s="639"/>
      <c r="BF170" s="431"/>
      <c r="BG170" s="431"/>
      <c r="BH170" s="431"/>
      <c r="BI170" s="431"/>
      <c r="BJ170" s="431"/>
      <c r="BK170" s="431"/>
      <c r="BL170" s="431"/>
      <c r="BM170" s="431"/>
      <c r="BN170" s="431"/>
      <c r="BO170" s="431"/>
      <c r="BP170" s="431"/>
      <c r="BQ170" s="431"/>
      <c r="BR170" s="431"/>
      <c r="BS170" s="431"/>
      <c r="BT170" s="431"/>
      <c r="BU170" s="431"/>
      <c r="BV170" s="431"/>
      <c r="BW170" s="431"/>
      <c r="BX170" s="431"/>
      <c r="BY170" s="431"/>
      <c r="BZ170" s="431"/>
      <c r="CA170" s="431"/>
      <c r="CB170" s="431"/>
      <c r="CC170" s="431"/>
      <c r="CD170" s="431"/>
      <c r="CE170" s="431"/>
      <c r="CF170" s="431"/>
      <c r="CG170" s="431"/>
      <c r="CH170" s="432"/>
    </row>
    <row r="171" spans="1:86" ht="17.100000000000001" customHeight="1" x14ac:dyDescent="0.15">
      <c r="A171" s="650" t="s">
        <v>64</v>
      </c>
      <c r="B171" s="651"/>
      <c r="C171" s="651"/>
      <c r="D171" s="651"/>
      <c r="E171" s="651"/>
      <c r="F171" s="651"/>
      <c r="G171" s="651"/>
      <c r="H171" s="651"/>
      <c r="I171" s="651"/>
      <c r="J171" s="651"/>
      <c r="K171" s="651"/>
      <c r="L171" s="651"/>
      <c r="M171" s="652"/>
      <c r="N171" s="609" t="s">
        <v>22</v>
      </c>
      <c r="O171" s="609"/>
      <c r="P171" s="628" t="s">
        <v>17</v>
      </c>
      <c r="Q171" s="629"/>
      <c r="R171" s="630" t="str">
        <f>IF('②応募者名簿(印刷用)'!$BX$40="","",'②応募者名簿(印刷用)'!$BX$40)</f>
        <v>-</v>
      </c>
      <c r="S171" s="630"/>
      <c r="T171" s="630"/>
      <c r="U171" s="630"/>
      <c r="V171" s="630"/>
      <c r="W171" s="630"/>
      <c r="X171" s="630"/>
      <c r="Y171" s="630"/>
      <c r="Z171" s="630"/>
      <c r="AA171" s="630"/>
      <c r="AB171" s="630"/>
      <c r="AC171" s="630"/>
      <c r="AD171" s="630"/>
      <c r="AE171" s="630"/>
      <c r="AF171" s="630"/>
      <c r="AG171" s="630"/>
      <c r="AH171" s="630"/>
      <c r="AI171" s="630"/>
      <c r="AJ171" s="630"/>
      <c r="AK171" s="630"/>
      <c r="AL171" s="630"/>
      <c r="AM171" s="630"/>
      <c r="AN171" s="630"/>
      <c r="AO171" s="630"/>
      <c r="AP171" s="631"/>
      <c r="AQ171" s="150"/>
      <c r="AR171" s="157"/>
      <c r="AS171" s="650" t="s">
        <v>64</v>
      </c>
      <c r="AT171" s="651"/>
      <c r="AU171" s="651"/>
      <c r="AV171" s="651"/>
      <c r="AW171" s="651"/>
      <c r="AX171" s="651"/>
      <c r="AY171" s="651"/>
      <c r="AZ171" s="651"/>
      <c r="BA171" s="651"/>
      <c r="BB171" s="651"/>
      <c r="BC171" s="651"/>
      <c r="BD171" s="651"/>
      <c r="BE171" s="652"/>
      <c r="BF171" s="609" t="s">
        <v>22</v>
      </c>
      <c r="BG171" s="609"/>
      <c r="BH171" s="628" t="s">
        <v>17</v>
      </c>
      <c r="BI171" s="629"/>
      <c r="BJ171" s="630" t="str">
        <f>IF('②応募者名簿(印刷用)'!$BX$40="","",'②応募者名簿(印刷用)'!$BX$40)</f>
        <v>-</v>
      </c>
      <c r="BK171" s="630"/>
      <c r="BL171" s="630"/>
      <c r="BM171" s="630"/>
      <c r="BN171" s="630"/>
      <c r="BO171" s="630"/>
      <c r="BP171" s="630"/>
      <c r="BQ171" s="630"/>
      <c r="BR171" s="630"/>
      <c r="BS171" s="630"/>
      <c r="BT171" s="630"/>
      <c r="BU171" s="630"/>
      <c r="BV171" s="630"/>
      <c r="BW171" s="630"/>
      <c r="BX171" s="630"/>
      <c r="BY171" s="630"/>
      <c r="BZ171" s="630"/>
      <c r="CA171" s="630"/>
      <c r="CB171" s="630"/>
      <c r="CC171" s="630"/>
      <c r="CD171" s="630"/>
      <c r="CE171" s="630"/>
      <c r="CF171" s="630"/>
      <c r="CG171" s="630"/>
      <c r="CH171" s="631"/>
    </row>
    <row r="172" spans="1:86" ht="17.100000000000001" customHeight="1" x14ac:dyDescent="0.15">
      <c r="A172" s="653" t="str">
        <f>'②応募者名簿(印刷用)'!$A$36</f>
        <v/>
      </c>
      <c r="B172" s="654"/>
      <c r="C172" s="654"/>
      <c r="D172" s="654"/>
      <c r="E172" s="654"/>
      <c r="F172" s="654"/>
      <c r="G172" s="654"/>
      <c r="H172" s="654"/>
      <c r="I172" s="151"/>
      <c r="J172" s="151"/>
      <c r="K172" s="151"/>
      <c r="L172" s="151"/>
      <c r="M172" s="152"/>
      <c r="N172" s="609"/>
      <c r="O172" s="609"/>
      <c r="P172" s="603" t="str">
        <f>IF('②応募者名簿(印刷用)'!$BV$42="","",'②応募者名簿(印刷用)'!$BV$42)</f>
        <v xml:space="preserve"> </v>
      </c>
      <c r="Q172" s="604"/>
      <c r="R172" s="604"/>
      <c r="S172" s="604"/>
      <c r="T172" s="604"/>
      <c r="U172" s="604"/>
      <c r="V172" s="604"/>
      <c r="W172" s="604"/>
      <c r="X172" s="604"/>
      <c r="Y172" s="604"/>
      <c r="Z172" s="604"/>
      <c r="AA172" s="604"/>
      <c r="AB172" s="604"/>
      <c r="AC172" s="604"/>
      <c r="AD172" s="604"/>
      <c r="AE172" s="604"/>
      <c r="AF172" s="604"/>
      <c r="AG172" s="604"/>
      <c r="AH172" s="604"/>
      <c r="AI172" s="604"/>
      <c r="AJ172" s="604"/>
      <c r="AK172" s="604"/>
      <c r="AL172" s="604"/>
      <c r="AM172" s="604"/>
      <c r="AN172" s="604"/>
      <c r="AO172" s="604"/>
      <c r="AP172" s="605"/>
      <c r="AQ172" s="150"/>
      <c r="AR172" s="157"/>
      <c r="AS172" s="653" t="str">
        <f>'②応募者名簿(印刷用)'!$A$36</f>
        <v/>
      </c>
      <c r="AT172" s="654"/>
      <c r="AU172" s="654"/>
      <c r="AV172" s="654"/>
      <c r="AW172" s="654"/>
      <c r="AX172" s="654"/>
      <c r="AY172" s="654"/>
      <c r="AZ172" s="654"/>
      <c r="BA172" s="151"/>
      <c r="BB172" s="151"/>
      <c r="BC172" s="151"/>
      <c r="BD172" s="151"/>
      <c r="BE172" s="152"/>
      <c r="BF172" s="609"/>
      <c r="BG172" s="609"/>
      <c r="BH172" s="603" t="str">
        <f>IF('②応募者名簿(印刷用)'!$BV$42="","",'②応募者名簿(印刷用)'!$BV$42)</f>
        <v xml:space="preserve"> </v>
      </c>
      <c r="BI172" s="604"/>
      <c r="BJ172" s="604"/>
      <c r="BK172" s="604"/>
      <c r="BL172" s="604"/>
      <c r="BM172" s="604"/>
      <c r="BN172" s="604"/>
      <c r="BO172" s="604"/>
      <c r="BP172" s="604"/>
      <c r="BQ172" s="604"/>
      <c r="BR172" s="604"/>
      <c r="BS172" s="604"/>
      <c r="BT172" s="604"/>
      <c r="BU172" s="604"/>
      <c r="BV172" s="604"/>
      <c r="BW172" s="604"/>
      <c r="BX172" s="604"/>
      <c r="BY172" s="604"/>
      <c r="BZ172" s="604"/>
      <c r="CA172" s="604"/>
      <c r="CB172" s="604"/>
      <c r="CC172" s="604"/>
      <c r="CD172" s="604"/>
      <c r="CE172" s="604"/>
      <c r="CF172" s="604"/>
      <c r="CG172" s="604"/>
      <c r="CH172" s="605"/>
    </row>
    <row r="173" spans="1:86" ht="17.100000000000001" customHeight="1" x14ac:dyDescent="0.15">
      <c r="A173" s="653"/>
      <c r="B173" s="654"/>
      <c r="C173" s="654"/>
      <c r="D173" s="654"/>
      <c r="E173" s="654"/>
      <c r="F173" s="654"/>
      <c r="G173" s="654"/>
      <c r="H173" s="654"/>
      <c r="I173" s="151"/>
      <c r="J173" s="151"/>
      <c r="K173" s="151"/>
      <c r="L173" s="151"/>
      <c r="M173" s="152"/>
      <c r="N173" s="609"/>
      <c r="O173" s="609"/>
      <c r="P173" s="603" t="str">
        <f>IF('②応募者名簿(印刷用)'!$BV$43="","",'②応募者名簿(印刷用)'!$BV$43)</f>
        <v xml:space="preserve"> </v>
      </c>
      <c r="Q173" s="604"/>
      <c r="R173" s="604"/>
      <c r="S173" s="604"/>
      <c r="T173" s="604"/>
      <c r="U173" s="604"/>
      <c r="V173" s="604"/>
      <c r="W173" s="604"/>
      <c r="X173" s="604"/>
      <c r="Y173" s="604"/>
      <c r="Z173" s="604"/>
      <c r="AA173" s="604"/>
      <c r="AB173" s="604"/>
      <c r="AC173" s="604"/>
      <c r="AD173" s="604"/>
      <c r="AE173" s="604"/>
      <c r="AF173" s="604"/>
      <c r="AG173" s="604"/>
      <c r="AH173" s="604"/>
      <c r="AI173" s="604"/>
      <c r="AJ173" s="604"/>
      <c r="AK173" s="604"/>
      <c r="AL173" s="604"/>
      <c r="AM173" s="604"/>
      <c r="AN173" s="604"/>
      <c r="AO173" s="604"/>
      <c r="AP173" s="605"/>
      <c r="AQ173" s="150"/>
      <c r="AR173" s="157"/>
      <c r="AS173" s="653"/>
      <c r="AT173" s="654"/>
      <c r="AU173" s="654"/>
      <c r="AV173" s="654"/>
      <c r="AW173" s="654"/>
      <c r="AX173" s="654"/>
      <c r="AY173" s="654"/>
      <c r="AZ173" s="654"/>
      <c r="BA173" s="151"/>
      <c r="BB173" s="151"/>
      <c r="BC173" s="151"/>
      <c r="BD173" s="151"/>
      <c r="BE173" s="152"/>
      <c r="BF173" s="609"/>
      <c r="BG173" s="609"/>
      <c r="BH173" s="603" t="str">
        <f>IF('②応募者名簿(印刷用)'!$BV$43="","",'②応募者名簿(印刷用)'!$BV$43)</f>
        <v xml:space="preserve"> </v>
      </c>
      <c r="BI173" s="604"/>
      <c r="BJ173" s="604"/>
      <c r="BK173" s="604"/>
      <c r="BL173" s="604"/>
      <c r="BM173" s="604"/>
      <c r="BN173" s="604"/>
      <c r="BO173" s="604"/>
      <c r="BP173" s="604"/>
      <c r="BQ173" s="604"/>
      <c r="BR173" s="604"/>
      <c r="BS173" s="604"/>
      <c r="BT173" s="604"/>
      <c r="BU173" s="604"/>
      <c r="BV173" s="604"/>
      <c r="BW173" s="604"/>
      <c r="BX173" s="604"/>
      <c r="BY173" s="604"/>
      <c r="BZ173" s="604"/>
      <c r="CA173" s="604"/>
      <c r="CB173" s="604"/>
      <c r="CC173" s="604"/>
      <c r="CD173" s="604"/>
      <c r="CE173" s="604"/>
      <c r="CF173" s="604"/>
      <c r="CG173" s="604"/>
      <c r="CH173" s="605"/>
    </row>
    <row r="174" spans="1:86" ht="17.100000000000001" customHeight="1" x14ac:dyDescent="0.15">
      <c r="A174" s="653"/>
      <c r="B174" s="654"/>
      <c r="C174" s="654"/>
      <c r="D174" s="654"/>
      <c r="E174" s="654"/>
      <c r="F174" s="654"/>
      <c r="G174" s="654"/>
      <c r="H174" s="654"/>
      <c r="I174" s="151"/>
      <c r="J174" s="151"/>
      <c r="K174" s="151"/>
      <c r="L174" s="151"/>
      <c r="M174" s="152"/>
      <c r="N174" s="609"/>
      <c r="O174" s="609"/>
      <c r="P174" s="606" t="str">
        <f>IF('②応募者名簿(印刷用)'!$BV$44="","",'②応募者名簿(印刷用)'!$BV$44)</f>
        <v xml:space="preserve"> </v>
      </c>
      <c r="Q174" s="607"/>
      <c r="R174" s="607"/>
      <c r="S174" s="607"/>
      <c r="T174" s="607"/>
      <c r="U174" s="607"/>
      <c r="V174" s="607"/>
      <c r="W174" s="607"/>
      <c r="X174" s="607"/>
      <c r="Y174" s="607"/>
      <c r="Z174" s="607"/>
      <c r="AA174" s="607"/>
      <c r="AB174" s="607"/>
      <c r="AC174" s="607"/>
      <c r="AD174" s="607"/>
      <c r="AE174" s="607"/>
      <c r="AF174" s="607"/>
      <c r="AG174" s="607"/>
      <c r="AH174" s="607"/>
      <c r="AI174" s="607"/>
      <c r="AJ174" s="607"/>
      <c r="AK174" s="607"/>
      <c r="AL174" s="607"/>
      <c r="AM174" s="607"/>
      <c r="AN174" s="607"/>
      <c r="AO174" s="607"/>
      <c r="AP174" s="608"/>
      <c r="AQ174" s="150"/>
      <c r="AR174" s="157"/>
      <c r="AS174" s="653"/>
      <c r="AT174" s="654"/>
      <c r="AU174" s="654"/>
      <c r="AV174" s="654"/>
      <c r="AW174" s="654"/>
      <c r="AX174" s="654"/>
      <c r="AY174" s="654"/>
      <c r="AZ174" s="654"/>
      <c r="BA174" s="151"/>
      <c r="BB174" s="151"/>
      <c r="BC174" s="151"/>
      <c r="BD174" s="151"/>
      <c r="BE174" s="152"/>
      <c r="BF174" s="609"/>
      <c r="BG174" s="609"/>
      <c r="BH174" s="606" t="str">
        <f>IF('②応募者名簿(印刷用)'!$BV$44="","",'②応募者名簿(印刷用)'!$BV$44)</f>
        <v xml:space="preserve"> </v>
      </c>
      <c r="BI174" s="607"/>
      <c r="BJ174" s="607"/>
      <c r="BK174" s="607"/>
      <c r="BL174" s="607"/>
      <c r="BM174" s="607"/>
      <c r="BN174" s="607"/>
      <c r="BO174" s="607"/>
      <c r="BP174" s="607"/>
      <c r="BQ174" s="607"/>
      <c r="BR174" s="607"/>
      <c r="BS174" s="607"/>
      <c r="BT174" s="607"/>
      <c r="BU174" s="607"/>
      <c r="BV174" s="607"/>
      <c r="BW174" s="607"/>
      <c r="BX174" s="607"/>
      <c r="BY174" s="607"/>
      <c r="BZ174" s="607"/>
      <c r="CA174" s="607"/>
      <c r="CB174" s="607"/>
      <c r="CC174" s="607"/>
      <c r="CD174" s="607"/>
      <c r="CE174" s="607"/>
      <c r="CF174" s="607"/>
      <c r="CG174" s="607"/>
      <c r="CH174" s="608"/>
    </row>
    <row r="175" spans="1:86" ht="17.100000000000001" customHeight="1" x14ac:dyDescent="0.15">
      <c r="A175" s="653"/>
      <c r="B175" s="654"/>
      <c r="C175" s="654"/>
      <c r="D175" s="654"/>
      <c r="E175" s="654"/>
      <c r="F175" s="654"/>
      <c r="G175" s="654"/>
      <c r="H175" s="654"/>
      <c r="I175" s="151"/>
      <c r="J175" s="151"/>
      <c r="K175" s="151"/>
      <c r="L175" s="151"/>
      <c r="M175" s="152"/>
      <c r="N175" s="623" t="s">
        <v>33</v>
      </c>
      <c r="O175" s="624"/>
      <c r="P175" s="620" t="s">
        <v>24</v>
      </c>
      <c r="Q175" s="621"/>
      <c r="R175" s="621"/>
      <c r="S175" s="621"/>
      <c r="T175" s="621" t="str">
        <f>""&amp;①入力シート!$D$21</f>
        <v/>
      </c>
      <c r="U175" s="621"/>
      <c r="V175" s="621"/>
      <c r="W175" s="621"/>
      <c r="X175" s="621"/>
      <c r="Y175" s="621"/>
      <c r="Z175" s="621"/>
      <c r="AA175" s="621"/>
      <c r="AB175" s="621"/>
      <c r="AC175" s="621"/>
      <c r="AD175" s="621"/>
      <c r="AE175" s="621"/>
      <c r="AF175" s="621"/>
      <c r="AG175" s="621"/>
      <c r="AH175" s="621"/>
      <c r="AI175" s="621"/>
      <c r="AJ175" s="621"/>
      <c r="AK175" s="621"/>
      <c r="AL175" s="621"/>
      <c r="AM175" s="621"/>
      <c r="AN175" s="621"/>
      <c r="AO175" s="621"/>
      <c r="AP175" s="622"/>
      <c r="AQ175" s="150"/>
      <c r="AR175" s="157"/>
      <c r="AS175" s="653"/>
      <c r="AT175" s="654"/>
      <c r="AU175" s="654"/>
      <c r="AV175" s="654"/>
      <c r="AW175" s="654"/>
      <c r="AX175" s="654"/>
      <c r="AY175" s="654"/>
      <c r="AZ175" s="654"/>
      <c r="BA175" s="151"/>
      <c r="BB175" s="151"/>
      <c r="BC175" s="151"/>
      <c r="BD175" s="151"/>
      <c r="BE175" s="152"/>
      <c r="BF175" s="623" t="s">
        <v>33</v>
      </c>
      <c r="BG175" s="624"/>
      <c r="BH175" s="620" t="s">
        <v>24</v>
      </c>
      <c r="BI175" s="621"/>
      <c r="BJ175" s="621"/>
      <c r="BK175" s="621"/>
      <c r="BL175" s="621" t="str">
        <f>""&amp;①入力シート!$D$21</f>
        <v/>
      </c>
      <c r="BM175" s="621"/>
      <c r="BN175" s="621"/>
      <c r="BO175" s="621"/>
      <c r="BP175" s="621"/>
      <c r="BQ175" s="621"/>
      <c r="BR175" s="621"/>
      <c r="BS175" s="621"/>
      <c r="BT175" s="621"/>
      <c r="BU175" s="621"/>
      <c r="BV175" s="621"/>
      <c r="BW175" s="621"/>
      <c r="BX175" s="621"/>
      <c r="BY175" s="621"/>
      <c r="BZ175" s="621"/>
      <c r="CA175" s="621"/>
      <c r="CB175" s="621"/>
      <c r="CC175" s="621"/>
      <c r="CD175" s="621"/>
      <c r="CE175" s="621"/>
      <c r="CF175" s="621"/>
      <c r="CG175" s="621"/>
      <c r="CH175" s="622"/>
    </row>
    <row r="176" spans="1:86" ht="17.100000000000001" customHeight="1" x14ac:dyDescent="0.15">
      <c r="A176" s="153"/>
      <c r="B176" s="151"/>
      <c r="C176" s="151"/>
      <c r="D176" s="151"/>
      <c r="E176" s="151"/>
      <c r="F176" s="151"/>
      <c r="G176" s="151"/>
      <c r="H176" s="151"/>
      <c r="I176" s="151"/>
      <c r="J176" s="151"/>
      <c r="K176" s="151"/>
      <c r="L176" s="151"/>
      <c r="M176" s="152"/>
      <c r="N176" s="616"/>
      <c r="O176" s="617"/>
      <c r="P176" s="625" t="str">
        <f>"　"&amp;①入力シート!$D$22</f>
        <v>　</v>
      </c>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626"/>
      <c r="AL176" s="626"/>
      <c r="AM176" s="626"/>
      <c r="AN176" s="626"/>
      <c r="AO176" s="626"/>
      <c r="AP176" s="627"/>
      <c r="AQ176" s="150"/>
      <c r="AR176" s="157"/>
      <c r="AS176" s="153"/>
      <c r="AT176" s="151"/>
      <c r="AU176" s="151"/>
      <c r="AV176" s="151"/>
      <c r="AW176" s="151"/>
      <c r="AX176" s="151"/>
      <c r="AY176" s="151"/>
      <c r="AZ176" s="151"/>
      <c r="BA176" s="151"/>
      <c r="BB176" s="151"/>
      <c r="BC176" s="151"/>
      <c r="BD176" s="151"/>
      <c r="BE176" s="152"/>
      <c r="BF176" s="616"/>
      <c r="BG176" s="617"/>
      <c r="BH176" s="625" t="str">
        <f>"　"&amp;①入力シート!$D$22</f>
        <v>　</v>
      </c>
      <c r="BI176" s="626"/>
      <c r="BJ176" s="626"/>
      <c r="BK176" s="626"/>
      <c r="BL176" s="626"/>
      <c r="BM176" s="626"/>
      <c r="BN176" s="626"/>
      <c r="BO176" s="626"/>
      <c r="BP176" s="626"/>
      <c r="BQ176" s="626"/>
      <c r="BR176" s="626"/>
      <c r="BS176" s="626"/>
      <c r="BT176" s="626"/>
      <c r="BU176" s="626"/>
      <c r="BV176" s="626"/>
      <c r="BW176" s="626"/>
      <c r="BX176" s="626"/>
      <c r="BY176" s="626"/>
      <c r="BZ176" s="626"/>
      <c r="CA176" s="626"/>
      <c r="CB176" s="626"/>
      <c r="CC176" s="626"/>
      <c r="CD176" s="626"/>
      <c r="CE176" s="626"/>
      <c r="CF176" s="626"/>
      <c r="CG176" s="626"/>
      <c r="CH176" s="627"/>
    </row>
    <row r="177" spans="1:87" ht="17.100000000000001" customHeight="1" x14ac:dyDescent="0.15">
      <c r="A177" s="153"/>
      <c r="B177" s="151"/>
      <c r="C177" s="151"/>
      <c r="D177" s="151"/>
      <c r="E177" s="151"/>
      <c r="F177" s="151"/>
      <c r="G177" s="151"/>
      <c r="H177" s="151"/>
      <c r="I177" s="151"/>
      <c r="J177" s="151"/>
      <c r="K177" s="151"/>
      <c r="L177" s="151"/>
      <c r="M177" s="152"/>
      <c r="N177" s="616"/>
      <c r="O177" s="617"/>
      <c r="P177" s="647" t="str">
        <f>"　"&amp;①入力シート!$D$23</f>
        <v>　</v>
      </c>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9"/>
      <c r="AQ177" s="150"/>
      <c r="AR177" s="157"/>
      <c r="AS177" s="153"/>
      <c r="AT177" s="151"/>
      <c r="AU177" s="151"/>
      <c r="AV177" s="151"/>
      <c r="AW177" s="151"/>
      <c r="AX177" s="151"/>
      <c r="AY177" s="151"/>
      <c r="AZ177" s="151"/>
      <c r="BA177" s="151"/>
      <c r="BB177" s="151"/>
      <c r="BC177" s="151"/>
      <c r="BD177" s="151"/>
      <c r="BE177" s="152"/>
      <c r="BF177" s="616"/>
      <c r="BG177" s="617"/>
      <c r="BH177" s="647" t="str">
        <f>"　"&amp;①入力シート!$D$23</f>
        <v>　</v>
      </c>
      <c r="BI177" s="648"/>
      <c r="BJ177" s="648"/>
      <c r="BK177" s="648"/>
      <c r="BL177" s="648"/>
      <c r="BM177" s="648"/>
      <c r="BN177" s="648"/>
      <c r="BO177" s="648"/>
      <c r="BP177" s="648"/>
      <c r="BQ177" s="648"/>
      <c r="BR177" s="648"/>
      <c r="BS177" s="648"/>
      <c r="BT177" s="648"/>
      <c r="BU177" s="648"/>
      <c r="BV177" s="648"/>
      <c r="BW177" s="648"/>
      <c r="BX177" s="648"/>
      <c r="BY177" s="648"/>
      <c r="BZ177" s="648"/>
      <c r="CA177" s="648"/>
      <c r="CB177" s="648"/>
      <c r="CC177" s="648"/>
      <c r="CD177" s="648"/>
      <c r="CE177" s="648"/>
      <c r="CF177" s="648"/>
      <c r="CG177" s="648"/>
      <c r="CH177" s="649"/>
    </row>
    <row r="178" spans="1:87" ht="17.100000000000001" customHeight="1" x14ac:dyDescent="0.15">
      <c r="A178" s="154"/>
      <c r="B178" s="155"/>
      <c r="C178" s="155"/>
      <c r="D178" s="155"/>
      <c r="E178" s="155"/>
      <c r="F178" s="155"/>
      <c r="G178" s="155"/>
      <c r="H178" s="155"/>
      <c r="I178" s="155"/>
      <c r="J178" s="155"/>
      <c r="K178" s="155"/>
      <c r="L178" s="155"/>
      <c r="M178" s="156"/>
      <c r="N178" s="616"/>
      <c r="O178" s="617"/>
      <c r="P178" s="647"/>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9"/>
      <c r="AQ178" s="150"/>
      <c r="AR178" s="157"/>
      <c r="AS178" s="154"/>
      <c r="AT178" s="155"/>
      <c r="AU178" s="155"/>
      <c r="AV178" s="155"/>
      <c r="AW178" s="155"/>
      <c r="AX178" s="155"/>
      <c r="AY178" s="155"/>
      <c r="AZ178" s="155"/>
      <c r="BA178" s="155"/>
      <c r="BB178" s="155"/>
      <c r="BC178" s="155"/>
      <c r="BD178" s="155"/>
      <c r="BE178" s="156"/>
      <c r="BF178" s="616"/>
      <c r="BG178" s="617"/>
      <c r="BH178" s="647"/>
      <c r="BI178" s="648"/>
      <c r="BJ178" s="648"/>
      <c r="BK178" s="648"/>
      <c r="BL178" s="648"/>
      <c r="BM178" s="648"/>
      <c r="BN178" s="648"/>
      <c r="BO178" s="648"/>
      <c r="BP178" s="648"/>
      <c r="BQ178" s="648"/>
      <c r="BR178" s="648"/>
      <c r="BS178" s="648"/>
      <c r="BT178" s="648"/>
      <c r="BU178" s="648"/>
      <c r="BV178" s="648"/>
      <c r="BW178" s="648"/>
      <c r="BX178" s="648"/>
      <c r="BY178" s="648"/>
      <c r="BZ178" s="648"/>
      <c r="CA178" s="648"/>
      <c r="CB178" s="648"/>
      <c r="CC178" s="648"/>
      <c r="CD178" s="648"/>
      <c r="CE178" s="648"/>
      <c r="CF178" s="648"/>
      <c r="CG178" s="648"/>
      <c r="CH178" s="649"/>
    </row>
    <row r="179" spans="1:87" ht="18" customHeight="1" x14ac:dyDescent="0.15">
      <c r="A179" s="623" t="s">
        <v>38</v>
      </c>
      <c r="B179" s="624"/>
      <c r="C179" s="620" t="s">
        <v>32</v>
      </c>
      <c r="D179" s="621"/>
      <c r="E179" s="621"/>
      <c r="F179" s="621"/>
      <c r="G179" s="621"/>
      <c r="H179" s="621"/>
      <c r="I179" s="621"/>
      <c r="J179" s="621"/>
      <c r="K179" s="621"/>
      <c r="L179" s="621"/>
      <c r="M179" s="621"/>
      <c r="N179" s="609" t="s">
        <v>35</v>
      </c>
      <c r="O179" s="609"/>
      <c r="P179" s="615" t="str">
        <f>""&amp;①入力シート!O58</f>
        <v/>
      </c>
      <c r="Q179" s="615"/>
      <c r="R179" s="615"/>
      <c r="S179" s="615"/>
      <c r="T179" s="615"/>
      <c r="U179" s="615"/>
      <c r="V179" s="615"/>
      <c r="W179" s="615"/>
      <c r="X179" s="615"/>
      <c r="Y179" s="615"/>
      <c r="Z179" s="615"/>
      <c r="AA179" s="615"/>
      <c r="AB179" s="615"/>
      <c r="AC179" s="615"/>
      <c r="AD179" s="615"/>
      <c r="AE179" s="615"/>
      <c r="AF179" s="615"/>
      <c r="AG179" s="615"/>
      <c r="AH179" s="615"/>
      <c r="AI179" s="615"/>
      <c r="AJ179" s="615"/>
      <c r="AK179" s="615"/>
      <c r="AL179" s="615"/>
      <c r="AM179" s="615"/>
      <c r="AN179" s="615"/>
      <c r="AO179" s="615"/>
      <c r="AP179" s="615"/>
      <c r="AQ179" s="150"/>
      <c r="AR179" s="157"/>
      <c r="AS179" s="623" t="s">
        <v>38</v>
      </c>
      <c r="AT179" s="624"/>
      <c r="AU179" s="620" t="s">
        <v>32</v>
      </c>
      <c r="AV179" s="621"/>
      <c r="AW179" s="621"/>
      <c r="AX179" s="621"/>
      <c r="AY179" s="621"/>
      <c r="AZ179" s="621"/>
      <c r="BA179" s="621"/>
      <c r="BB179" s="621"/>
      <c r="BC179" s="621"/>
      <c r="BD179" s="621"/>
      <c r="BE179" s="621"/>
      <c r="BF179" s="609" t="s">
        <v>35</v>
      </c>
      <c r="BG179" s="609"/>
      <c r="BH179" s="615" t="str">
        <f>""&amp;①入力シート!O59</f>
        <v/>
      </c>
      <c r="BI179" s="615"/>
      <c r="BJ179" s="615"/>
      <c r="BK179" s="615"/>
      <c r="BL179" s="615"/>
      <c r="BM179" s="615"/>
      <c r="BN179" s="615"/>
      <c r="BO179" s="615"/>
      <c r="BP179" s="615"/>
      <c r="BQ179" s="615"/>
      <c r="BR179" s="615"/>
      <c r="BS179" s="615"/>
      <c r="BT179" s="615"/>
      <c r="BU179" s="615"/>
      <c r="BV179" s="615"/>
      <c r="BW179" s="615"/>
      <c r="BX179" s="615"/>
      <c r="BY179" s="615"/>
      <c r="BZ179" s="615"/>
      <c r="CA179" s="615"/>
      <c r="CB179" s="615"/>
      <c r="CC179" s="615"/>
      <c r="CD179" s="615"/>
      <c r="CE179" s="615"/>
      <c r="CF179" s="615"/>
      <c r="CG179" s="615"/>
      <c r="CH179" s="615"/>
    </row>
    <row r="180" spans="1:87" ht="18" customHeight="1" x14ac:dyDescent="0.15">
      <c r="A180" s="616"/>
      <c r="B180" s="617"/>
      <c r="C180" s="643">
        <f>'②応募者名簿(印刷用)'!$A23</f>
        <v>21</v>
      </c>
      <c r="D180" s="644"/>
      <c r="E180" s="644"/>
      <c r="F180" s="644"/>
      <c r="G180" s="644"/>
      <c r="H180" s="644"/>
      <c r="I180" s="644"/>
      <c r="J180" s="644"/>
      <c r="K180" s="644"/>
      <c r="L180" s="644"/>
      <c r="M180" s="644"/>
      <c r="N180" s="609"/>
      <c r="O180" s="609"/>
      <c r="P180" s="615"/>
      <c r="Q180" s="615"/>
      <c r="R180" s="615"/>
      <c r="S180" s="615"/>
      <c r="T180" s="615"/>
      <c r="U180" s="615"/>
      <c r="V180" s="615"/>
      <c r="W180" s="615"/>
      <c r="X180" s="615"/>
      <c r="Y180" s="615"/>
      <c r="Z180" s="615"/>
      <c r="AA180" s="615"/>
      <c r="AB180" s="615"/>
      <c r="AC180" s="615"/>
      <c r="AD180" s="615"/>
      <c r="AE180" s="615"/>
      <c r="AF180" s="615"/>
      <c r="AG180" s="615"/>
      <c r="AH180" s="615"/>
      <c r="AI180" s="615"/>
      <c r="AJ180" s="615"/>
      <c r="AK180" s="615"/>
      <c r="AL180" s="615"/>
      <c r="AM180" s="615"/>
      <c r="AN180" s="615"/>
      <c r="AO180" s="615"/>
      <c r="AP180" s="615"/>
      <c r="AQ180" s="150"/>
      <c r="AR180" s="157"/>
      <c r="AS180" s="616"/>
      <c r="AT180" s="617"/>
      <c r="AU180" s="643">
        <f>'②応募者名簿(印刷用)'!$A24</f>
        <v>22</v>
      </c>
      <c r="AV180" s="644"/>
      <c r="AW180" s="644"/>
      <c r="AX180" s="644"/>
      <c r="AY180" s="644"/>
      <c r="AZ180" s="644"/>
      <c r="BA180" s="644"/>
      <c r="BB180" s="644"/>
      <c r="BC180" s="644"/>
      <c r="BD180" s="644"/>
      <c r="BE180" s="644"/>
      <c r="BF180" s="609"/>
      <c r="BG180" s="609"/>
      <c r="BH180" s="615"/>
      <c r="BI180" s="615"/>
      <c r="BJ180" s="615"/>
      <c r="BK180" s="615"/>
      <c r="BL180" s="615"/>
      <c r="BM180" s="615"/>
      <c r="BN180" s="615"/>
      <c r="BO180" s="615"/>
      <c r="BP180" s="615"/>
      <c r="BQ180" s="615"/>
      <c r="BR180" s="615"/>
      <c r="BS180" s="615"/>
      <c r="BT180" s="615"/>
      <c r="BU180" s="615"/>
      <c r="BV180" s="615"/>
      <c r="BW180" s="615"/>
      <c r="BX180" s="615"/>
      <c r="BY180" s="615"/>
      <c r="BZ180" s="615"/>
      <c r="CA180" s="615"/>
      <c r="CB180" s="615"/>
      <c r="CC180" s="615"/>
      <c r="CD180" s="615"/>
      <c r="CE180" s="615"/>
      <c r="CF180" s="615"/>
      <c r="CG180" s="615"/>
      <c r="CH180" s="615"/>
    </row>
    <row r="181" spans="1:87" ht="18" customHeight="1" x14ac:dyDescent="0.15">
      <c r="A181" s="618"/>
      <c r="B181" s="619"/>
      <c r="C181" s="643"/>
      <c r="D181" s="644"/>
      <c r="E181" s="644"/>
      <c r="F181" s="644"/>
      <c r="G181" s="644"/>
      <c r="H181" s="644"/>
      <c r="I181" s="644"/>
      <c r="J181" s="644"/>
      <c r="K181" s="644"/>
      <c r="L181" s="644"/>
      <c r="M181" s="644"/>
      <c r="N181" s="609"/>
      <c r="O181" s="609"/>
      <c r="P181" s="615"/>
      <c r="Q181" s="615"/>
      <c r="R181" s="615"/>
      <c r="S181" s="615"/>
      <c r="T181" s="615"/>
      <c r="U181" s="615"/>
      <c r="V181" s="615"/>
      <c r="W181" s="615"/>
      <c r="X181" s="615"/>
      <c r="Y181" s="615"/>
      <c r="Z181" s="615"/>
      <c r="AA181" s="615"/>
      <c r="AB181" s="615"/>
      <c r="AC181" s="615"/>
      <c r="AD181" s="615"/>
      <c r="AE181" s="615"/>
      <c r="AF181" s="615"/>
      <c r="AG181" s="615"/>
      <c r="AH181" s="615"/>
      <c r="AI181" s="615"/>
      <c r="AJ181" s="615"/>
      <c r="AK181" s="615"/>
      <c r="AL181" s="615"/>
      <c r="AM181" s="615"/>
      <c r="AN181" s="615"/>
      <c r="AO181" s="615"/>
      <c r="AP181" s="615"/>
      <c r="AQ181" s="150"/>
      <c r="AR181" s="157"/>
      <c r="AS181" s="618"/>
      <c r="AT181" s="619"/>
      <c r="AU181" s="643"/>
      <c r="AV181" s="644"/>
      <c r="AW181" s="644"/>
      <c r="AX181" s="644"/>
      <c r="AY181" s="644"/>
      <c r="AZ181" s="644"/>
      <c r="BA181" s="644"/>
      <c r="BB181" s="644"/>
      <c r="BC181" s="644"/>
      <c r="BD181" s="644"/>
      <c r="BE181" s="644"/>
      <c r="BF181" s="609"/>
      <c r="BG181" s="609"/>
      <c r="BH181" s="615"/>
      <c r="BI181" s="615"/>
      <c r="BJ181" s="615"/>
      <c r="BK181" s="615"/>
      <c r="BL181" s="615"/>
      <c r="BM181" s="615"/>
      <c r="BN181" s="615"/>
      <c r="BO181" s="615"/>
      <c r="BP181" s="615"/>
      <c r="BQ181" s="615"/>
      <c r="BR181" s="615"/>
      <c r="BS181" s="615"/>
      <c r="BT181" s="615"/>
      <c r="BU181" s="615"/>
      <c r="BV181" s="615"/>
      <c r="BW181" s="615"/>
      <c r="BX181" s="615"/>
      <c r="BY181" s="615"/>
      <c r="BZ181" s="615"/>
      <c r="CA181" s="615"/>
      <c r="CB181" s="615"/>
      <c r="CC181" s="615"/>
      <c r="CD181" s="615"/>
      <c r="CE181" s="615"/>
      <c r="CF181" s="615"/>
      <c r="CG181" s="615"/>
      <c r="CH181" s="615"/>
    </row>
    <row r="182" spans="1:87" ht="18" customHeight="1" x14ac:dyDescent="0.15">
      <c r="A182" s="623" t="s">
        <v>37</v>
      </c>
      <c r="B182" s="624"/>
      <c r="C182" s="640" t="str">
        <f>IF('②応募者名簿(印刷用)'!$L$23="","",'②応募者名簿(印刷用)'!$L$23)</f>
        <v/>
      </c>
      <c r="D182" s="641"/>
      <c r="E182" s="641"/>
      <c r="F182" s="641"/>
      <c r="G182" s="641"/>
      <c r="H182" s="641"/>
      <c r="I182" s="641"/>
      <c r="J182" s="641"/>
      <c r="K182" s="641"/>
      <c r="L182" s="641"/>
      <c r="M182" s="642"/>
      <c r="N182" s="616" t="s">
        <v>36</v>
      </c>
      <c r="O182" s="617"/>
      <c r="P182" s="610" t="s">
        <v>34</v>
      </c>
      <c r="Q182" s="611"/>
      <c r="R182" s="611"/>
      <c r="S182" s="611"/>
      <c r="T182" s="611"/>
      <c r="U182" s="611"/>
      <c r="V182" s="611"/>
      <c r="W182" s="611"/>
      <c r="X182" s="611"/>
      <c r="Y182" s="611"/>
      <c r="Z182" s="611"/>
      <c r="AA182" s="611"/>
      <c r="AB182" s="611"/>
      <c r="AC182" s="611"/>
      <c r="AD182" s="611"/>
      <c r="AE182" s="611"/>
      <c r="AF182" s="611"/>
      <c r="AG182" s="611"/>
      <c r="AH182" s="611"/>
      <c r="AI182" s="611"/>
      <c r="AJ182" s="611"/>
      <c r="AK182" s="611"/>
      <c r="AL182" s="611"/>
      <c r="AM182" s="611"/>
      <c r="AN182" s="611"/>
      <c r="AO182" s="611"/>
      <c r="AP182" s="612"/>
      <c r="AQ182" s="150"/>
      <c r="AR182" s="157"/>
      <c r="AS182" s="623" t="s">
        <v>37</v>
      </c>
      <c r="AT182" s="624"/>
      <c r="AU182" s="640" t="str">
        <f>IF('②応募者名簿(印刷用)'!$L$24="","",'②応募者名簿(印刷用)'!$L$24)</f>
        <v/>
      </c>
      <c r="AV182" s="641"/>
      <c r="AW182" s="641"/>
      <c r="AX182" s="641"/>
      <c r="AY182" s="641"/>
      <c r="AZ182" s="641"/>
      <c r="BA182" s="641"/>
      <c r="BB182" s="641"/>
      <c r="BC182" s="641"/>
      <c r="BD182" s="641"/>
      <c r="BE182" s="642"/>
      <c r="BF182" s="616" t="s">
        <v>36</v>
      </c>
      <c r="BG182" s="617"/>
      <c r="BH182" s="610" t="s">
        <v>34</v>
      </c>
      <c r="BI182" s="611"/>
      <c r="BJ182" s="611"/>
      <c r="BK182" s="611"/>
      <c r="BL182" s="611"/>
      <c r="BM182" s="611"/>
      <c r="BN182" s="611"/>
      <c r="BO182" s="611"/>
      <c r="BP182" s="611"/>
      <c r="BQ182" s="611"/>
      <c r="BR182" s="611"/>
      <c r="BS182" s="611"/>
      <c r="BT182" s="611"/>
      <c r="BU182" s="611"/>
      <c r="BV182" s="611"/>
      <c r="BW182" s="611"/>
      <c r="BX182" s="611"/>
      <c r="BY182" s="611"/>
      <c r="BZ182" s="611"/>
      <c r="CA182" s="611"/>
      <c r="CB182" s="611"/>
      <c r="CC182" s="611"/>
      <c r="CD182" s="611"/>
      <c r="CE182" s="611"/>
      <c r="CF182" s="611"/>
      <c r="CG182" s="611"/>
      <c r="CH182" s="612"/>
    </row>
    <row r="183" spans="1:87" ht="18" customHeight="1" x14ac:dyDescent="0.15">
      <c r="A183" s="616"/>
      <c r="B183" s="617"/>
      <c r="C183" s="643"/>
      <c r="D183" s="644"/>
      <c r="E183" s="644"/>
      <c r="F183" s="644"/>
      <c r="G183" s="644"/>
      <c r="H183" s="644"/>
      <c r="I183" s="644"/>
      <c r="J183" s="644"/>
      <c r="K183" s="644"/>
      <c r="L183" s="644"/>
      <c r="M183" s="645"/>
      <c r="N183" s="616"/>
      <c r="O183" s="617"/>
      <c r="P183" s="613" t="str">
        <f>IF('②応募者名簿(印刷用)'!$P$23="","",'②応募者名簿(印刷用)'!$P$23)</f>
        <v xml:space="preserve"> </v>
      </c>
      <c r="Q183" s="613"/>
      <c r="R183" s="613"/>
      <c r="S183" s="613"/>
      <c r="T183" s="613"/>
      <c r="U183" s="613"/>
      <c r="V183" s="613"/>
      <c r="W183" s="613"/>
      <c r="X183" s="613"/>
      <c r="Y183" s="613"/>
      <c r="Z183" s="613"/>
      <c r="AA183" s="613"/>
      <c r="AB183" s="613"/>
      <c r="AC183" s="613"/>
      <c r="AD183" s="613"/>
      <c r="AE183" s="613"/>
      <c r="AF183" s="613"/>
      <c r="AG183" s="613"/>
      <c r="AH183" s="613"/>
      <c r="AI183" s="613"/>
      <c r="AJ183" s="613"/>
      <c r="AK183" s="613"/>
      <c r="AL183" s="613"/>
      <c r="AM183" s="613"/>
      <c r="AN183" s="613"/>
      <c r="AO183" s="613"/>
      <c r="AP183" s="613"/>
      <c r="AQ183" s="150"/>
      <c r="AR183" s="157"/>
      <c r="AS183" s="616"/>
      <c r="AT183" s="617"/>
      <c r="AU183" s="643"/>
      <c r="AV183" s="644"/>
      <c r="AW183" s="644"/>
      <c r="AX183" s="644"/>
      <c r="AY183" s="644"/>
      <c r="AZ183" s="644"/>
      <c r="BA183" s="644"/>
      <c r="BB183" s="644"/>
      <c r="BC183" s="644"/>
      <c r="BD183" s="644"/>
      <c r="BE183" s="645"/>
      <c r="BF183" s="616"/>
      <c r="BG183" s="617"/>
      <c r="BH183" s="613" t="str">
        <f>IF('②応募者名簿(印刷用)'!$P$24="","",'②応募者名簿(印刷用)'!$P$24)</f>
        <v xml:space="preserve"> </v>
      </c>
      <c r="BI183" s="613"/>
      <c r="BJ183" s="613"/>
      <c r="BK183" s="613"/>
      <c r="BL183" s="613"/>
      <c r="BM183" s="613"/>
      <c r="BN183" s="613"/>
      <c r="BO183" s="613"/>
      <c r="BP183" s="613"/>
      <c r="BQ183" s="613"/>
      <c r="BR183" s="613"/>
      <c r="BS183" s="613"/>
      <c r="BT183" s="613"/>
      <c r="BU183" s="613"/>
      <c r="BV183" s="613"/>
      <c r="BW183" s="613"/>
      <c r="BX183" s="613"/>
      <c r="BY183" s="613"/>
      <c r="BZ183" s="613"/>
      <c r="CA183" s="613"/>
      <c r="CB183" s="613"/>
      <c r="CC183" s="613"/>
      <c r="CD183" s="613"/>
      <c r="CE183" s="613"/>
      <c r="CF183" s="613"/>
      <c r="CG183" s="613"/>
      <c r="CH183" s="613"/>
    </row>
    <row r="184" spans="1:87" ht="18" customHeight="1" x14ac:dyDescent="0.15">
      <c r="A184" s="616"/>
      <c r="B184" s="617"/>
      <c r="C184" s="643"/>
      <c r="D184" s="644"/>
      <c r="E184" s="644"/>
      <c r="F184" s="644"/>
      <c r="G184" s="644"/>
      <c r="H184" s="644"/>
      <c r="I184" s="644"/>
      <c r="J184" s="644"/>
      <c r="K184" s="644"/>
      <c r="L184" s="644"/>
      <c r="M184" s="645"/>
      <c r="N184" s="618"/>
      <c r="O184" s="619"/>
      <c r="P184" s="614"/>
      <c r="Q184" s="614"/>
      <c r="R184" s="614"/>
      <c r="S184" s="614"/>
      <c r="T184" s="614"/>
      <c r="U184" s="614"/>
      <c r="V184" s="614"/>
      <c r="W184" s="614"/>
      <c r="X184" s="614"/>
      <c r="Y184" s="614"/>
      <c r="Z184" s="614"/>
      <c r="AA184" s="614"/>
      <c r="AB184" s="614"/>
      <c r="AC184" s="614"/>
      <c r="AD184" s="614"/>
      <c r="AE184" s="614"/>
      <c r="AF184" s="614"/>
      <c r="AG184" s="614"/>
      <c r="AH184" s="614"/>
      <c r="AI184" s="614"/>
      <c r="AJ184" s="614"/>
      <c r="AK184" s="614"/>
      <c r="AL184" s="614"/>
      <c r="AM184" s="614"/>
      <c r="AN184" s="614"/>
      <c r="AO184" s="614"/>
      <c r="AP184" s="614"/>
      <c r="AQ184" s="150"/>
      <c r="AR184" s="157"/>
      <c r="AS184" s="616"/>
      <c r="AT184" s="617"/>
      <c r="AU184" s="643"/>
      <c r="AV184" s="644"/>
      <c r="AW184" s="644"/>
      <c r="AX184" s="644"/>
      <c r="AY184" s="644"/>
      <c r="AZ184" s="644"/>
      <c r="BA184" s="644"/>
      <c r="BB184" s="644"/>
      <c r="BC184" s="644"/>
      <c r="BD184" s="644"/>
      <c r="BE184" s="645"/>
      <c r="BF184" s="618"/>
      <c r="BG184" s="619"/>
      <c r="BH184" s="614"/>
      <c r="BI184" s="614"/>
      <c r="BJ184" s="614"/>
      <c r="BK184" s="614"/>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row>
    <row r="185" spans="1:87" ht="18" customHeight="1" x14ac:dyDescent="0.15">
      <c r="A185" s="638" t="s">
        <v>23</v>
      </c>
      <c r="B185" s="638"/>
      <c r="C185" s="639" t="str">
        <f>""&amp;①入力シート!AJ58</f>
        <v/>
      </c>
      <c r="D185" s="639"/>
      <c r="E185" s="639"/>
      <c r="F185" s="639"/>
      <c r="G185" s="639"/>
      <c r="H185" s="639"/>
      <c r="I185" s="639"/>
      <c r="J185" s="639"/>
      <c r="K185" s="639"/>
      <c r="L185" s="639"/>
      <c r="M185" s="639"/>
      <c r="N185" s="646" t="s">
        <v>77</v>
      </c>
      <c r="O185" s="428"/>
      <c r="P185" s="428"/>
      <c r="Q185" s="428"/>
      <c r="R185" s="428"/>
      <c r="S185" s="428"/>
      <c r="T185" s="428"/>
      <c r="U185" s="428"/>
      <c r="V185" s="428"/>
      <c r="W185" s="428"/>
      <c r="X185" s="428"/>
      <c r="Y185" s="428"/>
      <c r="Z185" s="428"/>
      <c r="AA185" s="428"/>
      <c r="AB185" s="428"/>
      <c r="AC185" s="428"/>
      <c r="AD185" s="428"/>
      <c r="AE185" s="428"/>
      <c r="AF185" s="428"/>
      <c r="AG185" s="428"/>
      <c r="AH185" s="428"/>
      <c r="AI185" s="428"/>
      <c r="AJ185" s="428"/>
      <c r="AK185" s="428"/>
      <c r="AL185" s="428"/>
      <c r="AM185" s="428"/>
      <c r="AN185" s="428"/>
      <c r="AO185" s="428"/>
      <c r="AP185" s="429"/>
      <c r="AR185" s="47"/>
      <c r="AS185" s="638" t="s">
        <v>23</v>
      </c>
      <c r="AT185" s="638"/>
      <c r="AU185" s="639" t="str">
        <f>""&amp;①入力シート!AJ59</f>
        <v/>
      </c>
      <c r="AV185" s="639"/>
      <c r="AW185" s="639"/>
      <c r="AX185" s="639"/>
      <c r="AY185" s="639"/>
      <c r="AZ185" s="639"/>
      <c r="BA185" s="639"/>
      <c r="BB185" s="639"/>
      <c r="BC185" s="639"/>
      <c r="BD185" s="639"/>
      <c r="BE185" s="639"/>
      <c r="BF185" s="646" t="s">
        <v>77</v>
      </c>
      <c r="BG185" s="428"/>
      <c r="BH185" s="428"/>
      <c r="BI185" s="428"/>
      <c r="BJ185" s="428"/>
      <c r="BK185" s="428"/>
      <c r="BL185" s="428"/>
      <c r="BM185" s="428"/>
      <c r="BN185" s="428"/>
      <c r="BO185" s="428"/>
      <c r="BP185" s="428"/>
      <c r="BQ185" s="428"/>
      <c r="BR185" s="428"/>
      <c r="BS185" s="428"/>
      <c r="BT185" s="428"/>
      <c r="BU185" s="428"/>
      <c r="BV185" s="428"/>
      <c r="BW185" s="428"/>
      <c r="BX185" s="428"/>
      <c r="BY185" s="428"/>
      <c r="BZ185" s="428"/>
      <c r="CA185" s="428"/>
      <c r="CB185" s="428"/>
      <c r="CC185" s="428"/>
      <c r="CD185" s="428"/>
      <c r="CE185" s="428"/>
      <c r="CF185" s="428"/>
      <c r="CG185" s="428"/>
      <c r="CH185" s="429"/>
    </row>
    <row r="186" spans="1:87" ht="18" customHeight="1" x14ac:dyDescent="0.15">
      <c r="A186" s="638"/>
      <c r="B186" s="638"/>
      <c r="C186" s="639"/>
      <c r="D186" s="639"/>
      <c r="E186" s="639"/>
      <c r="F186" s="639"/>
      <c r="G186" s="639"/>
      <c r="H186" s="639"/>
      <c r="I186" s="639"/>
      <c r="J186" s="639"/>
      <c r="K186" s="639"/>
      <c r="L186" s="639"/>
      <c r="M186" s="639"/>
      <c r="N186" s="431"/>
      <c r="O186" s="431"/>
      <c r="P186" s="431"/>
      <c r="Q186" s="431"/>
      <c r="R186" s="431"/>
      <c r="S186" s="431"/>
      <c r="T186" s="431"/>
      <c r="U186" s="431"/>
      <c r="V186" s="431"/>
      <c r="W186" s="431"/>
      <c r="X186" s="431"/>
      <c r="Y186" s="431"/>
      <c r="Z186" s="431"/>
      <c r="AA186" s="431"/>
      <c r="AB186" s="431"/>
      <c r="AC186" s="431"/>
      <c r="AD186" s="431"/>
      <c r="AE186" s="431"/>
      <c r="AF186" s="431"/>
      <c r="AG186" s="431"/>
      <c r="AH186" s="431"/>
      <c r="AI186" s="431"/>
      <c r="AJ186" s="431"/>
      <c r="AK186" s="431"/>
      <c r="AL186" s="431"/>
      <c r="AM186" s="431"/>
      <c r="AN186" s="431"/>
      <c r="AO186" s="431"/>
      <c r="AP186" s="432"/>
      <c r="AR186" s="47"/>
      <c r="AS186" s="638"/>
      <c r="AT186" s="638"/>
      <c r="AU186" s="639"/>
      <c r="AV186" s="639"/>
      <c r="AW186" s="639"/>
      <c r="AX186" s="639"/>
      <c r="AY186" s="639"/>
      <c r="AZ186" s="639"/>
      <c r="BA186" s="639"/>
      <c r="BB186" s="639"/>
      <c r="BC186" s="639"/>
      <c r="BD186" s="639"/>
      <c r="BE186" s="639"/>
      <c r="BF186" s="431"/>
      <c r="BG186" s="431"/>
      <c r="BH186" s="431"/>
      <c r="BI186" s="431"/>
      <c r="BJ186" s="431"/>
      <c r="BK186" s="431"/>
      <c r="BL186" s="431"/>
      <c r="BM186" s="431"/>
      <c r="BN186" s="431"/>
      <c r="BO186" s="431"/>
      <c r="BP186" s="431"/>
      <c r="BQ186" s="431"/>
      <c r="BR186" s="431"/>
      <c r="BS186" s="431"/>
      <c r="BT186" s="431"/>
      <c r="BU186" s="431"/>
      <c r="BV186" s="431"/>
      <c r="BW186" s="431"/>
      <c r="BX186" s="431"/>
      <c r="BY186" s="431"/>
      <c r="BZ186" s="431"/>
      <c r="CA186" s="431"/>
      <c r="CB186" s="431"/>
      <c r="CC186" s="431"/>
      <c r="CD186" s="431"/>
      <c r="CE186" s="431"/>
      <c r="CF186" s="431"/>
      <c r="CG186" s="431"/>
      <c r="CH186" s="432"/>
    </row>
    <row r="187" spans="1:87" ht="15" customHeight="1" x14ac:dyDescent="0.15">
      <c r="A187" s="158"/>
      <c r="B187" s="158"/>
      <c r="C187" s="159"/>
      <c r="D187" s="159"/>
      <c r="E187" s="159"/>
      <c r="F187" s="159"/>
      <c r="G187" s="159"/>
      <c r="H187" s="159"/>
      <c r="I187" s="159"/>
      <c r="J187" s="159"/>
      <c r="K187" s="159"/>
      <c r="L187" s="159"/>
      <c r="M187" s="159"/>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8"/>
      <c r="AT187" s="158"/>
      <c r="AU187" s="159"/>
      <c r="AV187" s="159"/>
      <c r="AW187" s="159"/>
      <c r="AX187" s="159"/>
      <c r="AY187" s="159"/>
      <c r="AZ187" s="159"/>
      <c r="BA187" s="159"/>
      <c r="BB187" s="159"/>
      <c r="BC187" s="159"/>
      <c r="BD187" s="159"/>
      <c r="BE187" s="159"/>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60"/>
      <c r="B188" s="160"/>
      <c r="C188" s="160"/>
      <c r="D188" s="160"/>
      <c r="E188" s="160"/>
      <c r="F188" s="160"/>
      <c r="G188" s="160"/>
      <c r="H188" s="160"/>
      <c r="I188" s="160"/>
      <c r="J188" s="160"/>
      <c r="K188" s="160"/>
      <c r="L188" s="160"/>
      <c r="M188" s="160"/>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60"/>
      <c r="AT188" s="160"/>
      <c r="AU188" s="160"/>
      <c r="AV188" s="160"/>
      <c r="AW188" s="160"/>
      <c r="AX188" s="160"/>
      <c r="AY188" s="160"/>
      <c r="AZ188" s="160"/>
      <c r="BA188" s="160"/>
      <c r="BB188" s="160"/>
      <c r="BC188" s="160"/>
      <c r="BD188" s="160"/>
      <c r="BE188" s="160"/>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50" t="s">
        <v>64</v>
      </c>
      <c r="B189" s="651"/>
      <c r="C189" s="651"/>
      <c r="D189" s="651"/>
      <c r="E189" s="651"/>
      <c r="F189" s="651"/>
      <c r="G189" s="651"/>
      <c r="H189" s="651"/>
      <c r="I189" s="651"/>
      <c r="J189" s="651"/>
      <c r="K189" s="651"/>
      <c r="L189" s="651"/>
      <c r="M189" s="652"/>
      <c r="N189" s="579" t="s">
        <v>22</v>
      </c>
      <c r="O189" s="579"/>
      <c r="P189" s="661" t="s">
        <v>17</v>
      </c>
      <c r="Q189" s="662"/>
      <c r="R189" s="663" t="str">
        <f>IF('②応募者名簿(印刷用)'!$BX$40="","",'②応募者名簿(印刷用)'!$BX$40)</f>
        <v>-</v>
      </c>
      <c r="S189" s="663"/>
      <c r="T189" s="663"/>
      <c r="U189" s="663"/>
      <c r="V189" s="663"/>
      <c r="W189" s="663"/>
      <c r="X189" s="663"/>
      <c r="Y189" s="663"/>
      <c r="Z189" s="663"/>
      <c r="AA189" s="663"/>
      <c r="AB189" s="663"/>
      <c r="AC189" s="663"/>
      <c r="AD189" s="663"/>
      <c r="AE189" s="663"/>
      <c r="AF189" s="663"/>
      <c r="AG189" s="663"/>
      <c r="AH189" s="663"/>
      <c r="AI189" s="663"/>
      <c r="AJ189" s="663"/>
      <c r="AK189" s="663"/>
      <c r="AL189" s="663"/>
      <c r="AM189" s="663"/>
      <c r="AN189" s="663"/>
      <c r="AO189" s="663"/>
      <c r="AP189" s="664"/>
      <c r="AR189" s="47"/>
      <c r="AS189" s="650" t="s">
        <v>64</v>
      </c>
      <c r="AT189" s="651"/>
      <c r="AU189" s="651"/>
      <c r="AV189" s="651"/>
      <c r="AW189" s="651"/>
      <c r="AX189" s="651"/>
      <c r="AY189" s="651"/>
      <c r="AZ189" s="651"/>
      <c r="BA189" s="651"/>
      <c r="BB189" s="651"/>
      <c r="BC189" s="651"/>
      <c r="BD189" s="651"/>
      <c r="BE189" s="652"/>
      <c r="BF189" s="579" t="s">
        <v>22</v>
      </c>
      <c r="BG189" s="579"/>
      <c r="BH189" s="661" t="s">
        <v>17</v>
      </c>
      <c r="BI189" s="662"/>
      <c r="BJ189" s="663" t="str">
        <f>IF('②応募者名簿(印刷用)'!$BX$40="","",'②応募者名簿(印刷用)'!$BX$40)</f>
        <v>-</v>
      </c>
      <c r="BK189" s="663"/>
      <c r="BL189" s="663"/>
      <c r="BM189" s="663"/>
      <c r="BN189" s="663"/>
      <c r="BO189" s="663"/>
      <c r="BP189" s="663"/>
      <c r="BQ189" s="663"/>
      <c r="BR189" s="663"/>
      <c r="BS189" s="663"/>
      <c r="BT189" s="663"/>
      <c r="BU189" s="663"/>
      <c r="BV189" s="663"/>
      <c r="BW189" s="663"/>
      <c r="BX189" s="663"/>
      <c r="BY189" s="663"/>
      <c r="BZ189" s="663"/>
      <c r="CA189" s="663"/>
      <c r="CB189" s="663"/>
      <c r="CC189" s="663"/>
      <c r="CD189" s="663"/>
      <c r="CE189" s="663"/>
      <c r="CF189" s="663"/>
      <c r="CG189" s="663"/>
      <c r="CH189" s="664"/>
    </row>
    <row r="190" spans="1:87" ht="17.100000000000001" customHeight="1" x14ac:dyDescent="0.15">
      <c r="A190" s="653" t="str">
        <f>'②応募者名簿(印刷用)'!$A$36</f>
        <v/>
      </c>
      <c r="B190" s="654"/>
      <c r="C190" s="654"/>
      <c r="D190" s="654"/>
      <c r="E190" s="654"/>
      <c r="F190" s="654"/>
      <c r="G190" s="654"/>
      <c r="H190" s="654"/>
      <c r="I190" s="151"/>
      <c r="J190" s="151"/>
      <c r="K190" s="151"/>
      <c r="L190" s="151"/>
      <c r="M190" s="152"/>
      <c r="N190" s="579"/>
      <c r="O190" s="579"/>
      <c r="P190" s="665" t="str">
        <f>IF('②応募者名簿(印刷用)'!$BV$42="","",'②応募者名簿(印刷用)'!$BV$42)</f>
        <v xml:space="preserve"> </v>
      </c>
      <c r="Q190" s="666"/>
      <c r="R190" s="666"/>
      <c r="S190" s="666"/>
      <c r="T190" s="666"/>
      <c r="U190" s="666"/>
      <c r="V190" s="666"/>
      <c r="W190" s="666"/>
      <c r="X190" s="666"/>
      <c r="Y190" s="666"/>
      <c r="Z190" s="666"/>
      <c r="AA190" s="666"/>
      <c r="AB190" s="666"/>
      <c r="AC190" s="666"/>
      <c r="AD190" s="666"/>
      <c r="AE190" s="666"/>
      <c r="AF190" s="666"/>
      <c r="AG190" s="666"/>
      <c r="AH190" s="666"/>
      <c r="AI190" s="666"/>
      <c r="AJ190" s="666"/>
      <c r="AK190" s="666"/>
      <c r="AL190" s="666"/>
      <c r="AM190" s="666"/>
      <c r="AN190" s="666"/>
      <c r="AO190" s="666"/>
      <c r="AP190" s="667"/>
      <c r="AR190" s="47"/>
      <c r="AS190" s="653" t="str">
        <f>'②応募者名簿(印刷用)'!$A$36</f>
        <v/>
      </c>
      <c r="AT190" s="654"/>
      <c r="AU190" s="654"/>
      <c r="AV190" s="654"/>
      <c r="AW190" s="654"/>
      <c r="AX190" s="654"/>
      <c r="AY190" s="654"/>
      <c r="AZ190" s="654"/>
      <c r="BA190" s="151"/>
      <c r="BB190" s="151"/>
      <c r="BC190" s="151"/>
      <c r="BD190" s="151"/>
      <c r="BE190" s="152"/>
      <c r="BF190" s="579"/>
      <c r="BG190" s="579"/>
      <c r="BH190" s="665" t="str">
        <f>IF('②応募者名簿(印刷用)'!$BV$42="","",'②応募者名簿(印刷用)'!$BV$42)</f>
        <v xml:space="preserve"> </v>
      </c>
      <c r="BI190" s="666"/>
      <c r="BJ190" s="666"/>
      <c r="BK190" s="666"/>
      <c r="BL190" s="666"/>
      <c r="BM190" s="666"/>
      <c r="BN190" s="666"/>
      <c r="BO190" s="666"/>
      <c r="BP190" s="666"/>
      <c r="BQ190" s="666"/>
      <c r="BR190" s="666"/>
      <c r="BS190" s="666"/>
      <c r="BT190" s="666"/>
      <c r="BU190" s="666"/>
      <c r="BV190" s="666"/>
      <c r="BW190" s="666"/>
      <c r="BX190" s="666"/>
      <c r="BY190" s="666"/>
      <c r="BZ190" s="666"/>
      <c r="CA190" s="666"/>
      <c r="CB190" s="666"/>
      <c r="CC190" s="666"/>
      <c r="CD190" s="666"/>
      <c r="CE190" s="666"/>
      <c r="CF190" s="666"/>
      <c r="CG190" s="666"/>
      <c r="CH190" s="667"/>
    </row>
    <row r="191" spans="1:87" ht="17.100000000000001" customHeight="1" x14ac:dyDescent="0.15">
      <c r="A191" s="653"/>
      <c r="B191" s="654"/>
      <c r="C191" s="654"/>
      <c r="D191" s="654"/>
      <c r="E191" s="654"/>
      <c r="F191" s="654"/>
      <c r="G191" s="654"/>
      <c r="H191" s="654"/>
      <c r="I191" s="151"/>
      <c r="J191" s="151"/>
      <c r="K191" s="151"/>
      <c r="L191" s="151"/>
      <c r="M191" s="152"/>
      <c r="N191" s="579"/>
      <c r="O191" s="579"/>
      <c r="P191" s="665" t="str">
        <f>IF('②応募者名簿(印刷用)'!$BV$43="","",'②応募者名簿(印刷用)'!$BV$43)</f>
        <v xml:space="preserve"> </v>
      </c>
      <c r="Q191" s="666"/>
      <c r="R191" s="666"/>
      <c r="S191" s="666"/>
      <c r="T191" s="666"/>
      <c r="U191" s="666"/>
      <c r="V191" s="666"/>
      <c r="W191" s="666"/>
      <c r="X191" s="666"/>
      <c r="Y191" s="666"/>
      <c r="Z191" s="666"/>
      <c r="AA191" s="666"/>
      <c r="AB191" s="666"/>
      <c r="AC191" s="666"/>
      <c r="AD191" s="666"/>
      <c r="AE191" s="666"/>
      <c r="AF191" s="666"/>
      <c r="AG191" s="666"/>
      <c r="AH191" s="666"/>
      <c r="AI191" s="666"/>
      <c r="AJ191" s="666"/>
      <c r="AK191" s="666"/>
      <c r="AL191" s="666"/>
      <c r="AM191" s="666"/>
      <c r="AN191" s="666"/>
      <c r="AO191" s="666"/>
      <c r="AP191" s="667"/>
      <c r="AR191" s="47"/>
      <c r="AS191" s="653"/>
      <c r="AT191" s="654"/>
      <c r="AU191" s="654"/>
      <c r="AV191" s="654"/>
      <c r="AW191" s="654"/>
      <c r="AX191" s="654"/>
      <c r="AY191" s="654"/>
      <c r="AZ191" s="654"/>
      <c r="BA191" s="151"/>
      <c r="BB191" s="151"/>
      <c r="BC191" s="151"/>
      <c r="BD191" s="151"/>
      <c r="BE191" s="152"/>
      <c r="BF191" s="579"/>
      <c r="BG191" s="579"/>
      <c r="BH191" s="665" t="str">
        <f>IF('②応募者名簿(印刷用)'!$BV$43="","",'②応募者名簿(印刷用)'!$BV$43)</f>
        <v xml:space="preserve"> </v>
      </c>
      <c r="BI191" s="666"/>
      <c r="BJ191" s="666"/>
      <c r="BK191" s="666"/>
      <c r="BL191" s="666"/>
      <c r="BM191" s="666"/>
      <c r="BN191" s="666"/>
      <c r="BO191" s="666"/>
      <c r="BP191" s="666"/>
      <c r="BQ191" s="666"/>
      <c r="BR191" s="666"/>
      <c r="BS191" s="666"/>
      <c r="BT191" s="666"/>
      <c r="BU191" s="666"/>
      <c r="BV191" s="666"/>
      <c r="BW191" s="666"/>
      <c r="BX191" s="666"/>
      <c r="BY191" s="666"/>
      <c r="BZ191" s="666"/>
      <c r="CA191" s="666"/>
      <c r="CB191" s="666"/>
      <c r="CC191" s="666"/>
      <c r="CD191" s="666"/>
      <c r="CE191" s="666"/>
      <c r="CF191" s="666"/>
      <c r="CG191" s="666"/>
      <c r="CH191" s="667"/>
    </row>
    <row r="192" spans="1:87" ht="17.100000000000001" customHeight="1" x14ac:dyDescent="0.15">
      <c r="A192" s="653"/>
      <c r="B192" s="654"/>
      <c r="C192" s="654"/>
      <c r="D192" s="654"/>
      <c r="E192" s="654"/>
      <c r="F192" s="654"/>
      <c r="G192" s="654"/>
      <c r="H192" s="654"/>
      <c r="I192" s="151"/>
      <c r="J192" s="151"/>
      <c r="K192" s="151"/>
      <c r="L192" s="151"/>
      <c r="M192" s="152"/>
      <c r="N192" s="579"/>
      <c r="O192" s="579"/>
      <c r="P192" s="668" t="str">
        <f>IF('②応募者名簿(印刷用)'!$BV$44="","",'②応募者名簿(印刷用)'!$BV$44)</f>
        <v xml:space="preserve"> </v>
      </c>
      <c r="Q192" s="669"/>
      <c r="R192" s="669"/>
      <c r="S192" s="669"/>
      <c r="T192" s="669"/>
      <c r="U192" s="669"/>
      <c r="V192" s="669"/>
      <c r="W192" s="669"/>
      <c r="X192" s="669"/>
      <c r="Y192" s="669"/>
      <c r="Z192" s="669"/>
      <c r="AA192" s="669"/>
      <c r="AB192" s="669"/>
      <c r="AC192" s="669"/>
      <c r="AD192" s="669"/>
      <c r="AE192" s="669"/>
      <c r="AF192" s="669"/>
      <c r="AG192" s="669"/>
      <c r="AH192" s="669"/>
      <c r="AI192" s="669"/>
      <c r="AJ192" s="669"/>
      <c r="AK192" s="669"/>
      <c r="AL192" s="669"/>
      <c r="AM192" s="669"/>
      <c r="AN192" s="669"/>
      <c r="AO192" s="669"/>
      <c r="AP192" s="670"/>
      <c r="AR192" s="47"/>
      <c r="AS192" s="653"/>
      <c r="AT192" s="654"/>
      <c r="AU192" s="654"/>
      <c r="AV192" s="654"/>
      <c r="AW192" s="654"/>
      <c r="AX192" s="654"/>
      <c r="AY192" s="654"/>
      <c r="AZ192" s="654"/>
      <c r="BA192" s="151"/>
      <c r="BB192" s="151"/>
      <c r="BC192" s="151"/>
      <c r="BD192" s="151"/>
      <c r="BE192" s="152"/>
      <c r="BF192" s="579"/>
      <c r="BG192" s="579"/>
      <c r="BH192" s="668" t="str">
        <f>IF('②応募者名簿(印刷用)'!$BV$44="","",'②応募者名簿(印刷用)'!$BV$44)</f>
        <v xml:space="preserve"> </v>
      </c>
      <c r="BI192" s="669"/>
      <c r="BJ192" s="669"/>
      <c r="BK192" s="669"/>
      <c r="BL192" s="669"/>
      <c r="BM192" s="669"/>
      <c r="BN192" s="669"/>
      <c r="BO192" s="669"/>
      <c r="BP192" s="669"/>
      <c r="BQ192" s="669"/>
      <c r="BR192" s="669"/>
      <c r="BS192" s="669"/>
      <c r="BT192" s="669"/>
      <c r="BU192" s="669"/>
      <c r="BV192" s="669"/>
      <c r="BW192" s="669"/>
      <c r="BX192" s="669"/>
      <c r="BY192" s="669"/>
      <c r="BZ192" s="669"/>
      <c r="CA192" s="669"/>
      <c r="CB192" s="669"/>
      <c r="CC192" s="669"/>
      <c r="CD192" s="669"/>
      <c r="CE192" s="669"/>
      <c r="CF192" s="669"/>
      <c r="CG192" s="669"/>
      <c r="CH192" s="670"/>
    </row>
    <row r="193" spans="1:86" ht="17.100000000000001" customHeight="1" x14ac:dyDescent="0.15">
      <c r="A193" s="653"/>
      <c r="B193" s="654"/>
      <c r="C193" s="654"/>
      <c r="D193" s="654"/>
      <c r="E193" s="654"/>
      <c r="F193" s="654"/>
      <c r="G193" s="654"/>
      <c r="H193" s="654"/>
      <c r="I193" s="151"/>
      <c r="J193" s="151"/>
      <c r="K193" s="151"/>
      <c r="L193" s="151"/>
      <c r="M193" s="152"/>
      <c r="N193" s="404" t="s">
        <v>33</v>
      </c>
      <c r="O193" s="405"/>
      <c r="P193" s="410" t="s">
        <v>24</v>
      </c>
      <c r="Q193" s="411"/>
      <c r="R193" s="411"/>
      <c r="S193" s="411"/>
      <c r="T193" s="621" t="str">
        <f>""&amp;①入力シート!$D$21</f>
        <v/>
      </c>
      <c r="U193" s="621"/>
      <c r="V193" s="621"/>
      <c r="W193" s="621"/>
      <c r="X193" s="621"/>
      <c r="Y193" s="621"/>
      <c r="Z193" s="621"/>
      <c r="AA193" s="621"/>
      <c r="AB193" s="621"/>
      <c r="AC193" s="621"/>
      <c r="AD193" s="621"/>
      <c r="AE193" s="621"/>
      <c r="AF193" s="621"/>
      <c r="AG193" s="621"/>
      <c r="AH193" s="621"/>
      <c r="AI193" s="621"/>
      <c r="AJ193" s="621"/>
      <c r="AK193" s="621"/>
      <c r="AL193" s="621"/>
      <c r="AM193" s="621"/>
      <c r="AN193" s="621"/>
      <c r="AO193" s="621"/>
      <c r="AP193" s="622"/>
      <c r="AR193" s="47"/>
      <c r="AS193" s="653"/>
      <c r="AT193" s="654"/>
      <c r="AU193" s="654"/>
      <c r="AV193" s="654"/>
      <c r="AW193" s="654"/>
      <c r="AX193" s="654"/>
      <c r="AY193" s="654"/>
      <c r="AZ193" s="654"/>
      <c r="BA193" s="151"/>
      <c r="BB193" s="151"/>
      <c r="BC193" s="151"/>
      <c r="BD193" s="151"/>
      <c r="BE193" s="152"/>
      <c r="BF193" s="404" t="s">
        <v>33</v>
      </c>
      <c r="BG193" s="405"/>
      <c r="BH193" s="410" t="s">
        <v>24</v>
      </c>
      <c r="BI193" s="411"/>
      <c r="BJ193" s="411"/>
      <c r="BK193" s="411"/>
      <c r="BL193" s="621" t="str">
        <f>""&amp;①入力シート!$D$21</f>
        <v/>
      </c>
      <c r="BM193" s="621"/>
      <c r="BN193" s="621"/>
      <c r="BO193" s="621"/>
      <c r="BP193" s="621"/>
      <c r="BQ193" s="621"/>
      <c r="BR193" s="621"/>
      <c r="BS193" s="621"/>
      <c r="BT193" s="621"/>
      <c r="BU193" s="621"/>
      <c r="BV193" s="621"/>
      <c r="BW193" s="621"/>
      <c r="BX193" s="621"/>
      <c r="BY193" s="621"/>
      <c r="BZ193" s="621"/>
      <c r="CA193" s="621"/>
      <c r="CB193" s="621"/>
      <c r="CC193" s="621"/>
      <c r="CD193" s="621"/>
      <c r="CE193" s="621"/>
      <c r="CF193" s="621"/>
      <c r="CG193" s="621"/>
      <c r="CH193" s="622"/>
    </row>
    <row r="194" spans="1:86" ht="17.100000000000001" customHeight="1" x14ac:dyDescent="0.15">
      <c r="A194" s="153"/>
      <c r="B194" s="151"/>
      <c r="C194" s="151"/>
      <c r="D194" s="151"/>
      <c r="E194" s="151"/>
      <c r="F194" s="151"/>
      <c r="G194" s="151"/>
      <c r="H194" s="151"/>
      <c r="I194" s="151"/>
      <c r="J194" s="151"/>
      <c r="K194" s="151"/>
      <c r="L194" s="151"/>
      <c r="M194" s="152"/>
      <c r="N194" s="406"/>
      <c r="O194" s="407"/>
      <c r="P194" s="625" t="str">
        <f>"　"&amp;①入力シート!$D$22</f>
        <v>　</v>
      </c>
      <c r="Q194" s="626"/>
      <c r="R194" s="626"/>
      <c r="S194" s="626"/>
      <c r="T194" s="626"/>
      <c r="U194" s="626"/>
      <c r="V194" s="626"/>
      <c r="W194" s="626"/>
      <c r="X194" s="626"/>
      <c r="Y194" s="626"/>
      <c r="Z194" s="626"/>
      <c r="AA194" s="626"/>
      <c r="AB194" s="626"/>
      <c r="AC194" s="626"/>
      <c r="AD194" s="626"/>
      <c r="AE194" s="626"/>
      <c r="AF194" s="626"/>
      <c r="AG194" s="626"/>
      <c r="AH194" s="626"/>
      <c r="AI194" s="626"/>
      <c r="AJ194" s="626"/>
      <c r="AK194" s="626"/>
      <c r="AL194" s="626"/>
      <c r="AM194" s="626"/>
      <c r="AN194" s="626"/>
      <c r="AO194" s="626"/>
      <c r="AP194" s="627"/>
      <c r="AR194" s="47"/>
      <c r="AS194" s="153"/>
      <c r="AT194" s="151"/>
      <c r="AU194" s="151"/>
      <c r="AV194" s="151"/>
      <c r="AW194" s="151"/>
      <c r="AX194" s="151"/>
      <c r="AY194" s="151"/>
      <c r="AZ194" s="151"/>
      <c r="BA194" s="151"/>
      <c r="BB194" s="151"/>
      <c r="BC194" s="151"/>
      <c r="BD194" s="151"/>
      <c r="BE194" s="152"/>
      <c r="BF194" s="406"/>
      <c r="BG194" s="407"/>
      <c r="BH194" s="625" t="str">
        <f>"　"&amp;①入力シート!$D$22</f>
        <v>　</v>
      </c>
      <c r="BI194" s="626"/>
      <c r="BJ194" s="626"/>
      <c r="BK194" s="626"/>
      <c r="BL194" s="626"/>
      <c r="BM194" s="626"/>
      <c r="BN194" s="626"/>
      <c r="BO194" s="626"/>
      <c r="BP194" s="626"/>
      <c r="BQ194" s="626"/>
      <c r="BR194" s="626"/>
      <c r="BS194" s="626"/>
      <c r="BT194" s="626"/>
      <c r="BU194" s="626"/>
      <c r="BV194" s="626"/>
      <c r="BW194" s="626"/>
      <c r="BX194" s="626"/>
      <c r="BY194" s="626"/>
      <c r="BZ194" s="626"/>
      <c r="CA194" s="626"/>
      <c r="CB194" s="626"/>
      <c r="CC194" s="626"/>
      <c r="CD194" s="626"/>
      <c r="CE194" s="626"/>
      <c r="CF194" s="626"/>
      <c r="CG194" s="626"/>
      <c r="CH194" s="627"/>
    </row>
    <row r="195" spans="1:86" ht="17.100000000000001" customHeight="1" x14ac:dyDescent="0.15">
      <c r="A195" s="153"/>
      <c r="B195" s="151"/>
      <c r="C195" s="151"/>
      <c r="D195" s="151"/>
      <c r="E195" s="151"/>
      <c r="F195" s="151"/>
      <c r="G195" s="151"/>
      <c r="H195" s="151"/>
      <c r="I195" s="151"/>
      <c r="J195" s="151"/>
      <c r="K195" s="151"/>
      <c r="L195" s="151"/>
      <c r="M195" s="152"/>
      <c r="N195" s="406"/>
      <c r="O195" s="407"/>
      <c r="P195" s="647" t="str">
        <f>"　"&amp;①入力シート!$D$23</f>
        <v>　</v>
      </c>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9"/>
      <c r="AR195" s="47"/>
      <c r="AS195" s="153"/>
      <c r="AT195" s="151"/>
      <c r="AU195" s="151"/>
      <c r="AV195" s="151"/>
      <c r="AW195" s="151"/>
      <c r="AX195" s="151"/>
      <c r="AY195" s="151"/>
      <c r="AZ195" s="151"/>
      <c r="BA195" s="151"/>
      <c r="BB195" s="151"/>
      <c r="BC195" s="151"/>
      <c r="BD195" s="151"/>
      <c r="BE195" s="152"/>
      <c r="BF195" s="406"/>
      <c r="BG195" s="407"/>
      <c r="BH195" s="647" t="str">
        <f>"　"&amp;①入力シート!$D$23</f>
        <v>　</v>
      </c>
      <c r="BI195" s="648"/>
      <c r="BJ195" s="648"/>
      <c r="BK195" s="648"/>
      <c r="BL195" s="648"/>
      <c r="BM195" s="648"/>
      <c r="BN195" s="648"/>
      <c r="BO195" s="648"/>
      <c r="BP195" s="648"/>
      <c r="BQ195" s="648"/>
      <c r="BR195" s="648"/>
      <c r="BS195" s="648"/>
      <c r="BT195" s="648"/>
      <c r="BU195" s="648"/>
      <c r="BV195" s="648"/>
      <c r="BW195" s="648"/>
      <c r="BX195" s="648"/>
      <c r="BY195" s="648"/>
      <c r="BZ195" s="648"/>
      <c r="CA195" s="648"/>
      <c r="CB195" s="648"/>
      <c r="CC195" s="648"/>
      <c r="CD195" s="648"/>
      <c r="CE195" s="648"/>
      <c r="CF195" s="648"/>
      <c r="CG195" s="648"/>
      <c r="CH195" s="649"/>
    </row>
    <row r="196" spans="1:86" ht="17.100000000000001" customHeight="1" x14ac:dyDescent="0.15">
      <c r="A196" s="154"/>
      <c r="B196" s="155"/>
      <c r="C196" s="155"/>
      <c r="D196" s="155"/>
      <c r="E196" s="155"/>
      <c r="F196" s="155"/>
      <c r="G196" s="155"/>
      <c r="H196" s="155"/>
      <c r="I196" s="155"/>
      <c r="J196" s="155"/>
      <c r="K196" s="155"/>
      <c r="L196" s="155"/>
      <c r="M196" s="156"/>
      <c r="N196" s="406"/>
      <c r="O196" s="407"/>
      <c r="P196" s="647"/>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9"/>
      <c r="AR196" s="47"/>
      <c r="AS196" s="154"/>
      <c r="AT196" s="155"/>
      <c r="AU196" s="155"/>
      <c r="AV196" s="155"/>
      <c r="AW196" s="155"/>
      <c r="AX196" s="155"/>
      <c r="AY196" s="155"/>
      <c r="AZ196" s="155"/>
      <c r="BA196" s="155"/>
      <c r="BB196" s="155"/>
      <c r="BC196" s="155"/>
      <c r="BD196" s="155"/>
      <c r="BE196" s="156"/>
      <c r="BF196" s="406"/>
      <c r="BG196" s="407"/>
      <c r="BH196" s="647"/>
      <c r="BI196" s="648"/>
      <c r="BJ196" s="648"/>
      <c r="BK196" s="648"/>
      <c r="BL196" s="648"/>
      <c r="BM196" s="648"/>
      <c r="BN196" s="648"/>
      <c r="BO196" s="648"/>
      <c r="BP196" s="648"/>
      <c r="BQ196" s="648"/>
      <c r="BR196" s="648"/>
      <c r="BS196" s="648"/>
      <c r="BT196" s="648"/>
      <c r="BU196" s="648"/>
      <c r="BV196" s="648"/>
      <c r="BW196" s="648"/>
      <c r="BX196" s="648"/>
      <c r="BY196" s="648"/>
      <c r="BZ196" s="648"/>
      <c r="CA196" s="648"/>
      <c r="CB196" s="648"/>
      <c r="CC196" s="648"/>
      <c r="CD196" s="648"/>
      <c r="CE196" s="648"/>
      <c r="CF196" s="648"/>
      <c r="CG196" s="648"/>
      <c r="CH196" s="649"/>
    </row>
    <row r="197" spans="1:86" ht="18" customHeight="1" x14ac:dyDescent="0.15">
      <c r="A197" s="623" t="s">
        <v>38</v>
      </c>
      <c r="B197" s="624"/>
      <c r="C197" s="620" t="s">
        <v>32</v>
      </c>
      <c r="D197" s="621"/>
      <c r="E197" s="621"/>
      <c r="F197" s="621"/>
      <c r="G197" s="621"/>
      <c r="H197" s="621"/>
      <c r="I197" s="621"/>
      <c r="J197" s="621"/>
      <c r="K197" s="621"/>
      <c r="L197" s="621"/>
      <c r="M197" s="621"/>
      <c r="N197" s="579" t="s">
        <v>35</v>
      </c>
      <c r="O197" s="579"/>
      <c r="P197" s="660" t="str">
        <f>""&amp;①入力シート!O60</f>
        <v/>
      </c>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R197" s="47"/>
      <c r="AS197" s="623" t="s">
        <v>38</v>
      </c>
      <c r="AT197" s="624"/>
      <c r="AU197" s="620" t="s">
        <v>32</v>
      </c>
      <c r="AV197" s="621"/>
      <c r="AW197" s="621"/>
      <c r="AX197" s="621"/>
      <c r="AY197" s="621"/>
      <c r="AZ197" s="621"/>
      <c r="BA197" s="621"/>
      <c r="BB197" s="621"/>
      <c r="BC197" s="621"/>
      <c r="BD197" s="621"/>
      <c r="BE197" s="621"/>
      <c r="BF197" s="579" t="s">
        <v>35</v>
      </c>
      <c r="BG197" s="579"/>
      <c r="BH197" s="660" t="str">
        <f>""&amp;①入力シート!O61</f>
        <v/>
      </c>
      <c r="BI197" s="660"/>
      <c r="BJ197" s="660"/>
      <c r="BK197" s="660"/>
      <c r="BL197" s="660"/>
      <c r="BM197" s="660"/>
      <c r="BN197" s="660"/>
      <c r="BO197" s="660"/>
      <c r="BP197" s="660"/>
      <c r="BQ197" s="660"/>
      <c r="BR197" s="660"/>
      <c r="BS197" s="660"/>
      <c r="BT197" s="660"/>
      <c r="BU197" s="660"/>
      <c r="BV197" s="660"/>
      <c r="BW197" s="660"/>
      <c r="BX197" s="660"/>
      <c r="BY197" s="660"/>
      <c r="BZ197" s="660"/>
      <c r="CA197" s="660"/>
      <c r="CB197" s="660"/>
      <c r="CC197" s="660"/>
      <c r="CD197" s="660"/>
      <c r="CE197" s="660"/>
      <c r="CF197" s="660"/>
      <c r="CG197" s="660"/>
      <c r="CH197" s="660"/>
    </row>
    <row r="198" spans="1:86" ht="18" customHeight="1" x14ac:dyDescent="0.15">
      <c r="A198" s="616"/>
      <c r="B198" s="617"/>
      <c r="C198" s="643">
        <f>'②応募者名簿(印刷用)'!$A25</f>
        <v>23</v>
      </c>
      <c r="D198" s="644"/>
      <c r="E198" s="644"/>
      <c r="F198" s="644"/>
      <c r="G198" s="644"/>
      <c r="H198" s="644"/>
      <c r="I198" s="644"/>
      <c r="J198" s="644"/>
      <c r="K198" s="644"/>
      <c r="L198" s="644"/>
      <c r="M198" s="644"/>
      <c r="N198" s="579"/>
      <c r="O198" s="579"/>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R198" s="47"/>
      <c r="AS198" s="616"/>
      <c r="AT198" s="617"/>
      <c r="AU198" s="643">
        <f>'②応募者名簿(印刷用)'!$A26</f>
        <v>24</v>
      </c>
      <c r="AV198" s="644"/>
      <c r="AW198" s="644"/>
      <c r="AX198" s="644"/>
      <c r="AY198" s="644"/>
      <c r="AZ198" s="644"/>
      <c r="BA198" s="644"/>
      <c r="BB198" s="644"/>
      <c r="BC198" s="644"/>
      <c r="BD198" s="644"/>
      <c r="BE198" s="644"/>
      <c r="BF198" s="579"/>
      <c r="BG198" s="579"/>
      <c r="BH198" s="660"/>
      <c r="BI198" s="660"/>
      <c r="BJ198" s="660"/>
      <c r="BK198" s="660"/>
      <c r="BL198" s="660"/>
      <c r="BM198" s="660"/>
      <c r="BN198" s="660"/>
      <c r="BO198" s="660"/>
      <c r="BP198" s="660"/>
      <c r="BQ198" s="660"/>
      <c r="BR198" s="660"/>
      <c r="BS198" s="660"/>
      <c r="BT198" s="660"/>
      <c r="BU198" s="660"/>
      <c r="BV198" s="660"/>
      <c r="BW198" s="660"/>
      <c r="BX198" s="660"/>
      <c r="BY198" s="660"/>
      <c r="BZ198" s="660"/>
      <c r="CA198" s="660"/>
      <c r="CB198" s="660"/>
      <c r="CC198" s="660"/>
      <c r="CD198" s="660"/>
      <c r="CE198" s="660"/>
      <c r="CF198" s="660"/>
      <c r="CG198" s="660"/>
      <c r="CH198" s="660"/>
    </row>
    <row r="199" spans="1:86" ht="18" customHeight="1" x14ac:dyDescent="0.15">
      <c r="A199" s="618"/>
      <c r="B199" s="619"/>
      <c r="C199" s="643"/>
      <c r="D199" s="644"/>
      <c r="E199" s="644"/>
      <c r="F199" s="644"/>
      <c r="G199" s="644"/>
      <c r="H199" s="644"/>
      <c r="I199" s="644"/>
      <c r="J199" s="644"/>
      <c r="K199" s="644"/>
      <c r="L199" s="644"/>
      <c r="M199" s="644"/>
      <c r="N199" s="579"/>
      <c r="O199" s="579"/>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R199" s="47"/>
      <c r="AS199" s="618"/>
      <c r="AT199" s="619"/>
      <c r="AU199" s="643"/>
      <c r="AV199" s="644"/>
      <c r="AW199" s="644"/>
      <c r="AX199" s="644"/>
      <c r="AY199" s="644"/>
      <c r="AZ199" s="644"/>
      <c r="BA199" s="644"/>
      <c r="BB199" s="644"/>
      <c r="BC199" s="644"/>
      <c r="BD199" s="644"/>
      <c r="BE199" s="644"/>
      <c r="BF199" s="579"/>
      <c r="BG199" s="579"/>
      <c r="BH199" s="660"/>
      <c r="BI199" s="660"/>
      <c r="BJ199" s="660"/>
      <c r="BK199" s="660"/>
      <c r="BL199" s="660"/>
      <c r="BM199" s="660"/>
      <c r="BN199" s="660"/>
      <c r="BO199" s="660"/>
      <c r="BP199" s="660"/>
      <c r="BQ199" s="660"/>
      <c r="BR199" s="660"/>
      <c r="BS199" s="660"/>
      <c r="BT199" s="660"/>
      <c r="BU199" s="660"/>
      <c r="BV199" s="660"/>
      <c r="BW199" s="660"/>
      <c r="BX199" s="660"/>
      <c r="BY199" s="660"/>
      <c r="BZ199" s="660"/>
      <c r="CA199" s="660"/>
      <c r="CB199" s="660"/>
      <c r="CC199" s="660"/>
      <c r="CD199" s="660"/>
      <c r="CE199" s="660"/>
      <c r="CF199" s="660"/>
      <c r="CG199" s="660"/>
      <c r="CH199" s="660"/>
    </row>
    <row r="200" spans="1:86" ht="18" customHeight="1" x14ac:dyDescent="0.15">
      <c r="A200" s="623" t="s">
        <v>37</v>
      </c>
      <c r="B200" s="624"/>
      <c r="C200" s="640" t="str">
        <f>IF('②応募者名簿(印刷用)'!$L$25="","",'②応募者名簿(印刷用)'!$L$25)</f>
        <v/>
      </c>
      <c r="D200" s="641"/>
      <c r="E200" s="641"/>
      <c r="F200" s="641"/>
      <c r="G200" s="641"/>
      <c r="H200" s="641"/>
      <c r="I200" s="641"/>
      <c r="J200" s="641"/>
      <c r="K200" s="641"/>
      <c r="L200" s="641"/>
      <c r="M200" s="642"/>
      <c r="N200" s="406" t="s">
        <v>36</v>
      </c>
      <c r="O200" s="407"/>
      <c r="P200" s="655" t="s">
        <v>34</v>
      </c>
      <c r="Q200" s="656"/>
      <c r="R200" s="656"/>
      <c r="S200" s="656"/>
      <c r="T200" s="656"/>
      <c r="U200" s="656"/>
      <c r="V200" s="656"/>
      <c r="W200" s="656"/>
      <c r="X200" s="656"/>
      <c r="Y200" s="656"/>
      <c r="Z200" s="656"/>
      <c r="AA200" s="656"/>
      <c r="AB200" s="656"/>
      <c r="AC200" s="656"/>
      <c r="AD200" s="656"/>
      <c r="AE200" s="656"/>
      <c r="AF200" s="656"/>
      <c r="AG200" s="656"/>
      <c r="AH200" s="656"/>
      <c r="AI200" s="656"/>
      <c r="AJ200" s="656"/>
      <c r="AK200" s="656"/>
      <c r="AL200" s="656"/>
      <c r="AM200" s="656"/>
      <c r="AN200" s="656"/>
      <c r="AO200" s="656"/>
      <c r="AP200" s="657"/>
      <c r="AR200" s="47"/>
      <c r="AS200" s="623" t="s">
        <v>37</v>
      </c>
      <c r="AT200" s="624"/>
      <c r="AU200" s="640" t="str">
        <f>IF('②応募者名簿(印刷用)'!$L$26="","",'②応募者名簿(印刷用)'!$L$26)</f>
        <v/>
      </c>
      <c r="AV200" s="641"/>
      <c r="AW200" s="641"/>
      <c r="AX200" s="641"/>
      <c r="AY200" s="641"/>
      <c r="AZ200" s="641"/>
      <c r="BA200" s="641"/>
      <c r="BB200" s="641"/>
      <c r="BC200" s="641"/>
      <c r="BD200" s="641"/>
      <c r="BE200" s="642"/>
      <c r="BF200" s="406" t="s">
        <v>36</v>
      </c>
      <c r="BG200" s="407"/>
      <c r="BH200" s="655" t="s">
        <v>34</v>
      </c>
      <c r="BI200" s="656"/>
      <c r="BJ200" s="656"/>
      <c r="BK200" s="656"/>
      <c r="BL200" s="656"/>
      <c r="BM200" s="656"/>
      <c r="BN200" s="656"/>
      <c r="BO200" s="656"/>
      <c r="BP200" s="656"/>
      <c r="BQ200" s="656"/>
      <c r="BR200" s="656"/>
      <c r="BS200" s="656"/>
      <c r="BT200" s="656"/>
      <c r="BU200" s="656"/>
      <c r="BV200" s="656"/>
      <c r="BW200" s="656"/>
      <c r="BX200" s="656"/>
      <c r="BY200" s="656"/>
      <c r="BZ200" s="656"/>
      <c r="CA200" s="656"/>
      <c r="CB200" s="656"/>
      <c r="CC200" s="656"/>
      <c r="CD200" s="656"/>
      <c r="CE200" s="656"/>
      <c r="CF200" s="656"/>
      <c r="CG200" s="656"/>
      <c r="CH200" s="657"/>
    </row>
    <row r="201" spans="1:86" ht="18" customHeight="1" x14ac:dyDescent="0.15">
      <c r="A201" s="616"/>
      <c r="B201" s="617"/>
      <c r="C201" s="643"/>
      <c r="D201" s="644"/>
      <c r="E201" s="644"/>
      <c r="F201" s="644"/>
      <c r="G201" s="644"/>
      <c r="H201" s="644"/>
      <c r="I201" s="644"/>
      <c r="J201" s="644"/>
      <c r="K201" s="644"/>
      <c r="L201" s="644"/>
      <c r="M201" s="645"/>
      <c r="N201" s="406"/>
      <c r="O201" s="407"/>
      <c r="P201" s="658" t="str">
        <f>IF('②応募者名簿(印刷用)'!$P$25="","",'②応募者名簿(印刷用)'!$P$25)</f>
        <v xml:space="preserve"> </v>
      </c>
      <c r="Q201" s="658"/>
      <c r="R201" s="658"/>
      <c r="S201" s="658"/>
      <c r="T201" s="658"/>
      <c r="U201" s="658"/>
      <c r="V201" s="658"/>
      <c r="W201" s="658"/>
      <c r="X201" s="658"/>
      <c r="Y201" s="658"/>
      <c r="Z201" s="658"/>
      <c r="AA201" s="658"/>
      <c r="AB201" s="658"/>
      <c r="AC201" s="658"/>
      <c r="AD201" s="658"/>
      <c r="AE201" s="658"/>
      <c r="AF201" s="658"/>
      <c r="AG201" s="658"/>
      <c r="AH201" s="658"/>
      <c r="AI201" s="658"/>
      <c r="AJ201" s="658"/>
      <c r="AK201" s="658"/>
      <c r="AL201" s="658"/>
      <c r="AM201" s="658"/>
      <c r="AN201" s="658"/>
      <c r="AO201" s="658"/>
      <c r="AP201" s="658"/>
      <c r="AR201" s="47"/>
      <c r="AS201" s="616"/>
      <c r="AT201" s="617"/>
      <c r="AU201" s="643"/>
      <c r="AV201" s="644"/>
      <c r="AW201" s="644"/>
      <c r="AX201" s="644"/>
      <c r="AY201" s="644"/>
      <c r="AZ201" s="644"/>
      <c r="BA201" s="644"/>
      <c r="BB201" s="644"/>
      <c r="BC201" s="644"/>
      <c r="BD201" s="644"/>
      <c r="BE201" s="645"/>
      <c r="BF201" s="406"/>
      <c r="BG201" s="407"/>
      <c r="BH201" s="658" t="str">
        <f>IF('②応募者名簿(印刷用)'!$P$26="","",'②応募者名簿(印刷用)'!$P$26)</f>
        <v xml:space="preserve"> </v>
      </c>
      <c r="BI201" s="658"/>
      <c r="BJ201" s="658"/>
      <c r="BK201" s="658"/>
      <c r="BL201" s="658"/>
      <c r="BM201" s="658"/>
      <c r="BN201" s="658"/>
      <c r="BO201" s="658"/>
      <c r="BP201" s="658"/>
      <c r="BQ201" s="658"/>
      <c r="BR201" s="658"/>
      <c r="BS201" s="658"/>
      <c r="BT201" s="658"/>
      <c r="BU201" s="658"/>
      <c r="BV201" s="658"/>
      <c r="BW201" s="658"/>
      <c r="BX201" s="658"/>
      <c r="BY201" s="658"/>
      <c r="BZ201" s="658"/>
      <c r="CA201" s="658"/>
      <c r="CB201" s="658"/>
      <c r="CC201" s="658"/>
      <c r="CD201" s="658"/>
      <c r="CE201" s="658"/>
      <c r="CF201" s="658"/>
      <c r="CG201" s="658"/>
      <c r="CH201" s="658"/>
    </row>
    <row r="202" spans="1:86" ht="18" customHeight="1" x14ac:dyDescent="0.15">
      <c r="A202" s="616"/>
      <c r="B202" s="617"/>
      <c r="C202" s="643"/>
      <c r="D202" s="644"/>
      <c r="E202" s="644"/>
      <c r="F202" s="644"/>
      <c r="G202" s="644"/>
      <c r="H202" s="644"/>
      <c r="I202" s="644"/>
      <c r="J202" s="644"/>
      <c r="K202" s="644"/>
      <c r="L202" s="644"/>
      <c r="M202" s="645"/>
      <c r="N202" s="408"/>
      <c r="O202" s="40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R202" s="47"/>
      <c r="AS202" s="616"/>
      <c r="AT202" s="617"/>
      <c r="AU202" s="643"/>
      <c r="AV202" s="644"/>
      <c r="AW202" s="644"/>
      <c r="AX202" s="644"/>
      <c r="AY202" s="644"/>
      <c r="AZ202" s="644"/>
      <c r="BA202" s="644"/>
      <c r="BB202" s="644"/>
      <c r="BC202" s="644"/>
      <c r="BD202" s="644"/>
      <c r="BE202" s="645"/>
      <c r="BF202" s="408"/>
      <c r="BG202" s="40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c r="CB202" s="659"/>
      <c r="CC202" s="659"/>
      <c r="CD202" s="659"/>
      <c r="CE202" s="659"/>
      <c r="CF202" s="659"/>
      <c r="CG202" s="659"/>
      <c r="CH202" s="659"/>
    </row>
    <row r="203" spans="1:86" ht="18" customHeight="1" x14ac:dyDescent="0.15">
      <c r="A203" s="638" t="s">
        <v>23</v>
      </c>
      <c r="B203" s="638"/>
      <c r="C203" s="639" t="str">
        <f>""&amp;①入力シート!AJ60</f>
        <v/>
      </c>
      <c r="D203" s="639"/>
      <c r="E203" s="639"/>
      <c r="F203" s="639"/>
      <c r="G203" s="639"/>
      <c r="H203" s="639"/>
      <c r="I203" s="639"/>
      <c r="J203" s="639"/>
      <c r="K203" s="639"/>
      <c r="L203" s="639"/>
      <c r="M203" s="639"/>
      <c r="N203" s="646" t="s">
        <v>77</v>
      </c>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9"/>
      <c r="AR203" s="47"/>
      <c r="AS203" s="638" t="s">
        <v>23</v>
      </c>
      <c r="AT203" s="638"/>
      <c r="AU203" s="639" t="str">
        <f>""&amp;①入力シート!AJ61</f>
        <v/>
      </c>
      <c r="AV203" s="639"/>
      <c r="AW203" s="639"/>
      <c r="AX203" s="639"/>
      <c r="AY203" s="639"/>
      <c r="AZ203" s="639"/>
      <c r="BA203" s="639"/>
      <c r="BB203" s="639"/>
      <c r="BC203" s="639"/>
      <c r="BD203" s="639"/>
      <c r="BE203" s="639"/>
      <c r="BF203" s="646" t="s">
        <v>77</v>
      </c>
      <c r="BG203" s="428"/>
      <c r="BH203" s="428"/>
      <c r="BI203" s="428"/>
      <c r="BJ203" s="428"/>
      <c r="BK203" s="428"/>
      <c r="BL203" s="428"/>
      <c r="BM203" s="428"/>
      <c r="BN203" s="428"/>
      <c r="BO203" s="428"/>
      <c r="BP203" s="428"/>
      <c r="BQ203" s="428"/>
      <c r="BR203" s="428"/>
      <c r="BS203" s="428"/>
      <c r="BT203" s="428"/>
      <c r="BU203" s="428"/>
      <c r="BV203" s="428"/>
      <c r="BW203" s="428"/>
      <c r="BX203" s="428"/>
      <c r="BY203" s="428"/>
      <c r="BZ203" s="428"/>
      <c r="CA203" s="428"/>
      <c r="CB203" s="428"/>
      <c r="CC203" s="428"/>
      <c r="CD203" s="428"/>
      <c r="CE203" s="428"/>
      <c r="CF203" s="428"/>
      <c r="CG203" s="428"/>
      <c r="CH203" s="429"/>
    </row>
    <row r="204" spans="1:86" ht="18" customHeight="1" x14ac:dyDescent="0.15">
      <c r="A204" s="638"/>
      <c r="B204" s="638"/>
      <c r="C204" s="639"/>
      <c r="D204" s="639"/>
      <c r="E204" s="639"/>
      <c r="F204" s="639"/>
      <c r="G204" s="639"/>
      <c r="H204" s="639"/>
      <c r="I204" s="639"/>
      <c r="J204" s="639"/>
      <c r="K204" s="639"/>
      <c r="L204" s="639"/>
      <c r="M204" s="639"/>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2"/>
      <c r="AR204" s="47"/>
      <c r="AS204" s="638"/>
      <c r="AT204" s="638"/>
      <c r="AU204" s="639"/>
      <c r="AV204" s="639"/>
      <c r="AW204" s="639"/>
      <c r="AX204" s="639"/>
      <c r="AY204" s="639"/>
      <c r="AZ204" s="639"/>
      <c r="BA204" s="639"/>
      <c r="BB204" s="639"/>
      <c r="BC204" s="639"/>
      <c r="BD204" s="639"/>
      <c r="BE204" s="639"/>
      <c r="BF204" s="431"/>
      <c r="BG204" s="431"/>
      <c r="BH204" s="431"/>
      <c r="BI204" s="431"/>
      <c r="BJ204" s="431"/>
      <c r="BK204" s="431"/>
      <c r="BL204" s="431"/>
      <c r="BM204" s="431"/>
      <c r="BN204" s="431"/>
      <c r="BO204" s="431"/>
      <c r="BP204" s="431"/>
      <c r="BQ204" s="431"/>
      <c r="BR204" s="431"/>
      <c r="BS204" s="431"/>
      <c r="BT204" s="431"/>
      <c r="BU204" s="431"/>
      <c r="BV204" s="431"/>
      <c r="BW204" s="431"/>
      <c r="BX204" s="431"/>
      <c r="BY204" s="431"/>
      <c r="BZ204" s="431"/>
      <c r="CA204" s="431"/>
      <c r="CB204" s="431"/>
      <c r="CC204" s="431"/>
      <c r="CD204" s="431"/>
      <c r="CE204" s="431"/>
      <c r="CF204" s="431"/>
      <c r="CG204" s="431"/>
      <c r="CH204" s="432"/>
    </row>
    <row r="205" spans="1:86" ht="17.100000000000001" customHeight="1" x14ac:dyDescent="0.15">
      <c r="A205" s="650" t="s">
        <v>64</v>
      </c>
      <c r="B205" s="651"/>
      <c r="C205" s="651"/>
      <c r="D205" s="651"/>
      <c r="E205" s="651"/>
      <c r="F205" s="651"/>
      <c r="G205" s="651"/>
      <c r="H205" s="651"/>
      <c r="I205" s="651"/>
      <c r="J205" s="651"/>
      <c r="K205" s="651"/>
      <c r="L205" s="651"/>
      <c r="M205" s="652"/>
      <c r="N205" s="579" t="s">
        <v>22</v>
      </c>
      <c r="O205" s="579"/>
      <c r="P205" s="661" t="s">
        <v>17</v>
      </c>
      <c r="Q205" s="662"/>
      <c r="R205" s="663" t="str">
        <f>IF('②応募者名簿(印刷用)'!$BX$40="","",'②応募者名簿(印刷用)'!$BX$40)</f>
        <v>-</v>
      </c>
      <c r="S205" s="663"/>
      <c r="T205" s="663"/>
      <c r="U205" s="663"/>
      <c r="V205" s="663"/>
      <c r="W205" s="663"/>
      <c r="X205" s="663"/>
      <c r="Y205" s="663"/>
      <c r="Z205" s="663"/>
      <c r="AA205" s="663"/>
      <c r="AB205" s="663"/>
      <c r="AC205" s="663"/>
      <c r="AD205" s="663"/>
      <c r="AE205" s="663"/>
      <c r="AF205" s="663"/>
      <c r="AG205" s="663"/>
      <c r="AH205" s="663"/>
      <c r="AI205" s="663"/>
      <c r="AJ205" s="663"/>
      <c r="AK205" s="663"/>
      <c r="AL205" s="663"/>
      <c r="AM205" s="663"/>
      <c r="AN205" s="663"/>
      <c r="AO205" s="663"/>
      <c r="AP205" s="664"/>
      <c r="AR205" s="47"/>
      <c r="AS205" s="650" t="s">
        <v>64</v>
      </c>
      <c r="AT205" s="651"/>
      <c r="AU205" s="651"/>
      <c r="AV205" s="651"/>
      <c r="AW205" s="651"/>
      <c r="AX205" s="651"/>
      <c r="AY205" s="651"/>
      <c r="AZ205" s="651"/>
      <c r="BA205" s="651"/>
      <c r="BB205" s="651"/>
      <c r="BC205" s="651"/>
      <c r="BD205" s="651"/>
      <c r="BE205" s="652"/>
      <c r="BF205" s="579" t="s">
        <v>22</v>
      </c>
      <c r="BG205" s="579"/>
      <c r="BH205" s="661" t="s">
        <v>17</v>
      </c>
      <c r="BI205" s="662"/>
      <c r="BJ205" s="663" t="str">
        <f>IF('②応募者名簿(印刷用)'!$BX$40="","",'②応募者名簿(印刷用)'!$BX$40)</f>
        <v>-</v>
      </c>
      <c r="BK205" s="663"/>
      <c r="BL205" s="663"/>
      <c r="BM205" s="663"/>
      <c r="BN205" s="663"/>
      <c r="BO205" s="663"/>
      <c r="BP205" s="663"/>
      <c r="BQ205" s="663"/>
      <c r="BR205" s="663"/>
      <c r="BS205" s="663"/>
      <c r="BT205" s="663"/>
      <c r="BU205" s="663"/>
      <c r="BV205" s="663"/>
      <c r="BW205" s="663"/>
      <c r="BX205" s="663"/>
      <c r="BY205" s="663"/>
      <c r="BZ205" s="663"/>
      <c r="CA205" s="663"/>
      <c r="CB205" s="663"/>
      <c r="CC205" s="663"/>
      <c r="CD205" s="663"/>
      <c r="CE205" s="663"/>
      <c r="CF205" s="663"/>
      <c r="CG205" s="663"/>
      <c r="CH205" s="664"/>
    </row>
    <row r="206" spans="1:86" ht="17.100000000000001" customHeight="1" x14ac:dyDescent="0.15">
      <c r="A206" s="653" t="str">
        <f>'②応募者名簿(印刷用)'!$A$36</f>
        <v/>
      </c>
      <c r="B206" s="654"/>
      <c r="C206" s="654"/>
      <c r="D206" s="654"/>
      <c r="E206" s="654"/>
      <c r="F206" s="654"/>
      <c r="G206" s="654"/>
      <c r="H206" s="654"/>
      <c r="I206" s="151"/>
      <c r="J206" s="151"/>
      <c r="K206" s="151"/>
      <c r="L206" s="151"/>
      <c r="M206" s="152"/>
      <c r="N206" s="579"/>
      <c r="O206" s="579"/>
      <c r="P206" s="665" t="str">
        <f>IF('②応募者名簿(印刷用)'!$BV$42="","",'②応募者名簿(印刷用)'!$BV$42)</f>
        <v xml:space="preserve"> </v>
      </c>
      <c r="Q206" s="666"/>
      <c r="R206" s="666"/>
      <c r="S206" s="666"/>
      <c r="T206" s="666"/>
      <c r="U206" s="666"/>
      <c r="V206" s="666"/>
      <c r="W206" s="666"/>
      <c r="X206" s="666"/>
      <c r="Y206" s="666"/>
      <c r="Z206" s="666"/>
      <c r="AA206" s="666"/>
      <c r="AB206" s="666"/>
      <c r="AC206" s="666"/>
      <c r="AD206" s="666"/>
      <c r="AE206" s="666"/>
      <c r="AF206" s="666"/>
      <c r="AG206" s="666"/>
      <c r="AH206" s="666"/>
      <c r="AI206" s="666"/>
      <c r="AJ206" s="666"/>
      <c r="AK206" s="666"/>
      <c r="AL206" s="666"/>
      <c r="AM206" s="666"/>
      <c r="AN206" s="666"/>
      <c r="AO206" s="666"/>
      <c r="AP206" s="667"/>
      <c r="AR206" s="47"/>
      <c r="AS206" s="653" t="str">
        <f>'②応募者名簿(印刷用)'!$A$36</f>
        <v/>
      </c>
      <c r="AT206" s="654"/>
      <c r="AU206" s="654"/>
      <c r="AV206" s="654"/>
      <c r="AW206" s="654"/>
      <c r="AX206" s="654"/>
      <c r="AY206" s="654"/>
      <c r="AZ206" s="654"/>
      <c r="BA206" s="151"/>
      <c r="BB206" s="151"/>
      <c r="BC206" s="151"/>
      <c r="BD206" s="151"/>
      <c r="BE206" s="152"/>
      <c r="BF206" s="579"/>
      <c r="BG206" s="579"/>
      <c r="BH206" s="665" t="str">
        <f>IF('②応募者名簿(印刷用)'!$BV$42="","",'②応募者名簿(印刷用)'!$BV$42)</f>
        <v xml:space="preserve"> </v>
      </c>
      <c r="BI206" s="666"/>
      <c r="BJ206" s="666"/>
      <c r="BK206" s="666"/>
      <c r="BL206" s="666"/>
      <c r="BM206" s="666"/>
      <c r="BN206" s="666"/>
      <c r="BO206" s="666"/>
      <c r="BP206" s="666"/>
      <c r="BQ206" s="666"/>
      <c r="BR206" s="666"/>
      <c r="BS206" s="666"/>
      <c r="BT206" s="666"/>
      <c r="BU206" s="666"/>
      <c r="BV206" s="666"/>
      <c r="BW206" s="666"/>
      <c r="BX206" s="666"/>
      <c r="BY206" s="666"/>
      <c r="BZ206" s="666"/>
      <c r="CA206" s="666"/>
      <c r="CB206" s="666"/>
      <c r="CC206" s="666"/>
      <c r="CD206" s="666"/>
      <c r="CE206" s="666"/>
      <c r="CF206" s="666"/>
      <c r="CG206" s="666"/>
      <c r="CH206" s="667"/>
    </row>
    <row r="207" spans="1:86" ht="17.100000000000001" customHeight="1" x14ac:dyDescent="0.15">
      <c r="A207" s="653"/>
      <c r="B207" s="654"/>
      <c r="C207" s="654"/>
      <c r="D207" s="654"/>
      <c r="E207" s="654"/>
      <c r="F207" s="654"/>
      <c r="G207" s="654"/>
      <c r="H207" s="654"/>
      <c r="I207" s="151"/>
      <c r="J207" s="151"/>
      <c r="K207" s="151"/>
      <c r="L207" s="151"/>
      <c r="M207" s="152"/>
      <c r="N207" s="579"/>
      <c r="O207" s="579"/>
      <c r="P207" s="665" t="str">
        <f>IF('②応募者名簿(印刷用)'!$BV$43="","",'②応募者名簿(印刷用)'!$BV$43)</f>
        <v xml:space="preserve"> </v>
      </c>
      <c r="Q207" s="666"/>
      <c r="R207" s="666"/>
      <c r="S207" s="666"/>
      <c r="T207" s="666"/>
      <c r="U207" s="666"/>
      <c r="V207" s="666"/>
      <c r="W207" s="666"/>
      <c r="X207" s="666"/>
      <c r="Y207" s="666"/>
      <c r="Z207" s="666"/>
      <c r="AA207" s="666"/>
      <c r="AB207" s="666"/>
      <c r="AC207" s="666"/>
      <c r="AD207" s="666"/>
      <c r="AE207" s="666"/>
      <c r="AF207" s="666"/>
      <c r="AG207" s="666"/>
      <c r="AH207" s="666"/>
      <c r="AI207" s="666"/>
      <c r="AJ207" s="666"/>
      <c r="AK207" s="666"/>
      <c r="AL207" s="666"/>
      <c r="AM207" s="666"/>
      <c r="AN207" s="666"/>
      <c r="AO207" s="666"/>
      <c r="AP207" s="667"/>
      <c r="AR207" s="47"/>
      <c r="AS207" s="653"/>
      <c r="AT207" s="654"/>
      <c r="AU207" s="654"/>
      <c r="AV207" s="654"/>
      <c r="AW207" s="654"/>
      <c r="AX207" s="654"/>
      <c r="AY207" s="654"/>
      <c r="AZ207" s="654"/>
      <c r="BA207" s="151"/>
      <c r="BB207" s="151"/>
      <c r="BC207" s="151"/>
      <c r="BD207" s="151"/>
      <c r="BE207" s="152"/>
      <c r="BF207" s="579"/>
      <c r="BG207" s="579"/>
      <c r="BH207" s="665" t="str">
        <f>IF('②応募者名簿(印刷用)'!$BV$43="","",'②応募者名簿(印刷用)'!$BV$43)</f>
        <v xml:space="preserve"> </v>
      </c>
      <c r="BI207" s="666"/>
      <c r="BJ207" s="666"/>
      <c r="BK207" s="666"/>
      <c r="BL207" s="666"/>
      <c r="BM207" s="666"/>
      <c r="BN207" s="666"/>
      <c r="BO207" s="666"/>
      <c r="BP207" s="666"/>
      <c r="BQ207" s="666"/>
      <c r="BR207" s="666"/>
      <c r="BS207" s="666"/>
      <c r="BT207" s="666"/>
      <c r="BU207" s="666"/>
      <c r="BV207" s="666"/>
      <c r="BW207" s="666"/>
      <c r="BX207" s="666"/>
      <c r="BY207" s="666"/>
      <c r="BZ207" s="666"/>
      <c r="CA207" s="666"/>
      <c r="CB207" s="666"/>
      <c r="CC207" s="666"/>
      <c r="CD207" s="666"/>
      <c r="CE207" s="666"/>
      <c r="CF207" s="666"/>
      <c r="CG207" s="666"/>
      <c r="CH207" s="667"/>
    </row>
    <row r="208" spans="1:86" ht="17.100000000000001" customHeight="1" x14ac:dyDescent="0.15">
      <c r="A208" s="653"/>
      <c r="B208" s="654"/>
      <c r="C208" s="654"/>
      <c r="D208" s="654"/>
      <c r="E208" s="654"/>
      <c r="F208" s="654"/>
      <c r="G208" s="654"/>
      <c r="H208" s="654"/>
      <c r="I208" s="151"/>
      <c r="J208" s="151"/>
      <c r="K208" s="151"/>
      <c r="L208" s="151"/>
      <c r="M208" s="152"/>
      <c r="N208" s="579"/>
      <c r="O208" s="579"/>
      <c r="P208" s="668" t="str">
        <f>IF('②応募者名簿(印刷用)'!$BV$44="","",'②応募者名簿(印刷用)'!$BV$44)</f>
        <v xml:space="preserve"> </v>
      </c>
      <c r="Q208" s="669"/>
      <c r="R208" s="669"/>
      <c r="S208" s="669"/>
      <c r="T208" s="669"/>
      <c r="U208" s="669"/>
      <c r="V208" s="669"/>
      <c r="W208" s="669"/>
      <c r="X208" s="669"/>
      <c r="Y208" s="669"/>
      <c r="Z208" s="669"/>
      <c r="AA208" s="669"/>
      <c r="AB208" s="669"/>
      <c r="AC208" s="669"/>
      <c r="AD208" s="669"/>
      <c r="AE208" s="669"/>
      <c r="AF208" s="669"/>
      <c r="AG208" s="669"/>
      <c r="AH208" s="669"/>
      <c r="AI208" s="669"/>
      <c r="AJ208" s="669"/>
      <c r="AK208" s="669"/>
      <c r="AL208" s="669"/>
      <c r="AM208" s="669"/>
      <c r="AN208" s="669"/>
      <c r="AO208" s="669"/>
      <c r="AP208" s="670"/>
      <c r="AR208" s="47"/>
      <c r="AS208" s="653"/>
      <c r="AT208" s="654"/>
      <c r="AU208" s="654"/>
      <c r="AV208" s="654"/>
      <c r="AW208" s="654"/>
      <c r="AX208" s="654"/>
      <c r="AY208" s="654"/>
      <c r="AZ208" s="654"/>
      <c r="BA208" s="151"/>
      <c r="BB208" s="151"/>
      <c r="BC208" s="151"/>
      <c r="BD208" s="151"/>
      <c r="BE208" s="152"/>
      <c r="BF208" s="579"/>
      <c r="BG208" s="579"/>
      <c r="BH208" s="668" t="str">
        <f>IF('②応募者名簿(印刷用)'!$BV$44="","",'②応募者名簿(印刷用)'!$BV$44)</f>
        <v xml:space="preserve"> </v>
      </c>
      <c r="BI208" s="669"/>
      <c r="BJ208" s="669"/>
      <c r="BK208" s="669"/>
      <c r="BL208" s="669"/>
      <c r="BM208" s="669"/>
      <c r="BN208" s="669"/>
      <c r="BO208" s="669"/>
      <c r="BP208" s="669"/>
      <c r="BQ208" s="669"/>
      <c r="BR208" s="669"/>
      <c r="BS208" s="669"/>
      <c r="BT208" s="669"/>
      <c r="BU208" s="669"/>
      <c r="BV208" s="669"/>
      <c r="BW208" s="669"/>
      <c r="BX208" s="669"/>
      <c r="BY208" s="669"/>
      <c r="BZ208" s="669"/>
      <c r="CA208" s="669"/>
      <c r="CB208" s="669"/>
      <c r="CC208" s="669"/>
      <c r="CD208" s="669"/>
      <c r="CE208" s="669"/>
      <c r="CF208" s="669"/>
      <c r="CG208" s="669"/>
      <c r="CH208" s="670"/>
    </row>
    <row r="209" spans="1:87" ht="17.100000000000001" customHeight="1" x14ac:dyDescent="0.15">
      <c r="A209" s="653"/>
      <c r="B209" s="654"/>
      <c r="C209" s="654"/>
      <c r="D209" s="654"/>
      <c r="E209" s="654"/>
      <c r="F209" s="654"/>
      <c r="G209" s="654"/>
      <c r="H209" s="654"/>
      <c r="I209" s="151"/>
      <c r="J209" s="151"/>
      <c r="K209" s="151"/>
      <c r="L209" s="151"/>
      <c r="M209" s="152"/>
      <c r="N209" s="404" t="s">
        <v>33</v>
      </c>
      <c r="O209" s="405"/>
      <c r="P209" s="410" t="s">
        <v>24</v>
      </c>
      <c r="Q209" s="411"/>
      <c r="R209" s="411"/>
      <c r="S209" s="411"/>
      <c r="T209" s="621" t="str">
        <f>""&amp;①入力シート!$D$21</f>
        <v/>
      </c>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R209" s="47"/>
      <c r="AS209" s="653"/>
      <c r="AT209" s="654"/>
      <c r="AU209" s="654"/>
      <c r="AV209" s="654"/>
      <c r="AW209" s="654"/>
      <c r="AX209" s="654"/>
      <c r="AY209" s="654"/>
      <c r="AZ209" s="654"/>
      <c r="BA209" s="151"/>
      <c r="BB209" s="151"/>
      <c r="BC209" s="151"/>
      <c r="BD209" s="151"/>
      <c r="BE209" s="152"/>
      <c r="BF209" s="404" t="s">
        <v>33</v>
      </c>
      <c r="BG209" s="405"/>
      <c r="BH209" s="410" t="s">
        <v>24</v>
      </c>
      <c r="BI209" s="411"/>
      <c r="BJ209" s="411"/>
      <c r="BK209" s="411"/>
      <c r="BL209" s="621" t="str">
        <f>""&amp;①入力シート!$D$21</f>
        <v/>
      </c>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87" ht="17.100000000000001" customHeight="1" x14ac:dyDescent="0.15">
      <c r="A210" s="153"/>
      <c r="B210" s="151"/>
      <c r="C210" s="151"/>
      <c r="D210" s="151"/>
      <c r="E210" s="151"/>
      <c r="F210" s="151"/>
      <c r="G210" s="151"/>
      <c r="H210" s="151"/>
      <c r="I210" s="151"/>
      <c r="J210" s="151"/>
      <c r="K210" s="151"/>
      <c r="L210" s="151"/>
      <c r="M210" s="152"/>
      <c r="N210" s="406"/>
      <c r="O210" s="407"/>
      <c r="P210" s="625" t="str">
        <f>"　"&amp;①入力シート!$D$22</f>
        <v>　</v>
      </c>
      <c r="Q210" s="626"/>
      <c r="R210" s="626"/>
      <c r="S210" s="626"/>
      <c r="T210" s="626"/>
      <c r="U210" s="626"/>
      <c r="V210" s="626"/>
      <c r="W210" s="626"/>
      <c r="X210" s="626"/>
      <c r="Y210" s="626"/>
      <c r="Z210" s="626"/>
      <c r="AA210" s="626"/>
      <c r="AB210" s="626"/>
      <c r="AC210" s="626"/>
      <c r="AD210" s="626"/>
      <c r="AE210" s="626"/>
      <c r="AF210" s="626"/>
      <c r="AG210" s="626"/>
      <c r="AH210" s="626"/>
      <c r="AI210" s="626"/>
      <c r="AJ210" s="626"/>
      <c r="AK210" s="626"/>
      <c r="AL210" s="626"/>
      <c r="AM210" s="626"/>
      <c r="AN210" s="626"/>
      <c r="AO210" s="626"/>
      <c r="AP210" s="627"/>
      <c r="AR210" s="47"/>
      <c r="AS210" s="153"/>
      <c r="AT210" s="151"/>
      <c r="AU210" s="151"/>
      <c r="AV210" s="151"/>
      <c r="AW210" s="151"/>
      <c r="AX210" s="151"/>
      <c r="AY210" s="151"/>
      <c r="AZ210" s="151"/>
      <c r="BA210" s="151"/>
      <c r="BB210" s="151"/>
      <c r="BC210" s="151"/>
      <c r="BD210" s="151"/>
      <c r="BE210" s="152"/>
      <c r="BF210" s="406"/>
      <c r="BG210" s="407"/>
      <c r="BH210" s="625" t="str">
        <f>"　"&amp;①入力シート!$D$22</f>
        <v>　</v>
      </c>
      <c r="BI210" s="626"/>
      <c r="BJ210" s="626"/>
      <c r="BK210" s="626"/>
      <c r="BL210" s="626"/>
      <c r="BM210" s="626"/>
      <c r="BN210" s="626"/>
      <c r="BO210" s="626"/>
      <c r="BP210" s="626"/>
      <c r="BQ210" s="626"/>
      <c r="BR210" s="626"/>
      <c r="BS210" s="626"/>
      <c r="BT210" s="626"/>
      <c r="BU210" s="626"/>
      <c r="BV210" s="626"/>
      <c r="BW210" s="626"/>
      <c r="BX210" s="626"/>
      <c r="BY210" s="626"/>
      <c r="BZ210" s="626"/>
      <c r="CA210" s="626"/>
      <c r="CB210" s="626"/>
      <c r="CC210" s="626"/>
      <c r="CD210" s="626"/>
      <c r="CE210" s="626"/>
      <c r="CF210" s="626"/>
      <c r="CG210" s="626"/>
      <c r="CH210" s="627"/>
    </row>
    <row r="211" spans="1:87" ht="17.100000000000001" customHeight="1" x14ac:dyDescent="0.15">
      <c r="A211" s="153"/>
      <c r="B211" s="151"/>
      <c r="C211" s="151"/>
      <c r="D211" s="151"/>
      <c r="E211" s="151"/>
      <c r="F211" s="151"/>
      <c r="G211" s="151"/>
      <c r="H211" s="151"/>
      <c r="I211" s="151"/>
      <c r="J211" s="151"/>
      <c r="K211" s="151"/>
      <c r="L211" s="151"/>
      <c r="M211" s="152"/>
      <c r="N211" s="406"/>
      <c r="O211" s="407"/>
      <c r="P211" s="647" t="str">
        <f>"　"&amp;①入力シート!$D$23</f>
        <v>　</v>
      </c>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9"/>
      <c r="AR211" s="47"/>
      <c r="AS211" s="153"/>
      <c r="AT211" s="151"/>
      <c r="AU211" s="151"/>
      <c r="AV211" s="151"/>
      <c r="AW211" s="151"/>
      <c r="AX211" s="151"/>
      <c r="AY211" s="151"/>
      <c r="AZ211" s="151"/>
      <c r="BA211" s="151"/>
      <c r="BB211" s="151"/>
      <c r="BC211" s="151"/>
      <c r="BD211" s="151"/>
      <c r="BE211" s="152"/>
      <c r="BF211" s="406"/>
      <c r="BG211" s="407"/>
      <c r="BH211" s="647" t="str">
        <f>"　"&amp;①入力シート!$D$23</f>
        <v>　</v>
      </c>
      <c r="BI211" s="648"/>
      <c r="BJ211" s="648"/>
      <c r="BK211" s="648"/>
      <c r="BL211" s="648"/>
      <c r="BM211" s="648"/>
      <c r="BN211" s="648"/>
      <c r="BO211" s="648"/>
      <c r="BP211" s="648"/>
      <c r="BQ211" s="648"/>
      <c r="BR211" s="648"/>
      <c r="BS211" s="648"/>
      <c r="BT211" s="648"/>
      <c r="BU211" s="648"/>
      <c r="BV211" s="648"/>
      <c r="BW211" s="648"/>
      <c r="BX211" s="648"/>
      <c r="BY211" s="648"/>
      <c r="BZ211" s="648"/>
      <c r="CA211" s="648"/>
      <c r="CB211" s="648"/>
      <c r="CC211" s="648"/>
      <c r="CD211" s="648"/>
      <c r="CE211" s="648"/>
      <c r="CF211" s="648"/>
      <c r="CG211" s="648"/>
      <c r="CH211" s="649"/>
    </row>
    <row r="212" spans="1:87" ht="17.100000000000001" customHeight="1" x14ac:dyDescent="0.15">
      <c r="A212" s="154"/>
      <c r="B212" s="155"/>
      <c r="C212" s="155"/>
      <c r="D212" s="155"/>
      <c r="E212" s="155"/>
      <c r="F212" s="155"/>
      <c r="G212" s="155"/>
      <c r="H212" s="155"/>
      <c r="I212" s="155"/>
      <c r="J212" s="155"/>
      <c r="K212" s="155"/>
      <c r="L212" s="155"/>
      <c r="M212" s="156"/>
      <c r="N212" s="406"/>
      <c r="O212" s="407"/>
      <c r="P212" s="647"/>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9"/>
      <c r="AR212" s="47"/>
      <c r="AS212" s="154"/>
      <c r="AT212" s="155"/>
      <c r="AU212" s="155"/>
      <c r="AV212" s="155"/>
      <c r="AW212" s="155"/>
      <c r="AX212" s="155"/>
      <c r="AY212" s="155"/>
      <c r="AZ212" s="155"/>
      <c r="BA212" s="155"/>
      <c r="BB212" s="155"/>
      <c r="BC212" s="155"/>
      <c r="BD212" s="155"/>
      <c r="BE212" s="156"/>
      <c r="BF212" s="406"/>
      <c r="BG212" s="407"/>
      <c r="BH212" s="647"/>
      <c r="BI212" s="648"/>
      <c r="BJ212" s="648"/>
      <c r="BK212" s="648"/>
      <c r="BL212" s="648"/>
      <c r="BM212" s="648"/>
      <c r="BN212" s="648"/>
      <c r="BO212" s="648"/>
      <c r="BP212" s="648"/>
      <c r="BQ212" s="648"/>
      <c r="BR212" s="648"/>
      <c r="BS212" s="648"/>
      <c r="BT212" s="648"/>
      <c r="BU212" s="648"/>
      <c r="BV212" s="648"/>
      <c r="BW212" s="648"/>
      <c r="BX212" s="648"/>
      <c r="BY212" s="648"/>
      <c r="BZ212" s="648"/>
      <c r="CA212" s="648"/>
      <c r="CB212" s="648"/>
      <c r="CC212" s="648"/>
      <c r="CD212" s="648"/>
      <c r="CE212" s="648"/>
      <c r="CF212" s="648"/>
      <c r="CG212" s="648"/>
      <c r="CH212" s="649"/>
    </row>
    <row r="213" spans="1:87" ht="18" customHeight="1" x14ac:dyDescent="0.15">
      <c r="A213" s="623" t="s">
        <v>38</v>
      </c>
      <c r="B213" s="624"/>
      <c r="C213" s="620" t="s">
        <v>32</v>
      </c>
      <c r="D213" s="621"/>
      <c r="E213" s="621"/>
      <c r="F213" s="621"/>
      <c r="G213" s="621"/>
      <c r="H213" s="621"/>
      <c r="I213" s="621"/>
      <c r="J213" s="621"/>
      <c r="K213" s="621"/>
      <c r="L213" s="621"/>
      <c r="M213" s="621"/>
      <c r="N213" s="579" t="s">
        <v>35</v>
      </c>
      <c r="O213" s="579"/>
      <c r="P213" s="660" t="str">
        <f>""&amp;①入力シート!O62</f>
        <v/>
      </c>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R213" s="47"/>
      <c r="AS213" s="623" t="s">
        <v>38</v>
      </c>
      <c r="AT213" s="624"/>
      <c r="AU213" s="620" t="s">
        <v>32</v>
      </c>
      <c r="AV213" s="621"/>
      <c r="AW213" s="621"/>
      <c r="AX213" s="621"/>
      <c r="AY213" s="621"/>
      <c r="AZ213" s="621"/>
      <c r="BA213" s="621"/>
      <c r="BB213" s="621"/>
      <c r="BC213" s="621"/>
      <c r="BD213" s="621"/>
      <c r="BE213" s="621"/>
      <c r="BF213" s="579" t="s">
        <v>35</v>
      </c>
      <c r="BG213" s="579"/>
      <c r="BH213" s="660" t="str">
        <f>""&amp;①入力シート!O63</f>
        <v/>
      </c>
      <c r="BI213" s="660"/>
      <c r="BJ213" s="660"/>
      <c r="BK213" s="660"/>
      <c r="BL213" s="660"/>
      <c r="BM213" s="660"/>
      <c r="BN213" s="660"/>
      <c r="BO213" s="660"/>
      <c r="BP213" s="660"/>
      <c r="BQ213" s="660"/>
      <c r="BR213" s="660"/>
      <c r="BS213" s="660"/>
      <c r="BT213" s="660"/>
      <c r="BU213" s="660"/>
      <c r="BV213" s="660"/>
      <c r="BW213" s="660"/>
      <c r="BX213" s="660"/>
      <c r="BY213" s="660"/>
      <c r="BZ213" s="660"/>
      <c r="CA213" s="660"/>
      <c r="CB213" s="660"/>
      <c r="CC213" s="660"/>
      <c r="CD213" s="660"/>
      <c r="CE213" s="660"/>
      <c r="CF213" s="660"/>
      <c r="CG213" s="660"/>
      <c r="CH213" s="660"/>
    </row>
    <row r="214" spans="1:87" ht="18" customHeight="1" x14ac:dyDescent="0.15">
      <c r="A214" s="616"/>
      <c r="B214" s="617"/>
      <c r="C214" s="643">
        <f>'②応募者名簿(印刷用)'!$A27</f>
        <v>25</v>
      </c>
      <c r="D214" s="644"/>
      <c r="E214" s="644"/>
      <c r="F214" s="644"/>
      <c r="G214" s="644"/>
      <c r="H214" s="644"/>
      <c r="I214" s="644"/>
      <c r="J214" s="644"/>
      <c r="K214" s="644"/>
      <c r="L214" s="644"/>
      <c r="M214" s="644"/>
      <c r="N214" s="579"/>
      <c r="O214" s="579"/>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R214" s="47"/>
      <c r="AS214" s="616"/>
      <c r="AT214" s="617"/>
      <c r="AU214" s="643">
        <f>'②応募者名簿(印刷用)'!$A28</f>
        <v>26</v>
      </c>
      <c r="AV214" s="644"/>
      <c r="AW214" s="644"/>
      <c r="AX214" s="644"/>
      <c r="AY214" s="644"/>
      <c r="AZ214" s="644"/>
      <c r="BA214" s="644"/>
      <c r="BB214" s="644"/>
      <c r="BC214" s="644"/>
      <c r="BD214" s="644"/>
      <c r="BE214" s="644"/>
      <c r="BF214" s="579"/>
      <c r="BG214" s="579"/>
      <c r="BH214" s="660"/>
      <c r="BI214" s="660"/>
      <c r="BJ214" s="660"/>
      <c r="BK214" s="660"/>
      <c r="BL214" s="660"/>
      <c r="BM214" s="660"/>
      <c r="BN214" s="660"/>
      <c r="BO214" s="660"/>
      <c r="BP214" s="660"/>
      <c r="BQ214" s="660"/>
      <c r="BR214" s="660"/>
      <c r="BS214" s="660"/>
      <c r="BT214" s="660"/>
      <c r="BU214" s="660"/>
      <c r="BV214" s="660"/>
      <c r="BW214" s="660"/>
      <c r="BX214" s="660"/>
      <c r="BY214" s="660"/>
      <c r="BZ214" s="660"/>
      <c r="CA214" s="660"/>
      <c r="CB214" s="660"/>
      <c r="CC214" s="660"/>
      <c r="CD214" s="660"/>
      <c r="CE214" s="660"/>
      <c r="CF214" s="660"/>
      <c r="CG214" s="660"/>
      <c r="CH214" s="660"/>
    </row>
    <row r="215" spans="1:87" ht="18" customHeight="1" x14ac:dyDescent="0.15">
      <c r="A215" s="618"/>
      <c r="B215" s="619"/>
      <c r="C215" s="643"/>
      <c r="D215" s="644"/>
      <c r="E215" s="644"/>
      <c r="F215" s="644"/>
      <c r="G215" s="644"/>
      <c r="H215" s="644"/>
      <c r="I215" s="644"/>
      <c r="J215" s="644"/>
      <c r="K215" s="644"/>
      <c r="L215" s="644"/>
      <c r="M215" s="644"/>
      <c r="N215" s="579"/>
      <c r="O215" s="579"/>
      <c r="P215" s="660"/>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R215" s="47"/>
      <c r="AS215" s="618"/>
      <c r="AT215" s="619"/>
      <c r="AU215" s="643"/>
      <c r="AV215" s="644"/>
      <c r="AW215" s="644"/>
      <c r="AX215" s="644"/>
      <c r="AY215" s="644"/>
      <c r="AZ215" s="644"/>
      <c r="BA215" s="644"/>
      <c r="BB215" s="644"/>
      <c r="BC215" s="644"/>
      <c r="BD215" s="644"/>
      <c r="BE215" s="644"/>
      <c r="BF215" s="579"/>
      <c r="BG215" s="579"/>
      <c r="BH215" s="660"/>
      <c r="BI215" s="660"/>
      <c r="BJ215" s="660"/>
      <c r="BK215" s="660"/>
      <c r="BL215" s="660"/>
      <c r="BM215" s="660"/>
      <c r="BN215" s="660"/>
      <c r="BO215" s="660"/>
      <c r="BP215" s="660"/>
      <c r="BQ215" s="660"/>
      <c r="BR215" s="660"/>
      <c r="BS215" s="660"/>
      <c r="BT215" s="660"/>
      <c r="BU215" s="660"/>
      <c r="BV215" s="660"/>
      <c r="BW215" s="660"/>
      <c r="BX215" s="660"/>
      <c r="BY215" s="660"/>
      <c r="BZ215" s="660"/>
      <c r="CA215" s="660"/>
      <c r="CB215" s="660"/>
      <c r="CC215" s="660"/>
      <c r="CD215" s="660"/>
      <c r="CE215" s="660"/>
      <c r="CF215" s="660"/>
      <c r="CG215" s="660"/>
      <c r="CH215" s="660"/>
    </row>
    <row r="216" spans="1:87" ht="18" customHeight="1" x14ac:dyDescent="0.15">
      <c r="A216" s="623" t="s">
        <v>37</v>
      </c>
      <c r="B216" s="624"/>
      <c r="C216" s="640" t="str">
        <f>IF('②応募者名簿(印刷用)'!$L$27="","",'②応募者名簿(印刷用)'!$L$27)</f>
        <v/>
      </c>
      <c r="D216" s="641"/>
      <c r="E216" s="641"/>
      <c r="F216" s="641"/>
      <c r="G216" s="641"/>
      <c r="H216" s="641"/>
      <c r="I216" s="641"/>
      <c r="J216" s="641"/>
      <c r="K216" s="641"/>
      <c r="L216" s="641"/>
      <c r="M216" s="642"/>
      <c r="N216" s="406" t="s">
        <v>36</v>
      </c>
      <c r="O216" s="407"/>
      <c r="P216" s="655" t="s">
        <v>34</v>
      </c>
      <c r="Q216" s="656"/>
      <c r="R216" s="656"/>
      <c r="S216" s="656"/>
      <c r="T216" s="656"/>
      <c r="U216" s="656"/>
      <c r="V216" s="656"/>
      <c r="W216" s="656"/>
      <c r="X216" s="656"/>
      <c r="Y216" s="656"/>
      <c r="Z216" s="656"/>
      <c r="AA216" s="656"/>
      <c r="AB216" s="656"/>
      <c r="AC216" s="656"/>
      <c r="AD216" s="656"/>
      <c r="AE216" s="656"/>
      <c r="AF216" s="656"/>
      <c r="AG216" s="656"/>
      <c r="AH216" s="656"/>
      <c r="AI216" s="656"/>
      <c r="AJ216" s="656"/>
      <c r="AK216" s="656"/>
      <c r="AL216" s="656"/>
      <c r="AM216" s="656"/>
      <c r="AN216" s="656"/>
      <c r="AO216" s="656"/>
      <c r="AP216" s="657"/>
      <c r="AR216" s="47"/>
      <c r="AS216" s="623" t="s">
        <v>37</v>
      </c>
      <c r="AT216" s="624"/>
      <c r="AU216" s="640" t="str">
        <f>IF('②応募者名簿(印刷用)'!$L$28="","",'②応募者名簿(印刷用)'!$L$28)</f>
        <v/>
      </c>
      <c r="AV216" s="641"/>
      <c r="AW216" s="641"/>
      <c r="AX216" s="641"/>
      <c r="AY216" s="641"/>
      <c r="AZ216" s="641"/>
      <c r="BA216" s="641"/>
      <c r="BB216" s="641"/>
      <c r="BC216" s="641"/>
      <c r="BD216" s="641"/>
      <c r="BE216" s="642"/>
      <c r="BF216" s="406" t="s">
        <v>36</v>
      </c>
      <c r="BG216" s="407"/>
      <c r="BH216" s="655" t="s">
        <v>34</v>
      </c>
      <c r="BI216" s="656"/>
      <c r="BJ216" s="656"/>
      <c r="BK216" s="656"/>
      <c r="BL216" s="656"/>
      <c r="BM216" s="656"/>
      <c r="BN216" s="656"/>
      <c r="BO216" s="656"/>
      <c r="BP216" s="656"/>
      <c r="BQ216" s="656"/>
      <c r="BR216" s="656"/>
      <c r="BS216" s="656"/>
      <c r="BT216" s="656"/>
      <c r="BU216" s="656"/>
      <c r="BV216" s="656"/>
      <c r="BW216" s="656"/>
      <c r="BX216" s="656"/>
      <c r="BY216" s="656"/>
      <c r="BZ216" s="656"/>
      <c r="CA216" s="656"/>
      <c r="CB216" s="656"/>
      <c r="CC216" s="656"/>
      <c r="CD216" s="656"/>
      <c r="CE216" s="656"/>
      <c r="CF216" s="656"/>
      <c r="CG216" s="656"/>
      <c r="CH216" s="657"/>
    </row>
    <row r="217" spans="1:87" ht="18" customHeight="1" x14ac:dyDescent="0.15">
      <c r="A217" s="616"/>
      <c r="B217" s="617"/>
      <c r="C217" s="643"/>
      <c r="D217" s="644"/>
      <c r="E217" s="644"/>
      <c r="F217" s="644"/>
      <c r="G217" s="644"/>
      <c r="H217" s="644"/>
      <c r="I217" s="644"/>
      <c r="J217" s="644"/>
      <c r="K217" s="644"/>
      <c r="L217" s="644"/>
      <c r="M217" s="645"/>
      <c r="N217" s="406"/>
      <c r="O217" s="407"/>
      <c r="P217" s="658" t="str">
        <f>IF('②応募者名簿(印刷用)'!$P$27="","",'②応募者名簿(印刷用)'!$P$27)</f>
        <v xml:space="preserve"> </v>
      </c>
      <c r="Q217" s="658"/>
      <c r="R217" s="658"/>
      <c r="S217" s="658"/>
      <c r="T217" s="658"/>
      <c r="U217" s="658"/>
      <c r="V217" s="658"/>
      <c r="W217" s="658"/>
      <c r="X217" s="658"/>
      <c r="Y217" s="658"/>
      <c r="Z217" s="658"/>
      <c r="AA217" s="658"/>
      <c r="AB217" s="658"/>
      <c r="AC217" s="658"/>
      <c r="AD217" s="658"/>
      <c r="AE217" s="658"/>
      <c r="AF217" s="658"/>
      <c r="AG217" s="658"/>
      <c r="AH217" s="658"/>
      <c r="AI217" s="658"/>
      <c r="AJ217" s="658"/>
      <c r="AK217" s="658"/>
      <c r="AL217" s="658"/>
      <c r="AM217" s="658"/>
      <c r="AN217" s="658"/>
      <c r="AO217" s="658"/>
      <c r="AP217" s="658"/>
      <c r="AR217" s="47"/>
      <c r="AS217" s="616"/>
      <c r="AT217" s="617"/>
      <c r="AU217" s="643"/>
      <c r="AV217" s="644"/>
      <c r="AW217" s="644"/>
      <c r="AX217" s="644"/>
      <c r="AY217" s="644"/>
      <c r="AZ217" s="644"/>
      <c r="BA217" s="644"/>
      <c r="BB217" s="644"/>
      <c r="BC217" s="644"/>
      <c r="BD217" s="644"/>
      <c r="BE217" s="645"/>
      <c r="BF217" s="406"/>
      <c r="BG217" s="407"/>
      <c r="BH217" s="658" t="str">
        <f>IF('②応募者名簿(印刷用)'!$P$28="","",'②応募者名簿(印刷用)'!$P$28)</f>
        <v xml:space="preserve"> </v>
      </c>
      <c r="BI217" s="658"/>
      <c r="BJ217" s="658"/>
      <c r="BK217" s="658"/>
      <c r="BL217" s="658"/>
      <c r="BM217" s="658"/>
      <c r="BN217" s="658"/>
      <c r="BO217" s="658"/>
      <c r="BP217" s="658"/>
      <c r="BQ217" s="658"/>
      <c r="BR217" s="658"/>
      <c r="BS217" s="658"/>
      <c r="BT217" s="658"/>
      <c r="BU217" s="658"/>
      <c r="BV217" s="658"/>
      <c r="BW217" s="658"/>
      <c r="BX217" s="658"/>
      <c r="BY217" s="658"/>
      <c r="BZ217" s="658"/>
      <c r="CA217" s="658"/>
      <c r="CB217" s="658"/>
      <c r="CC217" s="658"/>
      <c r="CD217" s="658"/>
      <c r="CE217" s="658"/>
      <c r="CF217" s="658"/>
      <c r="CG217" s="658"/>
      <c r="CH217" s="658"/>
    </row>
    <row r="218" spans="1:87" ht="18" customHeight="1" x14ac:dyDescent="0.15">
      <c r="A218" s="616"/>
      <c r="B218" s="617"/>
      <c r="C218" s="643"/>
      <c r="D218" s="644"/>
      <c r="E218" s="644"/>
      <c r="F218" s="644"/>
      <c r="G218" s="644"/>
      <c r="H218" s="644"/>
      <c r="I218" s="644"/>
      <c r="J218" s="644"/>
      <c r="K218" s="644"/>
      <c r="L218" s="644"/>
      <c r="M218" s="645"/>
      <c r="N218" s="408"/>
      <c r="O218" s="40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R218" s="47"/>
      <c r="AS218" s="616"/>
      <c r="AT218" s="617"/>
      <c r="AU218" s="643"/>
      <c r="AV218" s="644"/>
      <c r="AW218" s="644"/>
      <c r="AX218" s="644"/>
      <c r="AY218" s="644"/>
      <c r="AZ218" s="644"/>
      <c r="BA218" s="644"/>
      <c r="BB218" s="644"/>
      <c r="BC218" s="644"/>
      <c r="BD218" s="644"/>
      <c r="BE218" s="645"/>
      <c r="BF218" s="408"/>
      <c r="BG218" s="40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c r="CB218" s="659"/>
      <c r="CC218" s="659"/>
      <c r="CD218" s="659"/>
      <c r="CE218" s="659"/>
      <c r="CF218" s="659"/>
      <c r="CG218" s="659"/>
      <c r="CH218" s="659"/>
    </row>
    <row r="219" spans="1:87" ht="18" customHeight="1" x14ac:dyDescent="0.15">
      <c r="A219" s="638" t="s">
        <v>23</v>
      </c>
      <c r="B219" s="638"/>
      <c r="C219" s="639" t="str">
        <f>""&amp;①入力シート!AJ62</f>
        <v/>
      </c>
      <c r="D219" s="639"/>
      <c r="E219" s="639"/>
      <c r="F219" s="639"/>
      <c r="G219" s="639"/>
      <c r="H219" s="639"/>
      <c r="I219" s="639"/>
      <c r="J219" s="639"/>
      <c r="K219" s="639"/>
      <c r="L219" s="639"/>
      <c r="M219" s="639"/>
      <c r="N219" s="646" t="s">
        <v>77</v>
      </c>
      <c r="O219" s="428"/>
      <c r="P219" s="428"/>
      <c r="Q219" s="428"/>
      <c r="R219" s="428"/>
      <c r="S219" s="428"/>
      <c r="T219" s="428"/>
      <c r="U219" s="428"/>
      <c r="V219" s="428"/>
      <c r="W219" s="428"/>
      <c r="X219" s="428"/>
      <c r="Y219" s="428"/>
      <c r="Z219" s="428"/>
      <c r="AA219" s="428"/>
      <c r="AB219" s="428"/>
      <c r="AC219" s="428"/>
      <c r="AD219" s="428"/>
      <c r="AE219" s="428"/>
      <c r="AF219" s="428"/>
      <c r="AG219" s="428"/>
      <c r="AH219" s="428"/>
      <c r="AI219" s="428"/>
      <c r="AJ219" s="428"/>
      <c r="AK219" s="428"/>
      <c r="AL219" s="428"/>
      <c r="AM219" s="428"/>
      <c r="AN219" s="428"/>
      <c r="AO219" s="428"/>
      <c r="AP219" s="429"/>
      <c r="AR219" s="47"/>
      <c r="AS219" s="638" t="s">
        <v>23</v>
      </c>
      <c r="AT219" s="638"/>
      <c r="AU219" s="639" t="str">
        <f>""&amp;①入力シート!AJ63</f>
        <v/>
      </c>
      <c r="AV219" s="639"/>
      <c r="AW219" s="639"/>
      <c r="AX219" s="639"/>
      <c r="AY219" s="639"/>
      <c r="AZ219" s="639"/>
      <c r="BA219" s="639"/>
      <c r="BB219" s="639"/>
      <c r="BC219" s="639"/>
      <c r="BD219" s="639"/>
      <c r="BE219" s="639"/>
      <c r="BF219" s="646" t="s">
        <v>77</v>
      </c>
      <c r="BG219" s="428"/>
      <c r="BH219" s="428"/>
      <c r="BI219" s="428"/>
      <c r="BJ219" s="428"/>
      <c r="BK219" s="428"/>
      <c r="BL219" s="428"/>
      <c r="BM219" s="428"/>
      <c r="BN219" s="428"/>
      <c r="BO219" s="428"/>
      <c r="BP219" s="428"/>
      <c r="BQ219" s="428"/>
      <c r="BR219" s="428"/>
      <c r="BS219" s="428"/>
      <c r="BT219" s="428"/>
      <c r="BU219" s="428"/>
      <c r="BV219" s="428"/>
      <c r="BW219" s="428"/>
      <c r="BX219" s="428"/>
      <c r="BY219" s="428"/>
      <c r="BZ219" s="428"/>
      <c r="CA219" s="428"/>
      <c r="CB219" s="428"/>
      <c r="CC219" s="428"/>
      <c r="CD219" s="428"/>
      <c r="CE219" s="428"/>
      <c r="CF219" s="428"/>
      <c r="CG219" s="428"/>
      <c r="CH219" s="429"/>
    </row>
    <row r="220" spans="1:87" ht="18" customHeight="1" x14ac:dyDescent="0.15">
      <c r="A220" s="638"/>
      <c r="B220" s="638"/>
      <c r="C220" s="639"/>
      <c r="D220" s="639"/>
      <c r="E220" s="639"/>
      <c r="F220" s="639"/>
      <c r="G220" s="639"/>
      <c r="H220" s="639"/>
      <c r="I220" s="639"/>
      <c r="J220" s="639"/>
      <c r="K220" s="639"/>
      <c r="L220" s="639"/>
      <c r="M220" s="639"/>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2"/>
      <c r="AR220" s="47"/>
      <c r="AS220" s="638"/>
      <c r="AT220" s="638"/>
      <c r="AU220" s="639"/>
      <c r="AV220" s="639"/>
      <c r="AW220" s="639"/>
      <c r="AX220" s="639"/>
      <c r="AY220" s="639"/>
      <c r="AZ220" s="639"/>
      <c r="BA220" s="639"/>
      <c r="BB220" s="639"/>
      <c r="BC220" s="639"/>
      <c r="BD220" s="639"/>
      <c r="BE220" s="639"/>
      <c r="BF220" s="431"/>
      <c r="BG220" s="431"/>
      <c r="BH220" s="431"/>
      <c r="BI220" s="431"/>
      <c r="BJ220" s="431"/>
      <c r="BK220" s="431"/>
      <c r="BL220" s="431"/>
      <c r="BM220" s="431"/>
      <c r="BN220" s="431"/>
      <c r="BO220" s="431"/>
      <c r="BP220" s="431"/>
      <c r="BQ220" s="431"/>
      <c r="BR220" s="431"/>
      <c r="BS220" s="431"/>
      <c r="BT220" s="431"/>
      <c r="BU220" s="431"/>
      <c r="BV220" s="431"/>
      <c r="BW220" s="431"/>
      <c r="BX220" s="431"/>
      <c r="BY220" s="431"/>
      <c r="BZ220" s="431"/>
      <c r="CA220" s="431"/>
      <c r="CB220" s="431"/>
      <c r="CC220" s="431"/>
      <c r="CD220" s="431"/>
      <c r="CE220" s="431"/>
      <c r="CF220" s="431"/>
      <c r="CG220" s="431"/>
      <c r="CH220" s="432"/>
    </row>
    <row r="221" spans="1:87" ht="15" customHeight="1" x14ac:dyDescent="0.15">
      <c r="A221" s="158"/>
      <c r="B221" s="158"/>
      <c r="C221" s="159"/>
      <c r="D221" s="159"/>
      <c r="E221" s="159"/>
      <c r="F221" s="159"/>
      <c r="G221" s="159"/>
      <c r="H221" s="159"/>
      <c r="I221" s="159"/>
      <c r="J221" s="159"/>
      <c r="K221" s="159"/>
      <c r="L221" s="159"/>
      <c r="M221" s="159"/>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8"/>
      <c r="AT221" s="158"/>
      <c r="AU221" s="159"/>
      <c r="AV221" s="159"/>
      <c r="AW221" s="159"/>
      <c r="AX221" s="159"/>
      <c r="AY221" s="159"/>
      <c r="AZ221" s="159"/>
      <c r="BA221" s="159"/>
      <c r="BB221" s="159"/>
      <c r="BC221" s="159"/>
      <c r="BD221" s="159"/>
      <c r="BE221" s="159"/>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60"/>
      <c r="B222" s="160"/>
      <c r="C222" s="160"/>
      <c r="D222" s="160"/>
      <c r="E222" s="160"/>
      <c r="F222" s="160"/>
      <c r="G222" s="160"/>
      <c r="H222" s="160"/>
      <c r="I222" s="160"/>
      <c r="J222" s="160"/>
      <c r="K222" s="160"/>
      <c r="L222" s="160"/>
      <c r="M222" s="160"/>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60"/>
      <c r="AT222" s="160"/>
      <c r="AU222" s="160"/>
      <c r="AV222" s="160"/>
      <c r="AW222" s="160"/>
      <c r="AX222" s="160"/>
      <c r="AY222" s="160"/>
      <c r="AZ222" s="160"/>
      <c r="BA222" s="160"/>
      <c r="BB222" s="160"/>
      <c r="BC222" s="160"/>
      <c r="BD222" s="160"/>
      <c r="BE222" s="160"/>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50" t="s">
        <v>64</v>
      </c>
      <c r="B223" s="651"/>
      <c r="C223" s="651"/>
      <c r="D223" s="651"/>
      <c r="E223" s="651"/>
      <c r="F223" s="651"/>
      <c r="G223" s="651"/>
      <c r="H223" s="651"/>
      <c r="I223" s="651"/>
      <c r="J223" s="651"/>
      <c r="K223" s="651"/>
      <c r="L223" s="651"/>
      <c r="M223" s="652"/>
      <c r="N223" s="609" t="s">
        <v>22</v>
      </c>
      <c r="O223" s="609"/>
      <c r="P223" s="628" t="s">
        <v>17</v>
      </c>
      <c r="Q223" s="629"/>
      <c r="R223" s="630" t="str">
        <f>IF('②応募者名簿(印刷用)'!$BX$40="","",'②応募者名簿(印刷用)'!$BX$40)</f>
        <v>-</v>
      </c>
      <c r="S223" s="630"/>
      <c r="T223" s="630"/>
      <c r="U223" s="630"/>
      <c r="V223" s="630"/>
      <c r="W223" s="630"/>
      <c r="X223" s="630"/>
      <c r="Y223" s="630"/>
      <c r="Z223" s="630"/>
      <c r="AA223" s="630"/>
      <c r="AB223" s="630"/>
      <c r="AC223" s="630"/>
      <c r="AD223" s="630"/>
      <c r="AE223" s="630"/>
      <c r="AF223" s="630"/>
      <c r="AG223" s="630"/>
      <c r="AH223" s="630"/>
      <c r="AI223" s="630"/>
      <c r="AJ223" s="630"/>
      <c r="AK223" s="630"/>
      <c r="AL223" s="630"/>
      <c r="AM223" s="630"/>
      <c r="AN223" s="630"/>
      <c r="AO223" s="630"/>
      <c r="AP223" s="631"/>
      <c r="AQ223" s="150"/>
      <c r="AR223" s="157"/>
      <c r="AS223" s="650" t="s">
        <v>64</v>
      </c>
      <c r="AT223" s="651"/>
      <c r="AU223" s="651"/>
      <c r="AV223" s="651"/>
      <c r="AW223" s="651"/>
      <c r="AX223" s="651"/>
      <c r="AY223" s="651"/>
      <c r="AZ223" s="651"/>
      <c r="BA223" s="651"/>
      <c r="BB223" s="651"/>
      <c r="BC223" s="651"/>
      <c r="BD223" s="651"/>
      <c r="BE223" s="652"/>
      <c r="BF223" s="609" t="s">
        <v>22</v>
      </c>
      <c r="BG223" s="609"/>
      <c r="BH223" s="628" t="s">
        <v>17</v>
      </c>
      <c r="BI223" s="629"/>
      <c r="BJ223" s="630" t="str">
        <f>IF('②応募者名簿(印刷用)'!$BX$40="","",'②応募者名簿(印刷用)'!$BX$40)</f>
        <v>-</v>
      </c>
      <c r="BK223" s="630"/>
      <c r="BL223" s="630"/>
      <c r="BM223" s="630"/>
      <c r="BN223" s="630"/>
      <c r="BO223" s="630"/>
      <c r="BP223" s="630"/>
      <c r="BQ223" s="630"/>
      <c r="BR223" s="630"/>
      <c r="BS223" s="630"/>
      <c r="BT223" s="630"/>
      <c r="BU223" s="630"/>
      <c r="BV223" s="630"/>
      <c r="BW223" s="630"/>
      <c r="BX223" s="630"/>
      <c r="BY223" s="630"/>
      <c r="BZ223" s="630"/>
      <c r="CA223" s="630"/>
      <c r="CB223" s="630"/>
      <c r="CC223" s="630"/>
      <c r="CD223" s="630"/>
      <c r="CE223" s="630"/>
      <c r="CF223" s="630"/>
      <c r="CG223" s="630"/>
      <c r="CH223" s="631"/>
    </row>
    <row r="224" spans="1:87" ht="17.100000000000001" customHeight="1" x14ac:dyDescent="0.15">
      <c r="A224" s="653" t="str">
        <f>'②応募者名簿(印刷用)'!$A$36</f>
        <v/>
      </c>
      <c r="B224" s="654"/>
      <c r="C224" s="654"/>
      <c r="D224" s="654"/>
      <c r="E224" s="654"/>
      <c r="F224" s="654"/>
      <c r="G224" s="654"/>
      <c r="H224" s="654"/>
      <c r="I224" s="151"/>
      <c r="J224" s="151"/>
      <c r="K224" s="151"/>
      <c r="L224" s="151"/>
      <c r="M224" s="152"/>
      <c r="N224" s="609"/>
      <c r="O224" s="609"/>
      <c r="P224" s="603" t="str">
        <f>IF('②応募者名簿(印刷用)'!$BV$42="","",'②応募者名簿(印刷用)'!$BV$42)</f>
        <v xml:space="preserve"> </v>
      </c>
      <c r="Q224" s="604"/>
      <c r="R224" s="604"/>
      <c r="S224" s="604"/>
      <c r="T224" s="604"/>
      <c r="U224" s="604"/>
      <c r="V224" s="604"/>
      <c r="W224" s="604"/>
      <c r="X224" s="604"/>
      <c r="Y224" s="604"/>
      <c r="Z224" s="604"/>
      <c r="AA224" s="604"/>
      <c r="AB224" s="604"/>
      <c r="AC224" s="604"/>
      <c r="AD224" s="604"/>
      <c r="AE224" s="604"/>
      <c r="AF224" s="604"/>
      <c r="AG224" s="604"/>
      <c r="AH224" s="604"/>
      <c r="AI224" s="604"/>
      <c r="AJ224" s="604"/>
      <c r="AK224" s="604"/>
      <c r="AL224" s="604"/>
      <c r="AM224" s="604"/>
      <c r="AN224" s="604"/>
      <c r="AO224" s="604"/>
      <c r="AP224" s="605"/>
      <c r="AQ224" s="150"/>
      <c r="AR224" s="157"/>
      <c r="AS224" s="653" t="str">
        <f>'②応募者名簿(印刷用)'!$A$36</f>
        <v/>
      </c>
      <c r="AT224" s="654"/>
      <c r="AU224" s="654"/>
      <c r="AV224" s="654"/>
      <c r="AW224" s="654"/>
      <c r="AX224" s="654"/>
      <c r="AY224" s="654"/>
      <c r="AZ224" s="654"/>
      <c r="BA224" s="151"/>
      <c r="BB224" s="151"/>
      <c r="BC224" s="151"/>
      <c r="BD224" s="151"/>
      <c r="BE224" s="152"/>
      <c r="BF224" s="609"/>
      <c r="BG224" s="609"/>
      <c r="BH224" s="603" t="str">
        <f>IF('②応募者名簿(印刷用)'!$BV$42="","",'②応募者名簿(印刷用)'!$BV$42)</f>
        <v xml:space="preserve"> </v>
      </c>
      <c r="BI224" s="604"/>
      <c r="BJ224" s="604"/>
      <c r="BK224" s="604"/>
      <c r="BL224" s="604"/>
      <c r="BM224" s="604"/>
      <c r="BN224" s="604"/>
      <c r="BO224" s="604"/>
      <c r="BP224" s="604"/>
      <c r="BQ224" s="604"/>
      <c r="BR224" s="604"/>
      <c r="BS224" s="604"/>
      <c r="BT224" s="604"/>
      <c r="BU224" s="604"/>
      <c r="BV224" s="604"/>
      <c r="BW224" s="604"/>
      <c r="BX224" s="604"/>
      <c r="BY224" s="604"/>
      <c r="BZ224" s="604"/>
      <c r="CA224" s="604"/>
      <c r="CB224" s="604"/>
      <c r="CC224" s="604"/>
      <c r="CD224" s="604"/>
      <c r="CE224" s="604"/>
      <c r="CF224" s="604"/>
      <c r="CG224" s="604"/>
      <c r="CH224" s="605"/>
    </row>
    <row r="225" spans="1:86" ht="17.100000000000001" customHeight="1" x14ac:dyDescent="0.15">
      <c r="A225" s="653"/>
      <c r="B225" s="654"/>
      <c r="C225" s="654"/>
      <c r="D225" s="654"/>
      <c r="E225" s="654"/>
      <c r="F225" s="654"/>
      <c r="G225" s="654"/>
      <c r="H225" s="654"/>
      <c r="I225" s="151"/>
      <c r="J225" s="151"/>
      <c r="K225" s="151"/>
      <c r="L225" s="151"/>
      <c r="M225" s="152"/>
      <c r="N225" s="609"/>
      <c r="O225" s="609"/>
      <c r="P225" s="603" t="str">
        <f>IF('②応募者名簿(印刷用)'!$BV$43="","",'②応募者名簿(印刷用)'!$BV$43)</f>
        <v xml:space="preserve"> </v>
      </c>
      <c r="Q225" s="604"/>
      <c r="R225" s="604"/>
      <c r="S225" s="604"/>
      <c r="T225" s="604"/>
      <c r="U225" s="604"/>
      <c r="V225" s="604"/>
      <c r="W225" s="604"/>
      <c r="X225" s="604"/>
      <c r="Y225" s="604"/>
      <c r="Z225" s="604"/>
      <c r="AA225" s="604"/>
      <c r="AB225" s="604"/>
      <c r="AC225" s="604"/>
      <c r="AD225" s="604"/>
      <c r="AE225" s="604"/>
      <c r="AF225" s="604"/>
      <c r="AG225" s="604"/>
      <c r="AH225" s="604"/>
      <c r="AI225" s="604"/>
      <c r="AJ225" s="604"/>
      <c r="AK225" s="604"/>
      <c r="AL225" s="604"/>
      <c r="AM225" s="604"/>
      <c r="AN225" s="604"/>
      <c r="AO225" s="604"/>
      <c r="AP225" s="605"/>
      <c r="AQ225" s="150"/>
      <c r="AR225" s="157"/>
      <c r="AS225" s="653"/>
      <c r="AT225" s="654"/>
      <c r="AU225" s="654"/>
      <c r="AV225" s="654"/>
      <c r="AW225" s="654"/>
      <c r="AX225" s="654"/>
      <c r="AY225" s="654"/>
      <c r="AZ225" s="654"/>
      <c r="BA225" s="151"/>
      <c r="BB225" s="151"/>
      <c r="BC225" s="151"/>
      <c r="BD225" s="151"/>
      <c r="BE225" s="152"/>
      <c r="BF225" s="609"/>
      <c r="BG225" s="609"/>
      <c r="BH225" s="603" t="str">
        <f>IF('②応募者名簿(印刷用)'!$BV$43="","",'②応募者名簿(印刷用)'!$BV$43)</f>
        <v xml:space="preserve"> </v>
      </c>
      <c r="BI225" s="604"/>
      <c r="BJ225" s="604"/>
      <c r="BK225" s="604"/>
      <c r="BL225" s="604"/>
      <c r="BM225" s="604"/>
      <c r="BN225" s="604"/>
      <c r="BO225" s="604"/>
      <c r="BP225" s="604"/>
      <c r="BQ225" s="604"/>
      <c r="BR225" s="604"/>
      <c r="BS225" s="604"/>
      <c r="BT225" s="604"/>
      <c r="BU225" s="604"/>
      <c r="BV225" s="604"/>
      <c r="BW225" s="604"/>
      <c r="BX225" s="604"/>
      <c r="BY225" s="604"/>
      <c r="BZ225" s="604"/>
      <c r="CA225" s="604"/>
      <c r="CB225" s="604"/>
      <c r="CC225" s="604"/>
      <c r="CD225" s="604"/>
      <c r="CE225" s="604"/>
      <c r="CF225" s="604"/>
      <c r="CG225" s="604"/>
      <c r="CH225" s="605"/>
    </row>
    <row r="226" spans="1:86" ht="17.100000000000001" customHeight="1" x14ac:dyDescent="0.15">
      <c r="A226" s="653"/>
      <c r="B226" s="654"/>
      <c r="C226" s="654"/>
      <c r="D226" s="654"/>
      <c r="E226" s="654"/>
      <c r="F226" s="654"/>
      <c r="G226" s="654"/>
      <c r="H226" s="654"/>
      <c r="I226" s="151"/>
      <c r="J226" s="151"/>
      <c r="K226" s="151"/>
      <c r="L226" s="151"/>
      <c r="M226" s="152"/>
      <c r="N226" s="609"/>
      <c r="O226" s="609"/>
      <c r="P226" s="606" t="str">
        <f>IF('②応募者名簿(印刷用)'!$BV$44="","",'②応募者名簿(印刷用)'!$BV$44)</f>
        <v xml:space="preserve"> </v>
      </c>
      <c r="Q226" s="607"/>
      <c r="R226" s="607"/>
      <c r="S226" s="607"/>
      <c r="T226" s="607"/>
      <c r="U226" s="607"/>
      <c r="V226" s="607"/>
      <c r="W226" s="607"/>
      <c r="X226" s="607"/>
      <c r="Y226" s="607"/>
      <c r="Z226" s="607"/>
      <c r="AA226" s="607"/>
      <c r="AB226" s="607"/>
      <c r="AC226" s="607"/>
      <c r="AD226" s="607"/>
      <c r="AE226" s="607"/>
      <c r="AF226" s="607"/>
      <c r="AG226" s="607"/>
      <c r="AH226" s="607"/>
      <c r="AI226" s="607"/>
      <c r="AJ226" s="607"/>
      <c r="AK226" s="607"/>
      <c r="AL226" s="607"/>
      <c r="AM226" s="607"/>
      <c r="AN226" s="607"/>
      <c r="AO226" s="607"/>
      <c r="AP226" s="608"/>
      <c r="AQ226" s="150"/>
      <c r="AR226" s="157"/>
      <c r="AS226" s="653"/>
      <c r="AT226" s="654"/>
      <c r="AU226" s="654"/>
      <c r="AV226" s="654"/>
      <c r="AW226" s="654"/>
      <c r="AX226" s="654"/>
      <c r="AY226" s="654"/>
      <c r="AZ226" s="654"/>
      <c r="BA226" s="151"/>
      <c r="BB226" s="151"/>
      <c r="BC226" s="151"/>
      <c r="BD226" s="151"/>
      <c r="BE226" s="152"/>
      <c r="BF226" s="609"/>
      <c r="BG226" s="609"/>
      <c r="BH226" s="606" t="str">
        <f>IF('②応募者名簿(印刷用)'!$BV$44="","",'②応募者名簿(印刷用)'!$BV$44)</f>
        <v xml:space="preserve"> </v>
      </c>
      <c r="BI226" s="607"/>
      <c r="BJ226" s="607"/>
      <c r="BK226" s="607"/>
      <c r="BL226" s="607"/>
      <c r="BM226" s="607"/>
      <c r="BN226" s="607"/>
      <c r="BO226" s="607"/>
      <c r="BP226" s="607"/>
      <c r="BQ226" s="607"/>
      <c r="BR226" s="607"/>
      <c r="BS226" s="607"/>
      <c r="BT226" s="607"/>
      <c r="BU226" s="607"/>
      <c r="BV226" s="607"/>
      <c r="BW226" s="607"/>
      <c r="BX226" s="607"/>
      <c r="BY226" s="607"/>
      <c r="BZ226" s="607"/>
      <c r="CA226" s="607"/>
      <c r="CB226" s="607"/>
      <c r="CC226" s="607"/>
      <c r="CD226" s="607"/>
      <c r="CE226" s="607"/>
      <c r="CF226" s="607"/>
      <c r="CG226" s="607"/>
      <c r="CH226" s="608"/>
    </row>
    <row r="227" spans="1:86" ht="17.100000000000001" customHeight="1" x14ac:dyDescent="0.15">
      <c r="A227" s="653"/>
      <c r="B227" s="654"/>
      <c r="C227" s="654"/>
      <c r="D227" s="654"/>
      <c r="E227" s="654"/>
      <c r="F227" s="654"/>
      <c r="G227" s="654"/>
      <c r="H227" s="654"/>
      <c r="I227" s="151"/>
      <c r="J227" s="151"/>
      <c r="K227" s="151"/>
      <c r="L227" s="151"/>
      <c r="M227" s="152"/>
      <c r="N227" s="623" t="s">
        <v>33</v>
      </c>
      <c r="O227" s="624"/>
      <c r="P227" s="620" t="s">
        <v>24</v>
      </c>
      <c r="Q227" s="621"/>
      <c r="R227" s="621"/>
      <c r="S227" s="621"/>
      <c r="T227" s="621" t="str">
        <f>""&amp;①入力シート!$D$21</f>
        <v/>
      </c>
      <c r="U227" s="621"/>
      <c r="V227" s="621"/>
      <c r="W227" s="621"/>
      <c r="X227" s="621"/>
      <c r="Y227" s="621"/>
      <c r="Z227" s="621"/>
      <c r="AA227" s="621"/>
      <c r="AB227" s="621"/>
      <c r="AC227" s="621"/>
      <c r="AD227" s="621"/>
      <c r="AE227" s="621"/>
      <c r="AF227" s="621"/>
      <c r="AG227" s="621"/>
      <c r="AH227" s="621"/>
      <c r="AI227" s="621"/>
      <c r="AJ227" s="621"/>
      <c r="AK227" s="621"/>
      <c r="AL227" s="621"/>
      <c r="AM227" s="621"/>
      <c r="AN227" s="621"/>
      <c r="AO227" s="621"/>
      <c r="AP227" s="622"/>
      <c r="AQ227" s="150"/>
      <c r="AR227" s="157"/>
      <c r="AS227" s="653"/>
      <c r="AT227" s="654"/>
      <c r="AU227" s="654"/>
      <c r="AV227" s="654"/>
      <c r="AW227" s="654"/>
      <c r="AX227" s="654"/>
      <c r="AY227" s="654"/>
      <c r="AZ227" s="654"/>
      <c r="BA227" s="151"/>
      <c r="BB227" s="151"/>
      <c r="BC227" s="151"/>
      <c r="BD227" s="151"/>
      <c r="BE227" s="152"/>
      <c r="BF227" s="623" t="s">
        <v>33</v>
      </c>
      <c r="BG227" s="624"/>
      <c r="BH227" s="620" t="s">
        <v>24</v>
      </c>
      <c r="BI227" s="621"/>
      <c r="BJ227" s="621"/>
      <c r="BK227" s="621"/>
      <c r="BL227" s="621" t="str">
        <f>""&amp;①入力シート!$D$21</f>
        <v/>
      </c>
      <c r="BM227" s="621"/>
      <c r="BN227" s="621"/>
      <c r="BO227" s="621"/>
      <c r="BP227" s="621"/>
      <c r="BQ227" s="621"/>
      <c r="BR227" s="621"/>
      <c r="BS227" s="621"/>
      <c r="BT227" s="621"/>
      <c r="BU227" s="621"/>
      <c r="BV227" s="621"/>
      <c r="BW227" s="621"/>
      <c r="BX227" s="621"/>
      <c r="BY227" s="621"/>
      <c r="BZ227" s="621"/>
      <c r="CA227" s="621"/>
      <c r="CB227" s="621"/>
      <c r="CC227" s="621"/>
      <c r="CD227" s="621"/>
      <c r="CE227" s="621"/>
      <c r="CF227" s="621"/>
      <c r="CG227" s="621"/>
      <c r="CH227" s="622"/>
    </row>
    <row r="228" spans="1:86" ht="17.100000000000001" customHeight="1" x14ac:dyDescent="0.15">
      <c r="A228" s="153"/>
      <c r="B228" s="151"/>
      <c r="C228" s="151"/>
      <c r="D228" s="151"/>
      <c r="E228" s="151"/>
      <c r="F228" s="151"/>
      <c r="G228" s="151"/>
      <c r="H228" s="151"/>
      <c r="I228" s="151"/>
      <c r="J228" s="151"/>
      <c r="K228" s="151"/>
      <c r="L228" s="151"/>
      <c r="M228" s="152"/>
      <c r="N228" s="616"/>
      <c r="O228" s="617"/>
      <c r="P228" s="625" t="str">
        <f>"　"&amp;①入力シート!$D$22</f>
        <v>　</v>
      </c>
      <c r="Q228" s="626"/>
      <c r="R228" s="626"/>
      <c r="S228" s="626"/>
      <c r="T228" s="626"/>
      <c r="U228" s="626"/>
      <c r="V228" s="626"/>
      <c r="W228" s="626"/>
      <c r="X228" s="626"/>
      <c r="Y228" s="626"/>
      <c r="Z228" s="626"/>
      <c r="AA228" s="626"/>
      <c r="AB228" s="626"/>
      <c r="AC228" s="626"/>
      <c r="AD228" s="626"/>
      <c r="AE228" s="626"/>
      <c r="AF228" s="626"/>
      <c r="AG228" s="626"/>
      <c r="AH228" s="626"/>
      <c r="AI228" s="626"/>
      <c r="AJ228" s="626"/>
      <c r="AK228" s="626"/>
      <c r="AL228" s="626"/>
      <c r="AM228" s="626"/>
      <c r="AN228" s="626"/>
      <c r="AO228" s="626"/>
      <c r="AP228" s="627"/>
      <c r="AQ228" s="150"/>
      <c r="AR228" s="157"/>
      <c r="AS228" s="153"/>
      <c r="AT228" s="151"/>
      <c r="AU228" s="151"/>
      <c r="AV228" s="151"/>
      <c r="AW228" s="151"/>
      <c r="AX228" s="151"/>
      <c r="AY228" s="151"/>
      <c r="AZ228" s="151"/>
      <c r="BA228" s="151"/>
      <c r="BB228" s="151"/>
      <c r="BC228" s="151"/>
      <c r="BD228" s="151"/>
      <c r="BE228" s="152"/>
      <c r="BF228" s="616"/>
      <c r="BG228" s="617"/>
      <c r="BH228" s="625" t="str">
        <f>"　"&amp;①入力シート!$D$22</f>
        <v>　</v>
      </c>
      <c r="BI228" s="626"/>
      <c r="BJ228" s="626"/>
      <c r="BK228" s="626"/>
      <c r="BL228" s="626"/>
      <c r="BM228" s="626"/>
      <c r="BN228" s="626"/>
      <c r="BO228" s="626"/>
      <c r="BP228" s="626"/>
      <c r="BQ228" s="626"/>
      <c r="BR228" s="626"/>
      <c r="BS228" s="626"/>
      <c r="BT228" s="626"/>
      <c r="BU228" s="626"/>
      <c r="BV228" s="626"/>
      <c r="BW228" s="626"/>
      <c r="BX228" s="626"/>
      <c r="BY228" s="626"/>
      <c r="BZ228" s="626"/>
      <c r="CA228" s="626"/>
      <c r="CB228" s="626"/>
      <c r="CC228" s="626"/>
      <c r="CD228" s="626"/>
      <c r="CE228" s="626"/>
      <c r="CF228" s="626"/>
      <c r="CG228" s="626"/>
      <c r="CH228" s="627"/>
    </row>
    <row r="229" spans="1:86" ht="17.100000000000001" customHeight="1" x14ac:dyDescent="0.15">
      <c r="A229" s="153"/>
      <c r="B229" s="151"/>
      <c r="C229" s="151"/>
      <c r="D229" s="151"/>
      <c r="E229" s="151"/>
      <c r="F229" s="151"/>
      <c r="G229" s="151"/>
      <c r="H229" s="151"/>
      <c r="I229" s="151"/>
      <c r="J229" s="151"/>
      <c r="K229" s="151"/>
      <c r="L229" s="151"/>
      <c r="M229" s="152"/>
      <c r="N229" s="616"/>
      <c r="O229" s="617"/>
      <c r="P229" s="647" t="str">
        <f>"　"&amp;①入力シート!$D$23</f>
        <v>　</v>
      </c>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9"/>
      <c r="AQ229" s="150"/>
      <c r="AR229" s="157"/>
      <c r="AS229" s="153"/>
      <c r="AT229" s="151"/>
      <c r="AU229" s="151"/>
      <c r="AV229" s="151"/>
      <c r="AW229" s="151"/>
      <c r="AX229" s="151"/>
      <c r="AY229" s="151"/>
      <c r="AZ229" s="151"/>
      <c r="BA229" s="151"/>
      <c r="BB229" s="151"/>
      <c r="BC229" s="151"/>
      <c r="BD229" s="151"/>
      <c r="BE229" s="152"/>
      <c r="BF229" s="616"/>
      <c r="BG229" s="617"/>
      <c r="BH229" s="647" t="str">
        <f>"　"&amp;①入力シート!$D$23</f>
        <v>　</v>
      </c>
      <c r="BI229" s="648"/>
      <c r="BJ229" s="648"/>
      <c r="BK229" s="648"/>
      <c r="BL229" s="648"/>
      <c r="BM229" s="648"/>
      <c r="BN229" s="648"/>
      <c r="BO229" s="648"/>
      <c r="BP229" s="648"/>
      <c r="BQ229" s="648"/>
      <c r="BR229" s="648"/>
      <c r="BS229" s="648"/>
      <c r="BT229" s="648"/>
      <c r="BU229" s="648"/>
      <c r="BV229" s="648"/>
      <c r="BW229" s="648"/>
      <c r="BX229" s="648"/>
      <c r="BY229" s="648"/>
      <c r="BZ229" s="648"/>
      <c r="CA229" s="648"/>
      <c r="CB229" s="648"/>
      <c r="CC229" s="648"/>
      <c r="CD229" s="648"/>
      <c r="CE229" s="648"/>
      <c r="CF229" s="648"/>
      <c r="CG229" s="648"/>
      <c r="CH229" s="649"/>
    </row>
    <row r="230" spans="1:86" ht="17.100000000000001" customHeight="1" x14ac:dyDescent="0.15">
      <c r="A230" s="154"/>
      <c r="B230" s="155"/>
      <c r="C230" s="155"/>
      <c r="D230" s="155"/>
      <c r="E230" s="155"/>
      <c r="F230" s="155"/>
      <c r="G230" s="155"/>
      <c r="H230" s="155"/>
      <c r="I230" s="155"/>
      <c r="J230" s="155"/>
      <c r="K230" s="155"/>
      <c r="L230" s="155"/>
      <c r="M230" s="156"/>
      <c r="N230" s="616"/>
      <c r="O230" s="617"/>
      <c r="P230" s="647"/>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9"/>
      <c r="AQ230" s="150"/>
      <c r="AR230" s="157"/>
      <c r="AS230" s="154"/>
      <c r="AT230" s="155"/>
      <c r="AU230" s="155"/>
      <c r="AV230" s="155"/>
      <c r="AW230" s="155"/>
      <c r="AX230" s="155"/>
      <c r="AY230" s="155"/>
      <c r="AZ230" s="155"/>
      <c r="BA230" s="155"/>
      <c r="BB230" s="155"/>
      <c r="BC230" s="155"/>
      <c r="BD230" s="155"/>
      <c r="BE230" s="156"/>
      <c r="BF230" s="616"/>
      <c r="BG230" s="617"/>
      <c r="BH230" s="647"/>
      <c r="BI230" s="648"/>
      <c r="BJ230" s="648"/>
      <c r="BK230" s="648"/>
      <c r="BL230" s="648"/>
      <c r="BM230" s="648"/>
      <c r="BN230" s="648"/>
      <c r="BO230" s="648"/>
      <c r="BP230" s="648"/>
      <c r="BQ230" s="648"/>
      <c r="BR230" s="648"/>
      <c r="BS230" s="648"/>
      <c r="BT230" s="648"/>
      <c r="BU230" s="648"/>
      <c r="BV230" s="648"/>
      <c r="BW230" s="648"/>
      <c r="BX230" s="648"/>
      <c r="BY230" s="648"/>
      <c r="BZ230" s="648"/>
      <c r="CA230" s="648"/>
      <c r="CB230" s="648"/>
      <c r="CC230" s="648"/>
      <c r="CD230" s="648"/>
      <c r="CE230" s="648"/>
      <c r="CF230" s="648"/>
      <c r="CG230" s="648"/>
      <c r="CH230" s="649"/>
    </row>
    <row r="231" spans="1:86" ht="18" customHeight="1" x14ac:dyDescent="0.15">
      <c r="A231" s="623" t="s">
        <v>38</v>
      </c>
      <c r="B231" s="624"/>
      <c r="C231" s="620" t="s">
        <v>32</v>
      </c>
      <c r="D231" s="621"/>
      <c r="E231" s="621"/>
      <c r="F231" s="621"/>
      <c r="G231" s="621"/>
      <c r="H231" s="621"/>
      <c r="I231" s="621"/>
      <c r="J231" s="621"/>
      <c r="K231" s="621"/>
      <c r="L231" s="621"/>
      <c r="M231" s="621"/>
      <c r="N231" s="609" t="s">
        <v>35</v>
      </c>
      <c r="O231" s="609"/>
      <c r="P231" s="615" t="str">
        <f>""&amp;①入力シート!O64</f>
        <v/>
      </c>
      <c r="Q231" s="615"/>
      <c r="R231" s="615"/>
      <c r="S231" s="615"/>
      <c r="T231" s="615"/>
      <c r="U231" s="615"/>
      <c r="V231" s="615"/>
      <c r="W231" s="615"/>
      <c r="X231" s="615"/>
      <c r="Y231" s="615"/>
      <c r="Z231" s="615"/>
      <c r="AA231" s="615"/>
      <c r="AB231" s="615"/>
      <c r="AC231" s="615"/>
      <c r="AD231" s="615"/>
      <c r="AE231" s="615"/>
      <c r="AF231" s="615"/>
      <c r="AG231" s="615"/>
      <c r="AH231" s="615"/>
      <c r="AI231" s="615"/>
      <c r="AJ231" s="615"/>
      <c r="AK231" s="615"/>
      <c r="AL231" s="615"/>
      <c r="AM231" s="615"/>
      <c r="AN231" s="615"/>
      <c r="AO231" s="615"/>
      <c r="AP231" s="615"/>
      <c r="AQ231" s="150"/>
      <c r="AR231" s="157"/>
      <c r="AS231" s="623" t="s">
        <v>38</v>
      </c>
      <c r="AT231" s="624"/>
      <c r="AU231" s="620" t="s">
        <v>32</v>
      </c>
      <c r="AV231" s="621"/>
      <c r="AW231" s="621"/>
      <c r="AX231" s="621"/>
      <c r="AY231" s="621"/>
      <c r="AZ231" s="621"/>
      <c r="BA231" s="621"/>
      <c r="BB231" s="621"/>
      <c r="BC231" s="621"/>
      <c r="BD231" s="621"/>
      <c r="BE231" s="621"/>
      <c r="BF231" s="609" t="s">
        <v>35</v>
      </c>
      <c r="BG231" s="609"/>
      <c r="BH231" s="615" t="str">
        <f>""&amp;①入力シート!O65</f>
        <v/>
      </c>
      <c r="BI231" s="615"/>
      <c r="BJ231" s="615"/>
      <c r="BK231" s="615"/>
      <c r="BL231" s="615"/>
      <c r="BM231" s="615"/>
      <c r="BN231" s="615"/>
      <c r="BO231" s="615"/>
      <c r="BP231" s="615"/>
      <c r="BQ231" s="615"/>
      <c r="BR231" s="615"/>
      <c r="BS231" s="615"/>
      <c r="BT231" s="615"/>
      <c r="BU231" s="615"/>
      <c r="BV231" s="615"/>
      <c r="BW231" s="615"/>
      <c r="BX231" s="615"/>
      <c r="BY231" s="615"/>
      <c r="BZ231" s="615"/>
      <c r="CA231" s="615"/>
      <c r="CB231" s="615"/>
      <c r="CC231" s="615"/>
      <c r="CD231" s="615"/>
      <c r="CE231" s="615"/>
      <c r="CF231" s="615"/>
      <c r="CG231" s="615"/>
      <c r="CH231" s="615"/>
    </row>
    <row r="232" spans="1:86" ht="18" customHeight="1" x14ac:dyDescent="0.15">
      <c r="A232" s="616"/>
      <c r="B232" s="617"/>
      <c r="C232" s="643">
        <f>'②応募者名簿(印刷用)'!$A29</f>
        <v>27</v>
      </c>
      <c r="D232" s="644"/>
      <c r="E232" s="644"/>
      <c r="F232" s="644"/>
      <c r="G232" s="644"/>
      <c r="H232" s="644"/>
      <c r="I232" s="644"/>
      <c r="J232" s="644"/>
      <c r="K232" s="644"/>
      <c r="L232" s="644"/>
      <c r="M232" s="644"/>
      <c r="N232" s="609"/>
      <c r="O232" s="609"/>
      <c r="P232" s="615"/>
      <c r="Q232" s="615"/>
      <c r="R232" s="615"/>
      <c r="S232" s="615"/>
      <c r="T232" s="615"/>
      <c r="U232" s="615"/>
      <c r="V232" s="615"/>
      <c r="W232" s="615"/>
      <c r="X232" s="615"/>
      <c r="Y232" s="615"/>
      <c r="Z232" s="615"/>
      <c r="AA232" s="615"/>
      <c r="AB232" s="615"/>
      <c r="AC232" s="615"/>
      <c r="AD232" s="615"/>
      <c r="AE232" s="615"/>
      <c r="AF232" s="615"/>
      <c r="AG232" s="615"/>
      <c r="AH232" s="615"/>
      <c r="AI232" s="615"/>
      <c r="AJ232" s="615"/>
      <c r="AK232" s="615"/>
      <c r="AL232" s="615"/>
      <c r="AM232" s="615"/>
      <c r="AN232" s="615"/>
      <c r="AO232" s="615"/>
      <c r="AP232" s="615"/>
      <c r="AQ232" s="150"/>
      <c r="AR232" s="157"/>
      <c r="AS232" s="616"/>
      <c r="AT232" s="617"/>
      <c r="AU232" s="643">
        <f>'②応募者名簿(印刷用)'!$A30</f>
        <v>28</v>
      </c>
      <c r="AV232" s="644"/>
      <c r="AW232" s="644"/>
      <c r="AX232" s="644"/>
      <c r="AY232" s="644"/>
      <c r="AZ232" s="644"/>
      <c r="BA232" s="644"/>
      <c r="BB232" s="644"/>
      <c r="BC232" s="644"/>
      <c r="BD232" s="644"/>
      <c r="BE232" s="644"/>
      <c r="BF232" s="609"/>
      <c r="BG232" s="609"/>
      <c r="BH232" s="615"/>
      <c r="BI232" s="615"/>
      <c r="BJ232" s="615"/>
      <c r="BK232" s="615"/>
      <c r="BL232" s="615"/>
      <c r="BM232" s="615"/>
      <c r="BN232" s="615"/>
      <c r="BO232" s="615"/>
      <c r="BP232" s="615"/>
      <c r="BQ232" s="615"/>
      <c r="BR232" s="615"/>
      <c r="BS232" s="615"/>
      <c r="BT232" s="615"/>
      <c r="BU232" s="615"/>
      <c r="BV232" s="615"/>
      <c r="BW232" s="615"/>
      <c r="BX232" s="615"/>
      <c r="BY232" s="615"/>
      <c r="BZ232" s="615"/>
      <c r="CA232" s="615"/>
      <c r="CB232" s="615"/>
      <c r="CC232" s="615"/>
      <c r="CD232" s="615"/>
      <c r="CE232" s="615"/>
      <c r="CF232" s="615"/>
      <c r="CG232" s="615"/>
      <c r="CH232" s="615"/>
    </row>
    <row r="233" spans="1:86" ht="18" customHeight="1" x14ac:dyDescent="0.15">
      <c r="A233" s="618"/>
      <c r="B233" s="619"/>
      <c r="C233" s="643"/>
      <c r="D233" s="644"/>
      <c r="E233" s="644"/>
      <c r="F233" s="644"/>
      <c r="G233" s="644"/>
      <c r="H233" s="644"/>
      <c r="I233" s="644"/>
      <c r="J233" s="644"/>
      <c r="K233" s="644"/>
      <c r="L233" s="644"/>
      <c r="M233" s="644"/>
      <c r="N233" s="609"/>
      <c r="O233" s="609"/>
      <c r="P233" s="615"/>
      <c r="Q233" s="615"/>
      <c r="R233" s="615"/>
      <c r="S233" s="615"/>
      <c r="T233" s="615"/>
      <c r="U233" s="615"/>
      <c r="V233" s="615"/>
      <c r="W233" s="615"/>
      <c r="X233" s="615"/>
      <c r="Y233" s="615"/>
      <c r="Z233" s="615"/>
      <c r="AA233" s="615"/>
      <c r="AB233" s="615"/>
      <c r="AC233" s="615"/>
      <c r="AD233" s="615"/>
      <c r="AE233" s="615"/>
      <c r="AF233" s="615"/>
      <c r="AG233" s="615"/>
      <c r="AH233" s="615"/>
      <c r="AI233" s="615"/>
      <c r="AJ233" s="615"/>
      <c r="AK233" s="615"/>
      <c r="AL233" s="615"/>
      <c r="AM233" s="615"/>
      <c r="AN233" s="615"/>
      <c r="AO233" s="615"/>
      <c r="AP233" s="615"/>
      <c r="AQ233" s="150"/>
      <c r="AR233" s="157"/>
      <c r="AS233" s="618"/>
      <c r="AT233" s="619"/>
      <c r="AU233" s="643"/>
      <c r="AV233" s="644"/>
      <c r="AW233" s="644"/>
      <c r="AX233" s="644"/>
      <c r="AY233" s="644"/>
      <c r="AZ233" s="644"/>
      <c r="BA233" s="644"/>
      <c r="BB233" s="644"/>
      <c r="BC233" s="644"/>
      <c r="BD233" s="644"/>
      <c r="BE233" s="644"/>
      <c r="BF233" s="609"/>
      <c r="BG233" s="609"/>
      <c r="BH233" s="615"/>
      <c r="BI233" s="615"/>
      <c r="BJ233" s="615"/>
      <c r="BK233" s="615"/>
      <c r="BL233" s="615"/>
      <c r="BM233" s="615"/>
      <c r="BN233" s="615"/>
      <c r="BO233" s="615"/>
      <c r="BP233" s="615"/>
      <c r="BQ233" s="615"/>
      <c r="BR233" s="615"/>
      <c r="BS233" s="615"/>
      <c r="BT233" s="615"/>
      <c r="BU233" s="615"/>
      <c r="BV233" s="615"/>
      <c r="BW233" s="615"/>
      <c r="BX233" s="615"/>
      <c r="BY233" s="615"/>
      <c r="BZ233" s="615"/>
      <c r="CA233" s="615"/>
      <c r="CB233" s="615"/>
      <c r="CC233" s="615"/>
      <c r="CD233" s="615"/>
      <c r="CE233" s="615"/>
      <c r="CF233" s="615"/>
      <c r="CG233" s="615"/>
      <c r="CH233" s="615"/>
    </row>
    <row r="234" spans="1:86" ht="18" customHeight="1" x14ac:dyDescent="0.15">
      <c r="A234" s="623" t="s">
        <v>37</v>
      </c>
      <c r="B234" s="624"/>
      <c r="C234" s="640" t="str">
        <f>IF('②応募者名簿(印刷用)'!$L$29="","",'②応募者名簿(印刷用)'!$L$29)</f>
        <v/>
      </c>
      <c r="D234" s="641"/>
      <c r="E234" s="641"/>
      <c r="F234" s="641"/>
      <c r="G234" s="641"/>
      <c r="H234" s="641"/>
      <c r="I234" s="641"/>
      <c r="J234" s="641"/>
      <c r="K234" s="641"/>
      <c r="L234" s="641"/>
      <c r="M234" s="642"/>
      <c r="N234" s="616" t="s">
        <v>36</v>
      </c>
      <c r="O234" s="617"/>
      <c r="P234" s="610" t="s">
        <v>34</v>
      </c>
      <c r="Q234" s="611"/>
      <c r="R234" s="611"/>
      <c r="S234" s="611"/>
      <c r="T234" s="611"/>
      <c r="U234" s="611"/>
      <c r="V234" s="611"/>
      <c r="W234" s="611"/>
      <c r="X234" s="611"/>
      <c r="Y234" s="611"/>
      <c r="Z234" s="611"/>
      <c r="AA234" s="611"/>
      <c r="AB234" s="611"/>
      <c r="AC234" s="611"/>
      <c r="AD234" s="611"/>
      <c r="AE234" s="611"/>
      <c r="AF234" s="611"/>
      <c r="AG234" s="611"/>
      <c r="AH234" s="611"/>
      <c r="AI234" s="611"/>
      <c r="AJ234" s="611"/>
      <c r="AK234" s="611"/>
      <c r="AL234" s="611"/>
      <c r="AM234" s="611"/>
      <c r="AN234" s="611"/>
      <c r="AO234" s="611"/>
      <c r="AP234" s="612"/>
      <c r="AQ234" s="150"/>
      <c r="AR234" s="157"/>
      <c r="AS234" s="623" t="s">
        <v>37</v>
      </c>
      <c r="AT234" s="624"/>
      <c r="AU234" s="640" t="str">
        <f>IF('②応募者名簿(印刷用)'!$L$30="","",'②応募者名簿(印刷用)'!$L$30)</f>
        <v/>
      </c>
      <c r="AV234" s="641"/>
      <c r="AW234" s="641"/>
      <c r="AX234" s="641"/>
      <c r="AY234" s="641"/>
      <c r="AZ234" s="641"/>
      <c r="BA234" s="641"/>
      <c r="BB234" s="641"/>
      <c r="BC234" s="641"/>
      <c r="BD234" s="641"/>
      <c r="BE234" s="642"/>
      <c r="BF234" s="616" t="s">
        <v>36</v>
      </c>
      <c r="BG234" s="617"/>
      <c r="BH234" s="610" t="s">
        <v>34</v>
      </c>
      <c r="BI234" s="611"/>
      <c r="BJ234" s="611"/>
      <c r="BK234" s="611"/>
      <c r="BL234" s="611"/>
      <c r="BM234" s="611"/>
      <c r="BN234" s="611"/>
      <c r="BO234" s="611"/>
      <c r="BP234" s="611"/>
      <c r="BQ234" s="611"/>
      <c r="BR234" s="611"/>
      <c r="BS234" s="611"/>
      <c r="BT234" s="611"/>
      <c r="BU234" s="611"/>
      <c r="BV234" s="611"/>
      <c r="BW234" s="611"/>
      <c r="BX234" s="611"/>
      <c r="BY234" s="611"/>
      <c r="BZ234" s="611"/>
      <c r="CA234" s="611"/>
      <c r="CB234" s="611"/>
      <c r="CC234" s="611"/>
      <c r="CD234" s="611"/>
      <c r="CE234" s="611"/>
      <c r="CF234" s="611"/>
      <c r="CG234" s="611"/>
      <c r="CH234" s="612"/>
    </row>
    <row r="235" spans="1:86" ht="18" customHeight="1" x14ac:dyDescent="0.15">
      <c r="A235" s="616"/>
      <c r="B235" s="617"/>
      <c r="C235" s="643"/>
      <c r="D235" s="644"/>
      <c r="E235" s="644"/>
      <c r="F235" s="644"/>
      <c r="G235" s="644"/>
      <c r="H235" s="644"/>
      <c r="I235" s="644"/>
      <c r="J235" s="644"/>
      <c r="K235" s="644"/>
      <c r="L235" s="644"/>
      <c r="M235" s="645"/>
      <c r="N235" s="616"/>
      <c r="O235" s="617"/>
      <c r="P235" s="613" t="str">
        <f>IF('②応募者名簿(印刷用)'!$P$29="","",'②応募者名簿(印刷用)'!$P$29)</f>
        <v xml:space="preserve"> </v>
      </c>
      <c r="Q235" s="613"/>
      <c r="R235" s="613"/>
      <c r="S235" s="613"/>
      <c r="T235" s="613"/>
      <c r="U235" s="613"/>
      <c r="V235" s="613"/>
      <c r="W235" s="613"/>
      <c r="X235" s="613"/>
      <c r="Y235" s="613"/>
      <c r="Z235" s="613"/>
      <c r="AA235" s="613"/>
      <c r="AB235" s="613"/>
      <c r="AC235" s="613"/>
      <c r="AD235" s="613"/>
      <c r="AE235" s="613"/>
      <c r="AF235" s="613"/>
      <c r="AG235" s="613"/>
      <c r="AH235" s="613"/>
      <c r="AI235" s="613"/>
      <c r="AJ235" s="613"/>
      <c r="AK235" s="613"/>
      <c r="AL235" s="613"/>
      <c r="AM235" s="613"/>
      <c r="AN235" s="613"/>
      <c r="AO235" s="613"/>
      <c r="AP235" s="613"/>
      <c r="AQ235" s="150"/>
      <c r="AR235" s="157"/>
      <c r="AS235" s="616"/>
      <c r="AT235" s="617"/>
      <c r="AU235" s="643"/>
      <c r="AV235" s="644"/>
      <c r="AW235" s="644"/>
      <c r="AX235" s="644"/>
      <c r="AY235" s="644"/>
      <c r="AZ235" s="644"/>
      <c r="BA235" s="644"/>
      <c r="BB235" s="644"/>
      <c r="BC235" s="644"/>
      <c r="BD235" s="644"/>
      <c r="BE235" s="645"/>
      <c r="BF235" s="616"/>
      <c r="BG235" s="617"/>
      <c r="BH235" s="613" t="str">
        <f>IF('②応募者名簿(印刷用)'!$P$30="","",'②応募者名簿(印刷用)'!$P$30)</f>
        <v xml:space="preserve"> </v>
      </c>
      <c r="BI235" s="613"/>
      <c r="BJ235" s="613"/>
      <c r="BK235" s="613"/>
      <c r="BL235" s="613"/>
      <c r="BM235" s="613"/>
      <c r="BN235" s="613"/>
      <c r="BO235" s="613"/>
      <c r="BP235" s="613"/>
      <c r="BQ235" s="613"/>
      <c r="BR235" s="613"/>
      <c r="BS235" s="613"/>
      <c r="BT235" s="613"/>
      <c r="BU235" s="613"/>
      <c r="BV235" s="613"/>
      <c r="BW235" s="613"/>
      <c r="BX235" s="613"/>
      <c r="BY235" s="613"/>
      <c r="BZ235" s="613"/>
      <c r="CA235" s="613"/>
      <c r="CB235" s="613"/>
      <c r="CC235" s="613"/>
      <c r="CD235" s="613"/>
      <c r="CE235" s="613"/>
      <c r="CF235" s="613"/>
      <c r="CG235" s="613"/>
      <c r="CH235" s="613"/>
    </row>
    <row r="236" spans="1:86" ht="18" customHeight="1" x14ac:dyDescent="0.15">
      <c r="A236" s="616"/>
      <c r="B236" s="617"/>
      <c r="C236" s="643"/>
      <c r="D236" s="644"/>
      <c r="E236" s="644"/>
      <c r="F236" s="644"/>
      <c r="G236" s="644"/>
      <c r="H236" s="644"/>
      <c r="I236" s="644"/>
      <c r="J236" s="644"/>
      <c r="K236" s="644"/>
      <c r="L236" s="644"/>
      <c r="M236" s="645"/>
      <c r="N236" s="618"/>
      <c r="O236" s="619"/>
      <c r="P236" s="614"/>
      <c r="Q236" s="614"/>
      <c r="R236" s="614"/>
      <c r="S236" s="614"/>
      <c r="T236" s="614"/>
      <c r="U236" s="614"/>
      <c r="V236" s="614"/>
      <c r="W236" s="614"/>
      <c r="X236" s="614"/>
      <c r="Y236" s="614"/>
      <c r="Z236" s="614"/>
      <c r="AA236" s="614"/>
      <c r="AB236" s="614"/>
      <c r="AC236" s="614"/>
      <c r="AD236" s="614"/>
      <c r="AE236" s="614"/>
      <c r="AF236" s="614"/>
      <c r="AG236" s="614"/>
      <c r="AH236" s="614"/>
      <c r="AI236" s="614"/>
      <c r="AJ236" s="614"/>
      <c r="AK236" s="614"/>
      <c r="AL236" s="614"/>
      <c r="AM236" s="614"/>
      <c r="AN236" s="614"/>
      <c r="AO236" s="614"/>
      <c r="AP236" s="614"/>
      <c r="AQ236" s="150"/>
      <c r="AR236" s="157"/>
      <c r="AS236" s="616"/>
      <c r="AT236" s="617"/>
      <c r="AU236" s="643"/>
      <c r="AV236" s="644"/>
      <c r="AW236" s="644"/>
      <c r="AX236" s="644"/>
      <c r="AY236" s="644"/>
      <c r="AZ236" s="644"/>
      <c r="BA236" s="644"/>
      <c r="BB236" s="644"/>
      <c r="BC236" s="644"/>
      <c r="BD236" s="644"/>
      <c r="BE236" s="645"/>
      <c r="BF236" s="618"/>
      <c r="BG236" s="619"/>
      <c r="BH236" s="614"/>
      <c r="BI236" s="614"/>
      <c r="BJ236" s="614"/>
      <c r="BK236" s="614"/>
      <c r="BL236" s="614"/>
      <c r="BM236" s="614"/>
      <c r="BN236" s="614"/>
      <c r="BO236" s="614"/>
      <c r="BP236" s="614"/>
      <c r="BQ236" s="614"/>
      <c r="BR236" s="614"/>
      <c r="BS236" s="614"/>
      <c r="BT236" s="614"/>
      <c r="BU236" s="614"/>
      <c r="BV236" s="614"/>
      <c r="BW236" s="614"/>
      <c r="BX236" s="614"/>
      <c r="BY236" s="614"/>
      <c r="BZ236" s="614"/>
      <c r="CA236" s="614"/>
      <c r="CB236" s="614"/>
      <c r="CC236" s="614"/>
      <c r="CD236" s="614"/>
      <c r="CE236" s="614"/>
      <c r="CF236" s="614"/>
      <c r="CG236" s="614"/>
      <c r="CH236" s="614"/>
    </row>
    <row r="237" spans="1:86" ht="18" customHeight="1" x14ac:dyDescent="0.15">
      <c r="A237" s="638" t="s">
        <v>23</v>
      </c>
      <c r="B237" s="638"/>
      <c r="C237" s="639" t="str">
        <f>""&amp;①入力シート!AJ64</f>
        <v/>
      </c>
      <c r="D237" s="639"/>
      <c r="E237" s="639"/>
      <c r="F237" s="639"/>
      <c r="G237" s="639"/>
      <c r="H237" s="639"/>
      <c r="I237" s="639"/>
      <c r="J237" s="639"/>
      <c r="K237" s="639"/>
      <c r="L237" s="639"/>
      <c r="M237" s="639"/>
      <c r="N237" s="646" t="s">
        <v>77</v>
      </c>
      <c r="O237" s="428"/>
      <c r="P237" s="428"/>
      <c r="Q237" s="428"/>
      <c r="R237" s="428"/>
      <c r="S237" s="428"/>
      <c r="T237" s="428"/>
      <c r="U237" s="428"/>
      <c r="V237" s="428"/>
      <c r="W237" s="428"/>
      <c r="X237" s="428"/>
      <c r="Y237" s="428"/>
      <c r="Z237" s="428"/>
      <c r="AA237" s="428"/>
      <c r="AB237" s="428"/>
      <c r="AC237" s="428"/>
      <c r="AD237" s="428"/>
      <c r="AE237" s="428"/>
      <c r="AF237" s="428"/>
      <c r="AG237" s="428"/>
      <c r="AH237" s="428"/>
      <c r="AI237" s="428"/>
      <c r="AJ237" s="428"/>
      <c r="AK237" s="428"/>
      <c r="AL237" s="428"/>
      <c r="AM237" s="428"/>
      <c r="AN237" s="428"/>
      <c r="AO237" s="428"/>
      <c r="AP237" s="429"/>
      <c r="AR237" s="47"/>
      <c r="AS237" s="638" t="s">
        <v>23</v>
      </c>
      <c r="AT237" s="638"/>
      <c r="AU237" s="639" t="str">
        <f>""&amp;①入力シート!AJ65</f>
        <v/>
      </c>
      <c r="AV237" s="639"/>
      <c r="AW237" s="639"/>
      <c r="AX237" s="639"/>
      <c r="AY237" s="639"/>
      <c r="AZ237" s="639"/>
      <c r="BA237" s="639"/>
      <c r="BB237" s="639"/>
      <c r="BC237" s="639"/>
      <c r="BD237" s="639"/>
      <c r="BE237" s="639"/>
      <c r="BF237" s="646" t="s">
        <v>77</v>
      </c>
      <c r="BG237" s="428"/>
      <c r="BH237" s="428"/>
      <c r="BI237" s="428"/>
      <c r="BJ237" s="428"/>
      <c r="BK237" s="428"/>
      <c r="BL237" s="428"/>
      <c r="BM237" s="428"/>
      <c r="BN237" s="428"/>
      <c r="BO237" s="428"/>
      <c r="BP237" s="428"/>
      <c r="BQ237" s="428"/>
      <c r="BR237" s="428"/>
      <c r="BS237" s="428"/>
      <c r="BT237" s="428"/>
      <c r="BU237" s="428"/>
      <c r="BV237" s="428"/>
      <c r="BW237" s="428"/>
      <c r="BX237" s="428"/>
      <c r="BY237" s="428"/>
      <c r="BZ237" s="428"/>
      <c r="CA237" s="428"/>
      <c r="CB237" s="428"/>
      <c r="CC237" s="428"/>
      <c r="CD237" s="428"/>
      <c r="CE237" s="428"/>
      <c r="CF237" s="428"/>
      <c r="CG237" s="428"/>
      <c r="CH237" s="429"/>
    </row>
    <row r="238" spans="1:86" ht="18" customHeight="1" x14ac:dyDescent="0.15">
      <c r="A238" s="638"/>
      <c r="B238" s="638"/>
      <c r="C238" s="639"/>
      <c r="D238" s="639"/>
      <c r="E238" s="639"/>
      <c r="F238" s="639"/>
      <c r="G238" s="639"/>
      <c r="H238" s="639"/>
      <c r="I238" s="639"/>
      <c r="J238" s="639"/>
      <c r="K238" s="639"/>
      <c r="L238" s="639"/>
      <c r="M238" s="639"/>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c r="AK238" s="431"/>
      <c r="AL238" s="431"/>
      <c r="AM238" s="431"/>
      <c r="AN238" s="431"/>
      <c r="AO238" s="431"/>
      <c r="AP238" s="432"/>
      <c r="AR238" s="47"/>
      <c r="AS238" s="638"/>
      <c r="AT238" s="638"/>
      <c r="AU238" s="639"/>
      <c r="AV238" s="639"/>
      <c r="AW238" s="639"/>
      <c r="AX238" s="639"/>
      <c r="AY238" s="639"/>
      <c r="AZ238" s="639"/>
      <c r="BA238" s="639"/>
      <c r="BB238" s="639"/>
      <c r="BC238" s="639"/>
      <c r="BD238" s="639"/>
      <c r="BE238" s="639"/>
      <c r="BF238" s="431"/>
      <c r="BG238" s="431"/>
      <c r="BH238" s="431"/>
      <c r="BI238" s="431"/>
      <c r="BJ238" s="431"/>
      <c r="BK238" s="431"/>
      <c r="BL238" s="431"/>
      <c r="BM238" s="431"/>
      <c r="BN238" s="431"/>
      <c r="BO238" s="431"/>
      <c r="BP238" s="431"/>
      <c r="BQ238" s="431"/>
      <c r="BR238" s="431"/>
      <c r="BS238" s="431"/>
      <c r="BT238" s="431"/>
      <c r="BU238" s="431"/>
      <c r="BV238" s="431"/>
      <c r="BW238" s="431"/>
      <c r="BX238" s="431"/>
      <c r="BY238" s="431"/>
      <c r="BZ238" s="431"/>
      <c r="CA238" s="431"/>
      <c r="CB238" s="431"/>
      <c r="CC238" s="431"/>
      <c r="CD238" s="431"/>
      <c r="CE238" s="431"/>
      <c r="CF238" s="431"/>
      <c r="CG238" s="431"/>
      <c r="CH238" s="432"/>
    </row>
    <row r="239" spans="1:86" ht="17.100000000000001" customHeight="1" x14ac:dyDescent="0.15">
      <c r="A239" s="650" t="s">
        <v>64</v>
      </c>
      <c r="B239" s="651"/>
      <c r="C239" s="651"/>
      <c r="D239" s="651"/>
      <c r="E239" s="651"/>
      <c r="F239" s="651"/>
      <c r="G239" s="651"/>
      <c r="H239" s="651"/>
      <c r="I239" s="651"/>
      <c r="J239" s="651"/>
      <c r="K239" s="651"/>
      <c r="L239" s="651"/>
      <c r="M239" s="652"/>
      <c r="N239" s="609" t="s">
        <v>22</v>
      </c>
      <c r="O239" s="609"/>
      <c r="P239" s="628" t="s">
        <v>17</v>
      </c>
      <c r="Q239" s="629"/>
      <c r="R239" s="630" t="str">
        <f>IF('②応募者名簿(印刷用)'!$BX$40="","",'②応募者名簿(印刷用)'!$BX$40)</f>
        <v>-</v>
      </c>
      <c r="S239" s="630"/>
      <c r="T239" s="630"/>
      <c r="U239" s="630"/>
      <c r="V239" s="630"/>
      <c r="W239" s="630"/>
      <c r="X239" s="630"/>
      <c r="Y239" s="630"/>
      <c r="Z239" s="630"/>
      <c r="AA239" s="630"/>
      <c r="AB239" s="630"/>
      <c r="AC239" s="630"/>
      <c r="AD239" s="630"/>
      <c r="AE239" s="630"/>
      <c r="AF239" s="630"/>
      <c r="AG239" s="630"/>
      <c r="AH239" s="630"/>
      <c r="AI239" s="630"/>
      <c r="AJ239" s="630"/>
      <c r="AK239" s="630"/>
      <c r="AL239" s="630"/>
      <c r="AM239" s="630"/>
      <c r="AN239" s="630"/>
      <c r="AO239" s="630"/>
      <c r="AP239" s="631"/>
      <c r="AQ239" s="150"/>
      <c r="AR239" s="157"/>
      <c r="AS239" s="650" t="s">
        <v>64</v>
      </c>
      <c r="AT239" s="651"/>
      <c r="AU239" s="651"/>
      <c r="AV239" s="651"/>
      <c r="AW239" s="651"/>
      <c r="AX239" s="651"/>
      <c r="AY239" s="651"/>
      <c r="AZ239" s="651"/>
      <c r="BA239" s="651"/>
      <c r="BB239" s="651"/>
      <c r="BC239" s="651"/>
      <c r="BD239" s="651"/>
      <c r="BE239" s="652"/>
      <c r="BF239" s="609" t="s">
        <v>22</v>
      </c>
      <c r="BG239" s="609"/>
      <c r="BH239" s="628" t="s">
        <v>17</v>
      </c>
      <c r="BI239" s="629"/>
      <c r="BJ239" s="630" t="str">
        <f>IF('②応募者名簿(印刷用)'!$BX$40="","",'②応募者名簿(印刷用)'!$BX$40)</f>
        <v>-</v>
      </c>
      <c r="BK239" s="630"/>
      <c r="BL239" s="630"/>
      <c r="BM239" s="630"/>
      <c r="BN239" s="630"/>
      <c r="BO239" s="630"/>
      <c r="BP239" s="630"/>
      <c r="BQ239" s="630"/>
      <c r="BR239" s="630"/>
      <c r="BS239" s="630"/>
      <c r="BT239" s="630"/>
      <c r="BU239" s="630"/>
      <c r="BV239" s="630"/>
      <c r="BW239" s="630"/>
      <c r="BX239" s="630"/>
      <c r="BY239" s="630"/>
      <c r="BZ239" s="630"/>
      <c r="CA239" s="630"/>
      <c r="CB239" s="630"/>
      <c r="CC239" s="630"/>
      <c r="CD239" s="630"/>
      <c r="CE239" s="630"/>
      <c r="CF239" s="630"/>
      <c r="CG239" s="630"/>
      <c r="CH239" s="631"/>
    </row>
    <row r="240" spans="1:86" ht="17.100000000000001" customHeight="1" x14ac:dyDescent="0.15">
      <c r="A240" s="653" t="str">
        <f>'②応募者名簿(印刷用)'!$A$36</f>
        <v/>
      </c>
      <c r="B240" s="654"/>
      <c r="C240" s="654"/>
      <c r="D240" s="654"/>
      <c r="E240" s="654"/>
      <c r="F240" s="654"/>
      <c r="G240" s="654"/>
      <c r="H240" s="654"/>
      <c r="I240" s="151"/>
      <c r="J240" s="151"/>
      <c r="K240" s="151"/>
      <c r="L240" s="151"/>
      <c r="M240" s="152"/>
      <c r="N240" s="609"/>
      <c r="O240" s="609"/>
      <c r="P240" s="603" t="str">
        <f>IF('②応募者名簿(印刷用)'!$BV$42="","",'②応募者名簿(印刷用)'!$BV$42)</f>
        <v xml:space="preserve"> </v>
      </c>
      <c r="Q240" s="604"/>
      <c r="R240" s="604"/>
      <c r="S240" s="604"/>
      <c r="T240" s="604"/>
      <c r="U240" s="604"/>
      <c r="V240" s="604"/>
      <c r="W240" s="604"/>
      <c r="X240" s="604"/>
      <c r="Y240" s="604"/>
      <c r="Z240" s="604"/>
      <c r="AA240" s="604"/>
      <c r="AB240" s="604"/>
      <c r="AC240" s="604"/>
      <c r="AD240" s="604"/>
      <c r="AE240" s="604"/>
      <c r="AF240" s="604"/>
      <c r="AG240" s="604"/>
      <c r="AH240" s="604"/>
      <c r="AI240" s="604"/>
      <c r="AJ240" s="604"/>
      <c r="AK240" s="604"/>
      <c r="AL240" s="604"/>
      <c r="AM240" s="604"/>
      <c r="AN240" s="604"/>
      <c r="AO240" s="604"/>
      <c r="AP240" s="605"/>
      <c r="AQ240" s="150"/>
      <c r="AR240" s="157"/>
      <c r="AS240" s="653" t="str">
        <f>'②応募者名簿(印刷用)'!$A$36</f>
        <v/>
      </c>
      <c r="AT240" s="654"/>
      <c r="AU240" s="654"/>
      <c r="AV240" s="654"/>
      <c r="AW240" s="654"/>
      <c r="AX240" s="654"/>
      <c r="AY240" s="654"/>
      <c r="AZ240" s="654"/>
      <c r="BA240" s="151"/>
      <c r="BB240" s="151"/>
      <c r="BC240" s="151"/>
      <c r="BD240" s="151"/>
      <c r="BE240" s="152"/>
      <c r="BF240" s="609"/>
      <c r="BG240" s="609"/>
      <c r="BH240" s="603" t="str">
        <f>IF('②応募者名簿(印刷用)'!$BV$42="","",'②応募者名簿(印刷用)'!$BV$42)</f>
        <v xml:space="preserve"> </v>
      </c>
      <c r="BI240" s="604"/>
      <c r="BJ240" s="604"/>
      <c r="BK240" s="604"/>
      <c r="BL240" s="604"/>
      <c r="BM240" s="604"/>
      <c r="BN240" s="604"/>
      <c r="BO240" s="604"/>
      <c r="BP240" s="604"/>
      <c r="BQ240" s="604"/>
      <c r="BR240" s="604"/>
      <c r="BS240" s="604"/>
      <c r="BT240" s="604"/>
      <c r="BU240" s="604"/>
      <c r="BV240" s="604"/>
      <c r="BW240" s="604"/>
      <c r="BX240" s="604"/>
      <c r="BY240" s="604"/>
      <c r="BZ240" s="604"/>
      <c r="CA240" s="604"/>
      <c r="CB240" s="604"/>
      <c r="CC240" s="604"/>
      <c r="CD240" s="604"/>
      <c r="CE240" s="604"/>
      <c r="CF240" s="604"/>
      <c r="CG240" s="604"/>
      <c r="CH240" s="605"/>
    </row>
    <row r="241" spans="1:87" ht="17.100000000000001" customHeight="1" x14ac:dyDescent="0.15">
      <c r="A241" s="653"/>
      <c r="B241" s="654"/>
      <c r="C241" s="654"/>
      <c r="D241" s="654"/>
      <c r="E241" s="654"/>
      <c r="F241" s="654"/>
      <c r="G241" s="654"/>
      <c r="H241" s="654"/>
      <c r="I241" s="151"/>
      <c r="J241" s="151"/>
      <c r="K241" s="151"/>
      <c r="L241" s="151"/>
      <c r="M241" s="152"/>
      <c r="N241" s="609"/>
      <c r="O241" s="609"/>
      <c r="P241" s="603" t="str">
        <f>IF('②応募者名簿(印刷用)'!$BV$43="","",'②応募者名簿(印刷用)'!$BV$43)</f>
        <v xml:space="preserve"> </v>
      </c>
      <c r="Q241" s="604"/>
      <c r="R241" s="604"/>
      <c r="S241" s="604"/>
      <c r="T241" s="604"/>
      <c r="U241" s="604"/>
      <c r="V241" s="604"/>
      <c r="W241" s="604"/>
      <c r="X241" s="604"/>
      <c r="Y241" s="604"/>
      <c r="Z241" s="604"/>
      <c r="AA241" s="604"/>
      <c r="AB241" s="604"/>
      <c r="AC241" s="604"/>
      <c r="AD241" s="604"/>
      <c r="AE241" s="604"/>
      <c r="AF241" s="604"/>
      <c r="AG241" s="604"/>
      <c r="AH241" s="604"/>
      <c r="AI241" s="604"/>
      <c r="AJ241" s="604"/>
      <c r="AK241" s="604"/>
      <c r="AL241" s="604"/>
      <c r="AM241" s="604"/>
      <c r="AN241" s="604"/>
      <c r="AO241" s="604"/>
      <c r="AP241" s="605"/>
      <c r="AQ241" s="150"/>
      <c r="AR241" s="157"/>
      <c r="AS241" s="653"/>
      <c r="AT241" s="654"/>
      <c r="AU241" s="654"/>
      <c r="AV241" s="654"/>
      <c r="AW241" s="654"/>
      <c r="AX241" s="654"/>
      <c r="AY241" s="654"/>
      <c r="AZ241" s="654"/>
      <c r="BA241" s="151"/>
      <c r="BB241" s="151"/>
      <c r="BC241" s="151"/>
      <c r="BD241" s="151"/>
      <c r="BE241" s="152"/>
      <c r="BF241" s="609"/>
      <c r="BG241" s="609"/>
      <c r="BH241" s="603" t="str">
        <f>IF('②応募者名簿(印刷用)'!$BV$43="","",'②応募者名簿(印刷用)'!$BV$43)</f>
        <v xml:space="preserve"> </v>
      </c>
      <c r="BI241" s="604"/>
      <c r="BJ241" s="604"/>
      <c r="BK241" s="604"/>
      <c r="BL241" s="604"/>
      <c r="BM241" s="604"/>
      <c r="BN241" s="604"/>
      <c r="BO241" s="604"/>
      <c r="BP241" s="604"/>
      <c r="BQ241" s="604"/>
      <c r="BR241" s="604"/>
      <c r="BS241" s="604"/>
      <c r="BT241" s="604"/>
      <c r="BU241" s="604"/>
      <c r="BV241" s="604"/>
      <c r="BW241" s="604"/>
      <c r="BX241" s="604"/>
      <c r="BY241" s="604"/>
      <c r="BZ241" s="604"/>
      <c r="CA241" s="604"/>
      <c r="CB241" s="604"/>
      <c r="CC241" s="604"/>
      <c r="CD241" s="604"/>
      <c r="CE241" s="604"/>
      <c r="CF241" s="604"/>
      <c r="CG241" s="604"/>
      <c r="CH241" s="605"/>
    </row>
    <row r="242" spans="1:87" ht="17.100000000000001" customHeight="1" x14ac:dyDescent="0.15">
      <c r="A242" s="653"/>
      <c r="B242" s="654"/>
      <c r="C242" s="654"/>
      <c r="D242" s="654"/>
      <c r="E242" s="654"/>
      <c r="F242" s="654"/>
      <c r="G242" s="654"/>
      <c r="H242" s="654"/>
      <c r="I242" s="151"/>
      <c r="J242" s="151"/>
      <c r="K242" s="151"/>
      <c r="L242" s="151"/>
      <c r="M242" s="152"/>
      <c r="N242" s="609"/>
      <c r="O242" s="609"/>
      <c r="P242" s="606" t="str">
        <f>IF('②応募者名簿(印刷用)'!$BV$44="","",'②応募者名簿(印刷用)'!$BV$44)</f>
        <v xml:space="preserve"> </v>
      </c>
      <c r="Q242" s="607"/>
      <c r="R242" s="607"/>
      <c r="S242" s="607"/>
      <c r="T242" s="607"/>
      <c r="U242" s="607"/>
      <c r="V242" s="607"/>
      <c r="W242" s="607"/>
      <c r="X242" s="607"/>
      <c r="Y242" s="607"/>
      <c r="Z242" s="607"/>
      <c r="AA242" s="607"/>
      <c r="AB242" s="607"/>
      <c r="AC242" s="607"/>
      <c r="AD242" s="607"/>
      <c r="AE242" s="607"/>
      <c r="AF242" s="607"/>
      <c r="AG242" s="607"/>
      <c r="AH242" s="607"/>
      <c r="AI242" s="607"/>
      <c r="AJ242" s="607"/>
      <c r="AK242" s="607"/>
      <c r="AL242" s="607"/>
      <c r="AM242" s="607"/>
      <c r="AN242" s="607"/>
      <c r="AO242" s="607"/>
      <c r="AP242" s="608"/>
      <c r="AQ242" s="150"/>
      <c r="AR242" s="157"/>
      <c r="AS242" s="653"/>
      <c r="AT242" s="654"/>
      <c r="AU242" s="654"/>
      <c r="AV242" s="654"/>
      <c r="AW242" s="654"/>
      <c r="AX242" s="654"/>
      <c r="AY242" s="654"/>
      <c r="AZ242" s="654"/>
      <c r="BA242" s="151"/>
      <c r="BB242" s="151"/>
      <c r="BC242" s="151"/>
      <c r="BD242" s="151"/>
      <c r="BE242" s="152"/>
      <c r="BF242" s="609"/>
      <c r="BG242" s="609"/>
      <c r="BH242" s="606" t="str">
        <f>IF('②応募者名簿(印刷用)'!$BV$44="","",'②応募者名簿(印刷用)'!$BV$44)</f>
        <v xml:space="preserve"> </v>
      </c>
      <c r="BI242" s="607"/>
      <c r="BJ242" s="607"/>
      <c r="BK242" s="607"/>
      <c r="BL242" s="607"/>
      <c r="BM242" s="607"/>
      <c r="BN242" s="607"/>
      <c r="BO242" s="607"/>
      <c r="BP242" s="607"/>
      <c r="BQ242" s="607"/>
      <c r="BR242" s="607"/>
      <c r="BS242" s="607"/>
      <c r="BT242" s="607"/>
      <c r="BU242" s="607"/>
      <c r="BV242" s="607"/>
      <c r="BW242" s="607"/>
      <c r="BX242" s="607"/>
      <c r="BY242" s="607"/>
      <c r="BZ242" s="607"/>
      <c r="CA242" s="607"/>
      <c r="CB242" s="607"/>
      <c r="CC242" s="607"/>
      <c r="CD242" s="607"/>
      <c r="CE242" s="607"/>
      <c r="CF242" s="607"/>
      <c r="CG242" s="607"/>
      <c r="CH242" s="608"/>
    </row>
    <row r="243" spans="1:87" ht="17.100000000000001" customHeight="1" x14ac:dyDescent="0.15">
      <c r="A243" s="653"/>
      <c r="B243" s="654"/>
      <c r="C243" s="654"/>
      <c r="D243" s="654"/>
      <c r="E243" s="654"/>
      <c r="F243" s="654"/>
      <c r="G243" s="654"/>
      <c r="H243" s="654"/>
      <c r="I243" s="151"/>
      <c r="J243" s="151"/>
      <c r="K243" s="151"/>
      <c r="L243" s="151"/>
      <c r="M243" s="152"/>
      <c r="N243" s="623" t="s">
        <v>33</v>
      </c>
      <c r="O243" s="624"/>
      <c r="P243" s="620" t="s">
        <v>24</v>
      </c>
      <c r="Q243" s="621"/>
      <c r="R243" s="621"/>
      <c r="S243" s="621"/>
      <c r="T243" s="621" t="str">
        <f>""&amp;①入力シート!$D$21</f>
        <v/>
      </c>
      <c r="U243" s="621"/>
      <c r="V243" s="621"/>
      <c r="W243" s="621"/>
      <c r="X243" s="621"/>
      <c r="Y243" s="621"/>
      <c r="Z243" s="621"/>
      <c r="AA243" s="621"/>
      <c r="AB243" s="621"/>
      <c r="AC243" s="621"/>
      <c r="AD243" s="621"/>
      <c r="AE243" s="621"/>
      <c r="AF243" s="621"/>
      <c r="AG243" s="621"/>
      <c r="AH243" s="621"/>
      <c r="AI243" s="621"/>
      <c r="AJ243" s="621"/>
      <c r="AK243" s="621"/>
      <c r="AL243" s="621"/>
      <c r="AM243" s="621"/>
      <c r="AN243" s="621"/>
      <c r="AO243" s="621"/>
      <c r="AP243" s="622"/>
      <c r="AQ243" s="150"/>
      <c r="AR243" s="157"/>
      <c r="AS243" s="653"/>
      <c r="AT243" s="654"/>
      <c r="AU243" s="654"/>
      <c r="AV243" s="654"/>
      <c r="AW243" s="654"/>
      <c r="AX243" s="654"/>
      <c r="AY243" s="654"/>
      <c r="AZ243" s="654"/>
      <c r="BA243" s="151"/>
      <c r="BB243" s="151"/>
      <c r="BC243" s="151"/>
      <c r="BD243" s="151"/>
      <c r="BE243" s="152"/>
      <c r="BF243" s="623" t="s">
        <v>33</v>
      </c>
      <c r="BG243" s="624"/>
      <c r="BH243" s="620" t="s">
        <v>24</v>
      </c>
      <c r="BI243" s="621"/>
      <c r="BJ243" s="621"/>
      <c r="BK243" s="621"/>
      <c r="BL243" s="621" t="str">
        <f>""&amp;①入力シート!$D$21</f>
        <v/>
      </c>
      <c r="BM243" s="621"/>
      <c r="BN243" s="621"/>
      <c r="BO243" s="621"/>
      <c r="BP243" s="621"/>
      <c r="BQ243" s="621"/>
      <c r="BR243" s="621"/>
      <c r="BS243" s="621"/>
      <c r="BT243" s="621"/>
      <c r="BU243" s="621"/>
      <c r="BV243" s="621"/>
      <c r="BW243" s="621"/>
      <c r="BX243" s="621"/>
      <c r="BY243" s="621"/>
      <c r="BZ243" s="621"/>
      <c r="CA243" s="621"/>
      <c r="CB243" s="621"/>
      <c r="CC243" s="621"/>
      <c r="CD243" s="621"/>
      <c r="CE243" s="621"/>
      <c r="CF243" s="621"/>
      <c r="CG243" s="621"/>
      <c r="CH243" s="622"/>
    </row>
    <row r="244" spans="1:87" ht="17.100000000000001" customHeight="1" x14ac:dyDescent="0.15">
      <c r="A244" s="153"/>
      <c r="B244" s="151"/>
      <c r="C244" s="151"/>
      <c r="D244" s="151"/>
      <c r="E244" s="151"/>
      <c r="F244" s="151"/>
      <c r="G244" s="151"/>
      <c r="H244" s="151"/>
      <c r="I244" s="151"/>
      <c r="J244" s="151"/>
      <c r="K244" s="151"/>
      <c r="L244" s="151"/>
      <c r="M244" s="152"/>
      <c r="N244" s="616"/>
      <c r="O244" s="617"/>
      <c r="P244" s="625" t="str">
        <f>"　"&amp;①入力シート!$D$22</f>
        <v>　</v>
      </c>
      <c r="Q244" s="626"/>
      <c r="R244" s="626"/>
      <c r="S244" s="626"/>
      <c r="T244" s="626"/>
      <c r="U244" s="626"/>
      <c r="V244" s="626"/>
      <c r="W244" s="626"/>
      <c r="X244" s="626"/>
      <c r="Y244" s="626"/>
      <c r="Z244" s="626"/>
      <c r="AA244" s="626"/>
      <c r="AB244" s="626"/>
      <c r="AC244" s="626"/>
      <c r="AD244" s="626"/>
      <c r="AE244" s="626"/>
      <c r="AF244" s="626"/>
      <c r="AG244" s="626"/>
      <c r="AH244" s="626"/>
      <c r="AI244" s="626"/>
      <c r="AJ244" s="626"/>
      <c r="AK244" s="626"/>
      <c r="AL244" s="626"/>
      <c r="AM244" s="626"/>
      <c r="AN244" s="626"/>
      <c r="AO244" s="626"/>
      <c r="AP244" s="627"/>
      <c r="AQ244" s="150"/>
      <c r="AR244" s="157"/>
      <c r="AS244" s="153"/>
      <c r="AT244" s="151"/>
      <c r="AU244" s="151"/>
      <c r="AV244" s="151"/>
      <c r="AW244" s="151"/>
      <c r="AX244" s="151"/>
      <c r="AY244" s="151"/>
      <c r="AZ244" s="151"/>
      <c r="BA244" s="151"/>
      <c r="BB244" s="151"/>
      <c r="BC244" s="151"/>
      <c r="BD244" s="151"/>
      <c r="BE244" s="152"/>
      <c r="BF244" s="616"/>
      <c r="BG244" s="617"/>
      <c r="BH244" s="625" t="str">
        <f>"　"&amp;①入力シート!$D$22</f>
        <v>　</v>
      </c>
      <c r="BI244" s="626"/>
      <c r="BJ244" s="626"/>
      <c r="BK244" s="626"/>
      <c r="BL244" s="626"/>
      <c r="BM244" s="626"/>
      <c r="BN244" s="626"/>
      <c r="BO244" s="626"/>
      <c r="BP244" s="626"/>
      <c r="BQ244" s="626"/>
      <c r="BR244" s="626"/>
      <c r="BS244" s="626"/>
      <c r="BT244" s="626"/>
      <c r="BU244" s="626"/>
      <c r="BV244" s="626"/>
      <c r="BW244" s="626"/>
      <c r="BX244" s="626"/>
      <c r="BY244" s="626"/>
      <c r="BZ244" s="626"/>
      <c r="CA244" s="626"/>
      <c r="CB244" s="626"/>
      <c r="CC244" s="626"/>
      <c r="CD244" s="626"/>
      <c r="CE244" s="626"/>
      <c r="CF244" s="626"/>
      <c r="CG244" s="626"/>
      <c r="CH244" s="627"/>
    </row>
    <row r="245" spans="1:87" ht="17.100000000000001" customHeight="1" x14ac:dyDescent="0.15">
      <c r="A245" s="153"/>
      <c r="B245" s="151"/>
      <c r="C245" s="151"/>
      <c r="D245" s="151"/>
      <c r="E245" s="151"/>
      <c r="F245" s="151"/>
      <c r="G245" s="151"/>
      <c r="H245" s="151"/>
      <c r="I245" s="151"/>
      <c r="J245" s="151"/>
      <c r="K245" s="151"/>
      <c r="L245" s="151"/>
      <c r="M245" s="152"/>
      <c r="N245" s="616"/>
      <c r="O245" s="617"/>
      <c r="P245" s="647" t="str">
        <f>"　"&amp;①入力シート!$D$23</f>
        <v>　</v>
      </c>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9"/>
      <c r="AQ245" s="150"/>
      <c r="AR245" s="157"/>
      <c r="AS245" s="153"/>
      <c r="AT245" s="151"/>
      <c r="AU245" s="151"/>
      <c r="AV245" s="151"/>
      <c r="AW245" s="151"/>
      <c r="AX245" s="151"/>
      <c r="AY245" s="151"/>
      <c r="AZ245" s="151"/>
      <c r="BA245" s="151"/>
      <c r="BB245" s="151"/>
      <c r="BC245" s="151"/>
      <c r="BD245" s="151"/>
      <c r="BE245" s="152"/>
      <c r="BF245" s="616"/>
      <c r="BG245" s="617"/>
      <c r="BH245" s="647" t="str">
        <f>"　"&amp;①入力シート!$D$23</f>
        <v>　</v>
      </c>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c r="CF245" s="648"/>
      <c r="CG245" s="648"/>
      <c r="CH245" s="649"/>
    </row>
    <row r="246" spans="1:87" ht="17.100000000000001" customHeight="1" x14ac:dyDescent="0.15">
      <c r="A246" s="154"/>
      <c r="B246" s="155"/>
      <c r="C246" s="155"/>
      <c r="D246" s="155"/>
      <c r="E246" s="155"/>
      <c r="F246" s="155"/>
      <c r="G246" s="155"/>
      <c r="H246" s="155"/>
      <c r="I246" s="155"/>
      <c r="J246" s="155"/>
      <c r="K246" s="155"/>
      <c r="L246" s="155"/>
      <c r="M246" s="156"/>
      <c r="N246" s="616"/>
      <c r="O246" s="617"/>
      <c r="P246" s="647"/>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9"/>
      <c r="AQ246" s="150"/>
      <c r="AR246" s="157"/>
      <c r="AS246" s="154"/>
      <c r="AT246" s="155"/>
      <c r="AU246" s="155"/>
      <c r="AV246" s="155"/>
      <c r="AW246" s="155"/>
      <c r="AX246" s="155"/>
      <c r="AY246" s="155"/>
      <c r="AZ246" s="155"/>
      <c r="BA246" s="155"/>
      <c r="BB246" s="155"/>
      <c r="BC246" s="155"/>
      <c r="BD246" s="155"/>
      <c r="BE246" s="156"/>
      <c r="BF246" s="616"/>
      <c r="BG246" s="617"/>
      <c r="BH246" s="647"/>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c r="CF246" s="648"/>
      <c r="CG246" s="648"/>
      <c r="CH246" s="649"/>
    </row>
    <row r="247" spans="1:87" ht="18" customHeight="1" x14ac:dyDescent="0.15">
      <c r="A247" s="623" t="s">
        <v>38</v>
      </c>
      <c r="B247" s="624"/>
      <c r="C247" s="620" t="s">
        <v>32</v>
      </c>
      <c r="D247" s="621"/>
      <c r="E247" s="621"/>
      <c r="F247" s="621"/>
      <c r="G247" s="621"/>
      <c r="H247" s="621"/>
      <c r="I247" s="621"/>
      <c r="J247" s="621"/>
      <c r="K247" s="621"/>
      <c r="L247" s="621"/>
      <c r="M247" s="621"/>
      <c r="N247" s="609" t="s">
        <v>35</v>
      </c>
      <c r="O247" s="609"/>
      <c r="P247" s="615" t="str">
        <f>""&amp;①入力シート!O66</f>
        <v/>
      </c>
      <c r="Q247" s="615"/>
      <c r="R247" s="615"/>
      <c r="S247" s="615"/>
      <c r="T247" s="615"/>
      <c r="U247" s="615"/>
      <c r="V247" s="615"/>
      <c r="W247" s="615"/>
      <c r="X247" s="615"/>
      <c r="Y247" s="615"/>
      <c r="Z247" s="615"/>
      <c r="AA247" s="615"/>
      <c r="AB247" s="615"/>
      <c r="AC247" s="615"/>
      <c r="AD247" s="615"/>
      <c r="AE247" s="615"/>
      <c r="AF247" s="615"/>
      <c r="AG247" s="615"/>
      <c r="AH247" s="615"/>
      <c r="AI247" s="615"/>
      <c r="AJ247" s="615"/>
      <c r="AK247" s="615"/>
      <c r="AL247" s="615"/>
      <c r="AM247" s="615"/>
      <c r="AN247" s="615"/>
      <c r="AO247" s="615"/>
      <c r="AP247" s="615"/>
      <c r="AQ247" s="150"/>
      <c r="AR247" s="157"/>
      <c r="AS247" s="623" t="s">
        <v>38</v>
      </c>
      <c r="AT247" s="624"/>
      <c r="AU247" s="620" t="s">
        <v>32</v>
      </c>
      <c r="AV247" s="621"/>
      <c r="AW247" s="621"/>
      <c r="AX247" s="621"/>
      <c r="AY247" s="621"/>
      <c r="AZ247" s="621"/>
      <c r="BA247" s="621"/>
      <c r="BB247" s="621"/>
      <c r="BC247" s="621"/>
      <c r="BD247" s="621"/>
      <c r="BE247" s="621"/>
      <c r="BF247" s="609" t="s">
        <v>35</v>
      </c>
      <c r="BG247" s="609"/>
      <c r="BH247" s="615" t="str">
        <f>""&amp;①入力シート!O67</f>
        <v/>
      </c>
      <c r="BI247" s="615"/>
      <c r="BJ247" s="615"/>
      <c r="BK247" s="615"/>
      <c r="BL247" s="615"/>
      <c r="BM247" s="615"/>
      <c r="BN247" s="615"/>
      <c r="BO247" s="615"/>
      <c r="BP247" s="615"/>
      <c r="BQ247" s="615"/>
      <c r="BR247" s="615"/>
      <c r="BS247" s="615"/>
      <c r="BT247" s="615"/>
      <c r="BU247" s="615"/>
      <c r="BV247" s="615"/>
      <c r="BW247" s="615"/>
      <c r="BX247" s="615"/>
      <c r="BY247" s="615"/>
      <c r="BZ247" s="615"/>
      <c r="CA247" s="615"/>
      <c r="CB247" s="615"/>
      <c r="CC247" s="615"/>
      <c r="CD247" s="615"/>
      <c r="CE247" s="615"/>
      <c r="CF247" s="615"/>
      <c r="CG247" s="615"/>
      <c r="CH247" s="615"/>
    </row>
    <row r="248" spans="1:87" ht="18" customHeight="1" x14ac:dyDescent="0.15">
      <c r="A248" s="616"/>
      <c r="B248" s="617"/>
      <c r="C248" s="643">
        <f>'②応募者名簿(印刷用)'!$A31</f>
        <v>29</v>
      </c>
      <c r="D248" s="644"/>
      <c r="E248" s="644"/>
      <c r="F248" s="644"/>
      <c r="G248" s="644"/>
      <c r="H248" s="644"/>
      <c r="I248" s="644"/>
      <c r="J248" s="644"/>
      <c r="K248" s="644"/>
      <c r="L248" s="644"/>
      <c r="M248" s="644"/>
      <c r="N248" s="609"/>
      <c r="O248" s="609"/>
      <c r="P248" s="615"/>
      <c r="Q248" s="615"/>
      <c r="R248" s="615"/>
      <c r="S248" s="615"/>
      <c r="T248" s="615"/>
      <c r="U248" s="615"/>
      <c r="V248" s="615"/>
      <c r="W248" s="615"/>
      <c r="X248" s="615"/>
      <c r="Y248" s="615"/>
      <c r="Z248" s="615"/>
      <c r="AA248" s="615"/>
      <c r="AB248" s="615"/>
      <c r="AC248" s="615"/>
      <c r="AD248" s="615"/>
      <c r="AE248" s="615"/>
      <c r="AF248" s="615"/>
      <c r="AG248" s="615"/>
      <c r="AH248" s="615"/>
      <c r="AI248" s="615"/>
      <c r="AJ248" s="615"/>
      <c r="AK248" s="615"/>
      <c r="AL248" s="615"/>
      <c r="AM248" s="615"/>
      <c r="AN248" s="615"/>
      <c r="AO248" s="615"/>
      <c r="AP248" s="615"/>
      <c r="AQ248" s="150"/>
      <c r="AR248" s="157"/>
      <c r="AS248" s="616"/>
      <c r="AT248" s="617"/>
      <c r="AU248" s="643">
        <f>'②応募者名簿(印刷用)'!$A32</f>
        <v>30</v>
      </c>
      <c r="AV248" s="644"/>
      <c r="AW248" s="644"/>
      <c r="AX248" s="644"/>
      <c r="AY248" s="644"/>
      <c r="AZ248" s="644"/>
      <c r="BA248" s="644"/>
      <c r="BB248" s="644"/>
      <c r="BC248" s="644"/>
      <c r="BD248" s="644"/>
      <c r="BE248" s="644"/>
      <c r="BF248" s="609"/>
      <c r="BG248" s="609"/>
      <c r="BH248" s="615"/>
      <c r="BI248" s="615"/>
      <c r="BJ248" s="615"/>
      <c r="BK248" s="615"/>
      <c r="BL248" s="615"/>
      <c r="BM248" s="615"/>
      <c r="BN248" s="615"/>
      <c r="BO248" s="615"/>
      <c r="BP248" s="615"/>
      <c r="BQ248" s="615"/>
      <c r="BR248" s="615"/>
      <c r="BS248" s="615"/>
      <c r="BT248" s="615"/>
      <c r="BU248" s="615"/>
      <c r="BV248" s="615"/>
      <c r="BW248" s="615"/>
      <c r="BX248" s="615"/>
      <c r="BY248" s="615"/>
      <c r="BZ248" s="615"/>
      <c r="CA248" s="615"/>
      <c r="CB248" s="615"/>
      <c r="CC248" s="615"/>
      <c r="CD248" s="615"/>
      <c r="CE248" s="615"/>
      <c r="CF248" s="615"/>
      <c r="CG248" s="615"/>
      <c r="CH248" s="615"/>
    </row>
    <row r="249" spans="1:87" ht="18" customHeight="1" x14ac:dyDescent="0.15">
      <c r="A249" s="618"/>
      <c r="B249" s="619"/>
      <c r="C249" s="643"/>
      <c r="D249" s="644"/>
      <c r="E249" s="644"/>
      <c r="F249" s="644"/>
      <c r="G249" s="644"/>
      <c r="H249" s="644"/>
      <c r="I249" s="644"/>
      <c r="J249" s="644"/>
      <c r="K249" s="644"/>
      <c r="L249" s="644"/>
      <c r="M249" s="644"/>
      <c r="N249" s="609"/>
      <c r="O249" s="609"/>
      <c r="P249" s="615"/>
      <c r="Q249" s="615"/>
      <c r="R249" s="615"/>
      <c r="S249" s="615"/>
      <c r="T249" s="615"/>
      <c r="U249" s="615"/>
      <c r="V249" s="615"/>
      <c r="W249" s="615"/>
      <c r="X249" s="615"/>
      <c r="Y249" s="615"/>
      <c r="Z249" s="615"/>
      <c r="AA249" s="615"/>
      <c r="AB249" s="615"/>
      <c r="AC249" s="615"/>
      <c r="AD249" s="615"/>
      <c r="AE249" s="615"/>
      <c r="AF249" s="615"/>
      <c r="AG249" s="615"/>
      <c r="AH249" s="615"/>
      <c r="AI249" s="615"/>
      <c r="AJ249" s="615"/>
      <c r="AK249" s="615"/>
      <c r="AL249" s="615"/>
      <c r="AM249" s="615"/>
      <c r="AN249" s="615"/>
      <c r="AO249" s="615"/>
      <c r="AP249" s="615"/>
      <c r="AQ249" s="150"/>
      <c r="AR249" s="157"/>
      <c r="AS249" s="618"/>
      <c r="AT249" s="619"/>
      <c r="AU249" s="643"/>
      <c r="AV249" s="644"/>
      <c r="AW249" s="644"/>
      <c r="AX249" s="644"/>
      <c r="AY249" s="644"/>
      <c r="AZ249" s="644"/>
      <c r="BA249" s="644"/>
      <c r="BB249" s="644"/>
      <c r="BC249" s="644"/>
      <c r="BD249" s="644"/>
      <c r="BE249" s="644"/>
      <c r="BF249" s="609"/>
      <c r="BG249" s="609"/>
      <c r="BH249" s="615"/>
      <c r="BI249" s="615"/>
      <c r="BJ249" s="615"/>
      <c r="BK249" s="615"/>
      <c r="BL249" s="615"/>
      <c r="BM249" s="615"/>
      <c r="BN249" s="615"/>
      <c r="BO249" s="615"/>
      <c r="BP249" s="615"/>
      <c r="BQ249" s="615"/>
      <c r="BR249" s="615"/>
      <c r="BS249" s="615"/>
      <c r="BT249" s="615"/>
      <c r="BU249" s="615"/>
      <c r="BV249" s="615"/>
      <c r="BW249" s="615"/>
      <c r="BX249" s="615"/>
      <c r="BY249" s="615"/>
      <c r="BZ249" s="615"/>
      <c r="CA249" s="615"/>
      <c r="CB249" s="615"/>
      <c r="CC249" s="615"/>
      <c r="CD249" s="615"/>
      <c r="CE249" s="615"/>
      <c r="CF249" s="615"/>
      <c r="CG249" s="615"/>
      <c r="CH249" s="615"/>
    </row>
    <row r="250" spans="1:87" ht="18" customHeight="1" x14ac:dyDescent="0.15">
      <c r="A250" s="623" t="s">
        <v>37</v>
      </c>
      <c r="B250" s="624"/>
      <c r="C250" s="640" t="str">
        <f>IF('②応募者名簿(印刷用)'!$L$31="","",'②応募者名簿(印刷用)'!$L$31)</f>
        <v/>
      </c>
      <c r="D250" s="641"/>
      <c r="E250" s="641"/>
      <c r="F250" s="641"/>
      <c r="G250" s="641"/>
      <c r="H250" s="641"/>
      <c r="I250" s="641"/>
      <c r="J250" s="641"/>
      <c r="K250" s="641"/>
      <c r="L250" s="641"/>
      <c r="M250" s="642"/>
      <c r="N250" s="616" t="s">
        <v>36</v>
      </c>
      <c r="O250" s="617"/>
      <c r="P250" s="610" t="s">
        <v>34</v>
      </c>
      <c r="Q250" s="611"/>
      <c r="R250" s="611"/>
      <c r="S250" s="611"/>
      <c r="T250" s="611"/>
      <c r="U250" s="611"/>
      <c r="V250" s="611"/>
      <c r="W250" s="611"/>
      <c r="X250" s="611"/>
      <c r="Y250" s="611"/>
      <c r="Z250" s="611"/>
      <c r="AA250" s="611"/>
      <c r="AB250" s="611"/>
      <c r="AC250" s="611"/>
      <c r="AD250" s="611"/>
      <c r="AE250" s="611"/>
      <c r="AF250" s="611"/>
      <c r="AG250" s="611"/>
      <c r="AH250" s="611"/>
      <c r="AI250" s="611"/>
      <c r="AJ250" s="611"/>
      <c r="AK250" s="611"/>
      <c r="AL250" s="611"/>
      <c r="AM250" s="611"/>
      <c r="AN250" s="611"/>
      <c r="AO250" s="611"/>
      <c r="AP250" s="612"/>
      <c r="AQ250" s="150"/>
      <c r="AR250" s="157"/>
      <c r="AS250" s="623" t="s">
        <v>37</v>
      </c>
      <c r="AT250" s="624"/>
      <c r="AU250" s="640" t="str">
        <f>IF('②応募者名簿(印刷用)'!$L$32="","",'②応募者名簿(印刷用)'!$L$32)</f>
        <v/>
      </c>
      <c r="AV250" s="641"/>
      <c r="AW250" s="641"/>
      <c r="AX250" s="641"/>
      <c r="AY250" s="641"/>
      <c r="AZ250" s="641"/>
      <c r="BA250" s="641"/>
      <c r="BB250" s="641"/>
      <c r="BC250" s="641"/>
      <c r="BD250" s="641"/>
      <c r="BE250" s="642"/>
      <c r="BF250" s="616" t="s">
        <v>36</v>
      </c>
      <c r="BG250" s="617"/>
      <c r="BH250" s="610" t="s">
        <v>34</v>
      </c>
      <c r="BI250" s="611"/>
      <c r="BJ250" s="611"/>
      <c r="BK250" s="611"/>
      <c r="BL250" s="611"/>
      <c r="BM250" s="611"/>
      <c r="BN250" s="611"/>
      <c r="BO250" s="611"/>
      <c r="BP250" s="611"/>
      <c r="BQ250" s="611"/>
      <c r="BR250" s="611"/>
      <c r="BS250" s="611"/>
      <c r="BT250" s="611"/>
      <c r="BU250" s="611"/>
      <c r="BV250" s="611"/>
      <c r="BW250" s="611"/>
      <c r="BX250" s="611"/>
      <c r="BY250" s="611"/>
      <c r="BZ250" s="611"/>
      <c r="CA250" s="611"/>
      <c r="CB250" s="611"/>
      <c r="CC250" s="611"/>
      <c r="CD250" s="611"/>
      <c r="CE250" s="611"/>
      <c r="CF250" s="611"/>
      <c r="CG250" s="611"/>
      <c r="CH250" s="612"/>
    </row>
    <row r="251" spans="1:87" ht="18" customHeight="1" x14ac:dyDescent="0.15">
      <c r="A251" s="616"/>
      <c r="B251" s="617"/>
      <c r="C251" s="643"/>
      <c r="D251" s="644"/>
      <c r="E251" s="644"/>
      <c r="F251" s="644"/>
      <c r="G251" s="644"/>
      <c r="H251" s="644"/>
      <c r="I251" s="644"/>
      <c r="J251" s="644"/>
      <c r="K251" s="644"/>
      <c r="L251" s="644"/>
      <c r="M251" s="645"/>
      <c r="N251" s="616"/>
      <c r="O251" s="617"/>
      <c r="P251" s="613" t="str">
        <f>IF('②応募者名簿(印刷用)'!$P$31="","",'②応募者名簿(印刷用)'!$P$31)</f>
        <v xml:space="preserve"> </v>
      </c>
      <c r="Q251" s="613"/>
      <c r="R251" s="613"/>
      <c r="S251" s="613"/>
      <c r="T251" s="613"/>
      <c r="U251" s="613"/>
      <c r="V251" s="613"/>
      <c r="W251" s="613"/>
      <c r="X251" s="613"/>
      <c r="Y251" s="613"/>
      <c r="Z251" s="613"/>
      <c r="AA251" s="613"/>
      <c r="AB251" s="613"/>
      <c r="AC251" s="613"/>
      <c r="AD251" s="613"/>
      <c r="AE251" s="613"/>
      <c r="AF251" s="613"/>
      <c r="AG251" s="613"/>
      <c r="AH251" s="613"/>
      <c r="AI251" s="613"/>
      <c r="AJ251" s="613"/>
      <c r="AK251" s="613"/>
      <c r="AL251" s="613"/>
      <c r="AM251" s="613"/>
      <c r="AN251" s="613"/>
      <c r="AO251" s="613"/>
      <c r="AP251" s="613"/>
      <c r="AQ251" s="150"/>
      <c r="AR251" s="157"/>
      <c r="AS251" s="616"/>
      <c r="AT251" s="617"/>
      <c r="AU251" s="643"/>
      <c r="AV251" s="644"/>
      <c r="AW251" s="644"/>
      <c r="AX251" s="644"/>
      <c r="AY251" s="644"/>
      <c r="AZ251" s="644"/>
      <c r="BA251" s="644"/>
      <c r="BB251" s="644"/>
      <c r="BC251" s="644"/>
      <c r="BD251" s="644"/>
      <c r="BE251" s="645"/>
      <c r="BF251" s="616"/>
      <c r="BG251" s="617"/>
      <c r="BH251" s="613" t="str">
        <f>IF('②応募者名簿(印刷用)'!$P$32="","",'②応募者名簿(印刷用)'!$P$32)</f>
        <v xml:space="preserve"> </v>
      </c>
      <c r="BI251" s="613"/>
      <c r="BJ251" s="613"/>
      <c r="BK251" s="613"/>
      <c r="BL251" s="613"/>
      <c r="BM251" s="613"/>
      <c r="BN251" s="613"/>
      <c r="BO251" s="613"/>
      <c r="BP251" s="613"/>
      <c r="BQ251" s="613"/>
      <c r="BR251" s="613"/>
      <c r="BS251" s="613"/>
      <c r="BT251" s="613"/>
      <c r="BU251" s="613"/>
      <c r="BV251" s="613"/>
      <c r="BW251" s="613"/>
      <c r="BX251" s="613"/>
      <c r="BY251" s="613"/>
      <c r="BZ251" s="613"/>
      <c r="CA251" s="613"/>
      <c r="CB251" s="613"/>
      <c r="CC251" s="613"/>
      <c r="CD251" s="613"/>
      <c r="CE251" s="613"/>
      <c r="CF251" s="613"/>
      <c r="CG251" s="613"/>
      <c r="CH251" s="613"/>
    </row>
    <row r="252" spans="1:87" ht="18" customHeight="1" x14ac:dyDescent="0.15">
      <c r="A252" s="616"/>
      <c r="B252" s="617"/>
      <c r="C252" s="643"/>
      <c r="D252" s="644"/>
      <c r="E252" s="644"/>
      <c r="F252" s="644"/>
      <c r="G252" s="644"/>
      <c r="H252" s="644"/>
      <c r="I252" s="644"/>
      <c r="J252" s="644"/>
      <c r="K252" s="644"/>
      <c r="L252" s="644"/>
      <c r="M252" s="645"/>
      <c r="N252" s="618"/>
      <c r="O252" s="619"/>
      <c r="P252" s="614"/>
      <c r="Q252" s="614"/>
      <c r="R252" s="614"/>
      <c r="S252" s="614"/>
      <c r="T252" s="614"/>
      <c r="U252" s="614"/>
      <c r="V252" s="614"/>
      <c r="W252" s="614"/>
      <c r="X252" s="614"/>
      <c r="Y252" s="614"/>
      <c r="Z252" s="614"/>
      <c r="AA252" s="614"/>
      <c r="AB252" s="614"/>
      <c r="AC252" s="614"/>
      <c r="AD252" s="614"/>
      <c r="AE252" s="614"/>
      <c r="AF252" s="614"/>
      <c r="AG252" s="614"/>
      <c r="AH252" s="614"/>
      <c r="AI252" s="614"/>
      <c r="AJ252" s="614"/>
      <c r="AK252" s="614"/>
      <c r="AL252" s="614"/>
      <c r="AM252" s="614"/>
      <c r="AN252" s="614"/>
      <c r="AO252" s="614"/>
      <c r="AP252" s="614"/>
      <c r="AQ252" s="150"/>
      <c r="AR252" s="157"/>
      <c r="AS252" s="616"/>
      <c r="AT252" s="617"/>
      <c r="AU252" s="643"/>
      <c r="AV252" s="644"/>
      <c r="AW252" s="644"/>
      <c r="AX252" s="644"/>
      <c r="AY252" s="644"/>
      <c r="AZ252" s="644"/>
      <c r="BA252" s="644"/>
      <c r="BB252" s="644"/>
      <c r="BC252" s="644"/>
      <c r="BD252" s="644"/>
      <c r="BE252" s="645"/>
      <c r="BF252" s="618"/>
      <c r="BG252" s="619"/>
      <c r="BH252" s="614"/>
      <c r="BI252" s="614"/>
      <c r="BJ252" s="614"/>
      <c r="BK252" s="614"/>
      <c r="BL252" s="614"/>
      <c r="BM252" s="614"/>
      <c r="BN252" s="614"/>
      <c r="BO252" s="614"/>
      <c r="BP252" s="614"/>
      <c r="BQ252" s="614"/>
      <c r="BR252" s="614"/>
      <c r="BS252" s="614"/>
      <c r="BT252" s="614"/>
      <c r="BU252" s="614"/>
      <c r="BV252" s="614"/>
      <c r="BW252" s="614"/>
      <c r="BX252" s="614"/>
      <c r="BY252" s="614"/>
      <c r="BZ252" s="614"/>
      <c r="CA252" s="614"/>
      <c r="CB252" s="614"/>
      <c r="CC252" s="614"/>
      <c r="CD252" s="614"/>
      <c r="CE252" s="614"/>
      <c r="CF252" s="614"/>
      <c r="CG252" s="614"/>
      <c r="CH252" s="614"/>
    </row>
    <row r="253" spans="1:87" ht="18" customHeight="1" x14ac:dyDescent="0.15">
      <c r="A253" s="638" t="s">
        <v>23</v>
      </c>
      <c r="B253" s="638"/>
      <c r="C253" s="639" t="str">
        <f>""&amp;①入力シート!AJ66</f>
        <v/>
      </c>
      <c r="D253" s="639"/>
      <c r="E253" s="639"/>
      <c r="F253" s="639"/>
      <c r="G253" s="639"/>
      <c r="H253" s="639"/>
      <c r="I253" s="639"/>
      <c r="J253" s="639"/>
      <c r="K253" s="639"/>
      <c r="L253" s="639"/>
      <c r="M253" s="639"/>
      <c r="N253" s="646" t="s">
        <v>77</v>
      </c>
      <c r="O253" s="428"/>
      <c r="P253" s="428"/>
      <c r="Q253" s="428"/>
      <c r="R253" s="428"/>
      <c r="S253" s="428"/>
      <c r="T253" s="428"/>
      <c r="U253" s="428"/>
      <c r="V253" s="428"/>
      <c r="W253" s="428"/>
      <c r="X253" s="428"/>
      <c r="Y253" s="428"/>
      <c r="Z253" s="428"/>
      <c r="AA253" s="428"/>
      <c r="AB253" s="428"/>
      <c r="AC253" s="428"/>
      <c r="AD253" s="428"/>
      <c r="AE253" s="428"/>
      <c r="AF253" s="428"/>
      <c r="AG253" s="428"/>
      <c r="AH253" s="428"/>
      <c r="AI253" s="428"/>
      <c r="AJ253" s="428"/>
      <c r="AK253" s="428"/>
      <c r="AL253" s="428"/>
      <c r="AM253" s="428"/>
      <c r="AN253" s="428"/>
      <c r="AO253" s="428"/>
      <c r="AP253" s="429"/>
      <c r="AR253" s="47"/>
      <c r="AS253" s="638" t="s">
        <v>23</v>
      </c>
      <c r="AT253" s="638"/>
      <c r="AU253" s="639" t="str">
        <f>""&amp;①入力シート!AJ67</f>
        <v/>
      </c>
      <c r="AV253" s="639"/>
      <c r="AW253" s="639"/>
      <c r="AX253" s="639"/>
      <c r="AY253" s="639"/>
      <c r="AZ253" s="639"/>
      <c r="BA253" s="639"/>
      <c r="BB253" s="639"/>
      <c r="BC253" s="639"/>
      <c r="BD253" s="639"/>
      <c r="BE253" s="639"/>
      <c r="BF253" s="646" t="s">
        <v>77</v>
      </c>
      <c r="BG253" s="428"/>
      <c r="BH253" s="428"/>
      <c r="BI253" s="428"/>
      <c r="BJ253" s="428"/>
      <c r="BK253" s="428"/>
      <c r="BL253" s="428"/>
      <c r="BM253" s="428"/>
      <c r="BN253" s="428"/>
      <c r="BO253" s="428"/>
      <c r="BP253" s="428"/>
      <c r="BQ253" s="428"/>
      <c r="BR253" s="428"/>
      <c r="BS253" s="428"/>
      <c r="BT253" s="428"/>
      <c r="BU253" s="428"/>
      <c r="BV253" s="428"/>
      <c r="BW253" s="428"/>
      <c r="BX253" s="428"/>
      <c r="BY253" s="428"/>
      <c r="BZ253" s="428"/>
      <c r="CA253" s="428"/>
      <c r="CB253" s="428"/>
      <c r="CC253" s="428"/>
      <c r="CD253" s="428"/>
      <c r="CE253" s="428"/>
      <c r="CF253" s="428"/>
      <c r="CG253" s="428"/>
      <c r="CH253" s="429"/>
    </row>
    <row r="254" spans="1:87" ht="18" customHeight="1" x14ac:dyDescent="0.15">
      <c r="A254" s="638"/>
      <c r="B254" s="638"/>
      <c r="C254" s="639"/>
      <c r="D254" s="639"/>
      <c r="E254" s="639"/>
      <c r="F254" s="639"/>
      <c r="G254" s="639"/>
      <c r="H254" s="639"/>
      <c r="I254" s="639"/>
      <c r="J254" s="639"/>
      <c r="K254" s="639"/>
      <c r="L254" s="639"/>
      <c r="M254" s="639"/>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c r="AK254" s="431"/>
      <c r="AL254" s="431"/>
      <c r="AM254" s="431"/>
      <c r="AN254" s="431"/>
      <c r="AO254" s="431"/>
      <c r="AP254" s="432"/>
      <c r="AR254" s="47"/>
      <c r="AS254" s="638"/>
      <c r="AT254" s="638"/>
      <c r="AU254" s="639"/>
      <c r="AV254" s="639"/>
      <c r="AW254" s="639"/>
      <c r="AX254" s="639"/>
      <c r="AY254" s="639"/>
      <c r="AZ254" s="639"/>
      <c r="BA254" s="639"/>
      <c r="BB254" s="639"/>
      <c r="BC254" s="639"/>
      <c r="BD254" s="639"/>
      <c r="BE254" s="639"/>
      <c r="BF254" s="431"/>
      <c r="BG254" s="431"/>
      <c r="BH254" s="431"/>
      <c r="BI254" s="431"/>
      <c r="BJ254" s="431"/>
      <c r="BK254" s="431"/>
      <c r="BL254" s="431"/>
      <c r="BM254" s="431"/>
      <c r="BN254" s="431"/>
      <c r="BO254" s="431"/>
      <c r="BP254" s="431"/>
      <c r="BQ254" s="431"/>
      <c r="BR254" s="431"/>
      <c r="BS254" s="431"/>
      <c r="BT254" s="431"/>
      <c r="BU254" s="431"/>
      <c r="BV254" s="431"/>
      <c r="BW254" s="431"/>
      <c r="BX254" s="431"/>
      <c r="BY254" s="431"/>
      <c r="BZ254" s="431"/>
      <c r="CA254" s="431"/>
      <c r="CB254" s="431"/>
      <c r="CC254" s="431"/>
      <c r="CD254" s="431"/>
      <c r="CE254" s="431"/>
      <c r="CF254" s="431"/>
      <c r="CG254" s="431"/>
      <c r="CH254" s="432"/>
    </row>
    <row r="255" spans="1:87" ht="15" customHeight="1" x14ac:dyDescent="0.15">
      <c r="A255" s="158"/>
      <c r="B255" s="158"/>
      <c r="C255" s="159"/>
      <c r="D255" s="159"/>
      <c r="E255" s="159"/>
      <c r="F255" s="159"/>
      <c r="G255" s="159"/>
      <c r="H255" s="159"/>
      <c r="I255" s="159"/>
      <c r="J255" s="159"/>
      <c r="K255" s="159"/>
      <c r="L255" s="159"/>
      <c r="M255" s="159"/>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8"/>
      <c r="AT255" s="158"/>
      <c r="AU255" s="159"/>
      <c r="AV255" s="159"/>
      <c r="AW255" s="159"/>
      <c r="AX255" s="159"/>
      <c r="AY255" s="159"/>
      <c r="AZ255" s="159"/>
      <c r="BA255" s="159"/>
      <c r="BB255" s="159"/>
      <c r="BC255" s="159"/>
      <c r="BD255" s="159"/>
      <c r="BE255" s="159"/>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60"/>
      <c r="B256" s="160"/>
      <c r="C256" s="160"/>
      <c r="D256" s="160"/>
      <c r="E256" s="160"/>
      <c r="F256" s="160"/>
      <c r="G256" s="160"/>
      <c r="H256" s="160"/>
      <c r="I256" s="160"/>
      <c r="J256" s="160"/>
      <c r="K256" s="160"/>
      <c r="L256" s="160"/>
      <c r="M256" s="160"/>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60"/>
      <c r="AT256" s="160"/>
      <c r="AU256" s="160"/>
      <c r="AV256" s="160"/>
      <c r="AW256" s="160"/>
      <c r="AX256" s="160"/>
      <c r="AY256" s="160"/>
      <c r="AZ256" s="160"/>
      <c r="BA256" s="160"/>
      <c r="BB256" s="160"/>
      <c r="BC256" s="160"/>
      <c r="BD256" s="160"/>
      <c r="BE256" s="160"/>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50" t="s">
        <v>64</v>
      </c>
      <c r="B257" s="651"/>
      <c r="C257" s="651"/>
      <c r="D257" s="651"/>
      <c r="E257" s="651"/>
      <c r="F257" s="651"/>
      <c r="G257" s="651"/>
      <c r="H257" s="651"/>
      <c r="I257" s="651"/>
      <c r="J257" s="651"/>
      <c r="K257" s="651"/>
      <c r="L257" s="651"/>
      <c r="M257" s="652"/>
      <c r="N257" s="609" t="s">
        <v>22</v>
      </c>
      <c r="O257" s="609"/>
      <c r="P257" s="628" t="s">
        <v>17</v>
      </c>
      <c r="Q257" s="629"/>
      <c r="R257" s="630" t="str">
        <f>IF('②応募者名簿(印刷用)'!$BX$40="","",'②応募者名簿(印刷用)'!$BX$40)</f>
        <v>-</v>
      </c>
      <c r="S257" s="630"/>
      <c r="T257" s="630"/>
      <c r="U257" s="630"/>
      <c r="V257" s="630"/>
      <c r="W257" s="630"/>
      <c r="X257" s="630"/>
      <c r="Y257" s="630"/>
      <c r="Z257" s="630"/>
      <c r="AA257" s="630"/>
      <c r="AB257" s="630"/>
      <c r="AC257" s="630"/>
      <c r="AD257" s="630"/>
      <c r="AE257" s="630"/>
      <c r="AF257" s="630"/>
      <c r="AG257" s="630"/>
      <c r="AH257" s="630"/>
      <c r="AI257" s="630"/>
      <c r="AJ257" s="630"/>
      <c r="AK257" s="630"/>
      <c r="AL257" s="630"/>
      <c r="AM257" s="630"/>
      <c r="AN257" s="630"/>
      <c r="AO257" s="630"/>
      <c r="AP257" s="631"/>
      <c r="AQ257" s="150"/>
      <c r="AR257" s="157"/>
      <c r="AS257" s="650" t="s">
        <v>64</v>
      </c>
      <c r="AT257" s="651"/>
      <c r="AU257" s="651"/>
      <c r="AV257" s="651"/>
      <c r="AW257" s="651"/>
      <c r="AX257" s="651"/>
      <c r="AY257" s="651"/>
      <c r="AZ257" s="651"/>
      <c r="BA257" s="651"/>
      <c r="BB257" s="651"/>
      <c r="BC257" s="651"/>
      <c r="BD257" s="651"/>
      <c r="BE257" s="652"/>
      <c r="BF257" s="609" t="s">
        <v>22</v>
      </c>
      <c r="BG257" s="609"/>
      <c r="BH257" s="628" t="s">
        <v>17</v>
      </c>
      <c r="BI257" s="629"/>
      <c r="BJ257" s="630" t="str">
        <f>IF('②応募者名簿(印刷用)'!$BX$40="","",'②応募者名簿(印刷用)'!$BX$40)</f>
        <v>-</v>
      </c>
      <c r="BK257" s="630"/>
      <c r="BL257" s="630"/>
      <c r="BM257" s="630"/>
      <c r="BN257" s="630"/>
      <c r="BO257" s="630"/>
      <c r="BP257" s="630"/>
      <c r="BQ257" s="630"/>
      <c r="BR257" s="630"/>
      <c r="BS257" s="630"/>
      <c r="BT257" s="630"/>
      <c r="BU257" s="630"/>
      <c r="BV257" s="630"/>
      <c r="BW257" s="630"/>
      <c r="BX257" s="630"/>
      <c r="BY257" s="630"/>
      <c r="BZ257" s="630"/>
      <c r="CA257" s="630"/>
      <c r="CB257" s="630"/>
      <c r="CC257" s="630"/>
      <c r="CD257" s="630"/>
      <c r="CE257" s="630"/>
      <c r="CF257" s="630"/>
      <c r="CG257" s="630"/>
      <c r="CH257" s="631"/>
    </row>
    <row r="258" spans="1:86" ht="17.100000000000001" customHeight="1" x14ac:dyDescent="0.15">
      <c r="A258" s="653" t="str">
        <f>'②応募者名簿(印刷用)'!$A$36</f>
        <v/>
      </c>
      <c r="B258" s="654"/>
      <c r="C258" s="654"/>
      <c r="D258" s="654"/>
      <c r="E258" s="654"/>
      <c r="F258" s="654"/>
      <c r="G258" s="654"/>
      <c r="H258" s="654"/>
      <c r="I258" s="151"/>
      <c r="J258" s="151"/>
      <c r="K258" s="151"/>
      <c r="L258" s="151"/>
      <c r="M258" s="152"/>
      <c r="N258" s="609"/>
      <c r="O258" s="609"/>
      <c r="P258" s="603" t="str">
        <f>IF('②応募者名簿(印刷用)'!$BV$42="","",'②応募者名簿(印刷用)'!$BV$42)</f>
        <v xml:space="preserve"> </v>
      </c>
      <c r="Q258" s="604"/>
      <c r="R258" s="604"/>
      <c r="S258" s="604"/>
      <c r="T258" s="604"/>
      <c r="U258" s="604"/>
      <c r="V258" s="604"/>
      <c r="W258" s="604"/>
      <c r="X258" s="604"/>
      <c r="Y258" s="604"/>
      <c r="Z258" s="604"/>
      <c r="AA258" s="604"/>
      <c r="AB258" s="604"/>
      <c r="AC258" s="604"/>
      <c r="AD258" s="604"/>
      <c r="AE258" s="604"/>
      <c r="AF258" s="604"/>
      <c r="AG258" s="604"/>
      <c r="AH258" s="604"/>
      <c r="AI258" s="604"/>
      <c r="AJ258" s="604"/>
      <c r="AK258" s="604"/>
      <c r="AL258" s="604"/>
      <c r="AM258" s="604"/>
      <c r="AN258" s="604"/>
      <c r="AO258" s="604"/>
      <c r="AP258" s="605"/>
      <c r="AQ258" s="150"/>
      <c r="AR258" s="157"/>
      <c r="AS258" s="653" t="str">
        <f>'②応募者名簿(印刷用)'!$A$36</f>
        <v/>
      </c>
      <c r="AT258" s="654"/>
      <c r="AU258" s="654"/>
      <c r="AV258" s="654"/>
      <c r="AW258" s="654"/>
      <c r="AX258" s="654"/>
      <c r="AY258" s="654"/>
      <c r="AZ258" s="654"/>
      <c r="BA258" s="151"/>
      <c r="BB258" s="151"/>
      <c r="BC258" s="151"/>
      <c r="BD258" s="151"/>
      <c r="BE258" s="152"/>
      <c r="BF258" s="609"/>
      <c r="BG258" s="609"/>
      <c r="BH258" s="603" t="str">
        <f>IF('②応募者名簿(印刷用)'!$BV$42="","",'②応募者名簿(印刷用)'!$BV$42)</f>
        <v xml:space="preserve"> </v>
      </c>
      <c r="BI258" s="604"/>
      <c r="BJ258" s="604"/>
      <c r="BK258" s="604"/>
      <c r="BL258" s="604"/>
      <c r="BM258" s="604"/>
      <c r="BN258" s="604"/>
      <c r="BO258" s="604"/>
      <c r="BP258" s="604"/>
      <c r="BQ258" s="604"/>
      <c r="BR258" s="604"/>
      <c r="BS258" s="604"/>
      <c r="BT258" s="604"/>
      <c r="BU258" s="604"/>
      <c r="BV258" s="604"/>
      <c r="BW258" s="604"/>
      <c r="BX258" s="604"/>
      <c r="BY258" s="604"/>
      <c r="BZ258" s="604"/>
      <c r="CA258" s="604"/>
      <c r="CB258" s="604"/>
      <c r="CC258" s="604"/>
      <c r="CD258" s="604"/>
      <c r="CE258" s="604"/>
      <c r="CF258" s="604"/>
      <c r="CG258" s="604"/>
      <c r="CH258" s="605"/>
    </row>
    <row r="259" spans="1:86" ht="17.100000000000001" customHeight="1" x14ac:dyDescent="0.15">
      <c r="A259" s="653"/>
      <c r="B259" s="654"/>
      <c r="C259" s="654"/>
      <c r="D259" s="654"/>
      <c r="E259" s="654"/>
      <c r="F259" s="654"/>
      <c r="G259" s="654"/>
      <c r="H259" s="654"/>
      <c r="I259" s="151"/>
      <c r="J259" s="151"/>
      <c r="K259" s="151"/>
      <c r="L259" s="151"/>
      <c r="M259" s="152"/>
      <c r="N259" s="609"/>
      <c r="O259" s="609"/>
      <c r="P259" s="603" t="str">
        <f>IF('②応募者名簿(印刷用)'!$BV$43="","",'②応募者名簿(印刷用)'!$BV$43)</f>
        <v xml:space="preserve"> </v>
      </c>
      <c r="Q259" s="604"/>
      <c r="R259" s="604"/>
      <c r="S259" s="604"/>
      <c r="T259" s="604"/>
      <c r="U259" s="604"/>
      <c r="V259" s="604"/>
      <c r="W259" s="604"/>
      <c r="X259" s="604"/>
      <c r="Y259" s="604"/>
      <c r="Z259" s="604"/>
      <c r="AA259" s="604"/>
      <c r="AB259" s="604"/>
      <c r="AC259" s="604"/>
      <c r="AD259" s="604"/>
      <c r="AE259" s="604"/>
      <c r="AF259" s="604"/>
      <c r="AG259" s="604"/>
      <c r="AH259" s="604"/>
      <c r="AI259" s="604"/>
      <c r="AJ259" s="604"/>
      <c r="AK259" s="604"/>
      <c r="AL259" s="604"/>
      <c r="AM259" s="604"/>
      <c r="AN259" s="604"/>
      <c r="AO259" s="604"/>
      <c r="AP259" s="605"/>
      <c r="AQ259" s="150"/>
      <c r="AR259" s="157"/>
      <c r="AS259" s="653"/>
      <c r="AT259" s="654"/>
      <c r="AU259" s="654"/>
      <c r="AV259" s="654"/>
      <c r="AW259" s="654"/>
      <c r="AX259" s="654"/>
      <c r="AY259" s="654"/>
      <c r="AZ259" s="654"/>
      <c r="BA259" s="151"/>
      <c r="BB259" s="151"/>
      <c r="BC259" s="151"/>
      <c r="BD259" s="151"/>
      <c r="BE259" s="152"/>
      <c r="BF259" s="609"/>
      <c r="BG259" s="609"/>
      <c r="BH259" s="603" t="str">
        <f>IF('②応募者名簿(印刷用)'!$BV$43="","",'②応募者名簿(印刷用)'!$BV$43)</f>
        <v xml:space="preserve"> </v>
      </c>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5"/>
    </row>
    <row r="260" spans="1:86" ht="17.100000000000001" customHeight="1" x14ac:dyDescent="0.15">
      <c r="A260" s="653"/>
      <c r="B260" s="654"/>
      <c r="C260" s="654"/>
      <c r="D260" s="654"/>
      <c r="E260" s="654"/>
      <c r="F260" s="654"/>
      <c r="G260" s="654"/>
      <c r="H260" s="654"/>
      <c r="I260" s="151"/>
      <c r="J260" s="151"/>
      <c r="K260" s="151"/>
      <c r="L260" s="151"/>
      <c r="M260" s="152"/>
      <c r="N260" s="609"/>
      <c r="O260" s="609"/>
      <c r="P260" s="606" t="str">
        <f>IF('②応募者名簿(印刷用)'!$BV$44="","",'②応募者名簿(印刷用)'!$BV$44)</f>
        <v xml:space="preserve"> </v>
      </c>
      <c r="Q260" s="607"/>
      <c r="R260" s="607"/>
      <c r="S260" s="607"/>
      <c r="T260" s="607"/>
      <c r="U260" s="607"/>
      <c r="V260" s="607"/>
      <c r="W260" s="607"/>
      <c r="X260" s="607"/>
      <c r="Y260" s="607"/>
      <c r="Z260" s="607"/>
      <c r="AA260" s="607"/>
      <c r="AB260" s="607"/>
      <c r="AC260" s="607"/>
      <c r="AD260" s="607"/>
      <c r="AE260" s="607"/>
      <c r="AF260" s="607"/>
      <c r="AG260" s="607"/>
      <c r="AH260" s="607"/>
      <c r="AI260" s="607"/>
      <c r="AJ260" s="607"/>
      <c r="AK260" s="607"/>
      <c r="AL260" s="607"/>
      <c r="AM260" s="607"/>
      <c r="AN260" s="607"/>
      <c r="AO260" s="607"/>
      <c r="AP260" s="608"/>
      <c r="AQ260" s="150"/>
      <c r="AR260" s="157"/>
      <c r="AS260" s="653"/>
      <c r="AT260" s="654"/>
      <c r="AU260" s="654"/>
      <c r="AV260" s="654"/>
      <c r="AW260" s="654"/>
      <c r="AX260" s="654"/>
      <c r="AY260" s="654"/>
      <c r="AZ260" s="654"/>
      <c r="BA260" s="151"/>
      <c r="BB260" s="151"/>
      <c r="BC260" s="151"/>
      <c r="BD260" s="151"/>
      <c r="BE260" s="152"/>
      <c r="BF260" s="609"/>
      <c r="BG260" s="609"/>
      <c r="BH260" s="606" t="str">
        <f>IF('②応募者名簿(印刷用)'!$BV$44="","",'②応募者名簿(印刷用)'!$BV$44)</f>
        <v xml:space="preserve"> </v>
      </c>
      <c r="BI260" s="607"/>
      <c r="BJ260" s="607"/>
      <c r="BK260" s="607"/>
      <c r="BL260" s="607"/>
      <c r="BM260" s="607"/>
      <c r="BN260" s="607"/>
      <c r="BO260" s="607"/>
      <c r="BP260" s="607"/>
      <c r="BQ260" s="607"/>
      <c r="BR260" s="607"/>
      <c r="BS260" s="607"/>
      <c r="BT260" s="607"/>
      <c r="BU260" s="607"/>
      <c r="BV260" s="607"/>
      <c r="BW260" s="607"/>
      <c r="BX260" s="607"/>
      <c r="BY260" s="607"/>
      <c r="BZ260" s="607"/>
      <c r="CA260" s="607"/>
      <c r="CB260" s="607"/>
      <c r="CC260" s="607"/>
      <c r="CD260" s="607"/>
      <c r="CE260" s="607"/>
      <c r="CF260" s="607"/>
      <c r="CG260" s="607"/>
      <c r="CH260" s="608"/>
    </row>
    <row r="261" spans="1:86" ht="17.100000000000001" customHeight="1" x14ac:dyDescent="0.15">
      <c r="A261" s="653"/>
      <c r="B261" s="654"/>
      <c r="C261" s="654"/>
      <c r="D261" s="654"/>
      <c r="E261" s="654"/>
      <c r="F261" s="654"/>
      <c r="G261" s="654"/>
      <c r="H261" s="654"/>
      <c r="I261" s="151"/>
      <c r="J261" s="151"/>
      <c r="K261" s="151"/>
      <c r="L261" s="151"/>
      <c r="M261" s="152"/>
      <c r="N261" s="623" t="s">
        <v>33</v>
      </c>
      <c r="O261" s="624"/>
      <c r="P261" s="620" t="s">
        <v>24</v>
      </c>
      <c r="Q261" s="621"/>
      <c r="R261" s="621"/>
      <c r="S261" s="621"/>
      <c r="T261" s="621" t="str">
        <f>""&amp;①入力シート!$D$21</f>
        <v/>
      </c>
      <c r="U261" s="621"/>
      <c r="V261" s="621"/>
      <c r="W261" s="621"/>
      <c r="X261" s="621"/>
      <c r="Y261" s="621"/>
      <c r="Z261" s="621"/>
      <c r="AA261" s="621"/>
      <c r="AB261" s="621"/>
      <c r="AC261" s="621"/>
      <c r="AD261" s="621"/>
      <c r="AE261" s="621"/>
      <c r="AF261" s="621"/>
      <c r="AG261" s="621"/>
      <c r="AH261" s="621"/>
      <c r="AI261" s="621"/>
      <c r="AJ261" s="621"/>
      <c r="AK261" s="621"/>
      <c r="AL261" s="621"/>
      <c r="AM261" s="621"/>
      <c r="AN261" s="621"/>
      <c r="AO261" s="621"/>
      <c r="AP261" s="622"/>
      <c r="AQ261" s="150"/>
      <c r="AR261" s="157"/>
      <c r="AS261" s="653"/>
      <c r="AT261" s="654"/>
      <c r="AU261" s="654"/>
      <c r="AV261" s="654"/>
      <c r="AW261" s="654"/>
      <c r="AX261" s="654"/>
      <c r="AY261" s="654"/>
      <c r="AZ261" s="654"/>
      <c r="BA261" s="151"/>
      <c r="BB261" s="151"/>
      <c r="BC261" s="151"/>
      <c r="BD261" s="151"/>
      <c r="BE261" s="152"/>
      <c r="BF261" s="623" t="s">
        <v>33</v>
      </c>
      <c r="BG261" s="624"/>
      <c r="BH261" s="620" t="s">
        <v>24</v>
      </c>
      <c r="BI261" s="621"/>
      <c r="BJ261" s="621"/>
      <c r="BK261" s="621"/>
      <c r="BL261" s="621" t="str">
        <f>""&amp;①入力シート!$D$21</f>
        <v/>
      </c>
      <c r="BM261" s="621"/>
      <c r="BN261" s="621"/>
      <c r="BO261" s="621"/>
      <c r="BP261" s="621"/>
      <c r="BQ261" s="621"/>
      <c r="BR261" s="621"/>
      <c r="BS261" s="621"/>
      <c r="BT261" s="621"/>
      <c r="BU261" s="621"/>
      <c r="BV261" s="621"/>
      <c r="BW261" s="621"/>
      <c r="BX261" s="621"/>
      <c r="BY261" s="621"/>
      <c r="BZ261" s="621"/>
      <c r="CA261" s="621"/>
      <c r="CB261" s="621"/>
      <c r="CC261" s="621"/>
      <c r="CD261" s="621"/>
      <c r="CE261" s="621"/>
      <c r="CF261" s="621"/>
      <c r="CG261" s="621"/>
      <c r="CH261" s="622"/>
    </row>
    <row r="262" spans="1:86" ht="17.100000000000001" customHeight="1" x14ac:dyDescent="0.15">
      <c r="A262" s="153"/>
      <c r="B262" s="151"/>
      <c r="C262" s="151"/>
      <c r="D262" s="151"/>
      <c r="E262" s="151"/>
      <c r="F262" s="151"/>
      <c r="G262" s="151"/>
      <c r="H262" s="151"/>
      <c r="I262" s="151"/>
      <c r="J262" s="151"/>
      <c r="K262" s="151"/>
      <c r="L262" s="151"/>
      <c r="M262" s="152"/>
      <c r="N262" s="616"/>
      <c r="O262" s="617"/>
      <c r="P262" s="625" t="str">
        <f>"　"&amp;①入力シート!$D$22</f>
        <v>　</v>
      </c>
      <c r="Q262" s="626"/>
      <c r="R262" s="626"/>
      <c r="S262" s="626"/>
      <c r="T262" s="626"/>
      <c r="U262" s="626"/>
      <c r="V262" s="626"/>
      <c r="W262" s="626"/>
      <c r="X262" s="626"/>
      <c r="Y262" s="626"/>
      <c r="Z262" s="626"/>
      <c r="AA262" s="626"/>
      <c r="AB262" s="626"/>
      <c r="AC262" s="626"/>
      <c r="AD262" s="626"/>
      <c r="AE262" s="626"/>
      <c r="AF262" s="626"/>
      <c r="AG262" s="626"/>
      <c r="AH262" s="626"/>
      <c r="AI262" s="626"/>
      <c r="AJ262" s="626"/>
      <c r="AK262" s="626"/>
      <c r="AL262" s="626"/>
      <c r="AM262" s="626"/>
      <c r="AN262" s="626"/>
      <c r="AO262" s="626"/>
      <c r="AP262" s="627"/>
      <c r="AQ262" s="150"/>
      <c r="AR262" s="157"/>
      <c r="AS262" s="153"/>
      <c r="AT262" s="151"/>
      <c r="AU262" s="151"/>
      <c r="AV262" s="151"/>
      <c r="AW262" s="151"/>
      <c r="AX262" s="151"/>
      <c r="AY262" s="151"/>
      <c r="AZ262" s="151"/>
      <c r="BA262" s="151"/>
      <c r="BB262" s="151"/>
      <c r="BC262" s="151"/>
      <c r="BD262" s="151"/>
      <c r="BE262" s="152"/>
      <c r="BF262" s="616"/>
      <c r="BG262" s="617"/>
      <c r="BH262" s="625" t="str">
        <f>"　"&amp;①入力シート!$D$22</f>
        <v>　</v>
      </c>
      <c r="BI262" s="626"/>
      <c r="BJ262" s="626"/>
      <c r="BK262" s="626"/>
      <c r="BL262" s="626"/>
      <c r="BM262" s="626"/>
      <c r="BN262" s="626"/>
      <c r="BO262" s="626"/>
      <c r="BP262" s="626"/>
      <c r="BQ262" s="626"/>
      <c r="BR262" s="626"/>
      <c r="BS262" s="626"/>
      <c r="BT262" s="626"/>
      <c r="BU262" s="626"/>
      <c r="BV262" s="626"/>
      <c r="BW262" s="626"/>
      <c r="BX262" s="626"/>
      <c r="BY262" s="626"/>
      <c r="BZ262" s="626"/>
      <c r="CA262" s="626"/>
      <c r="CB262" s="626"/>
      <c r="CC262" s="626"/>
      <c r="CD262" s="626"/>
      <c r="CE262" s="626"/>
      <c r="CF262" s="626"/>
      <c r="CG262" s="626"/>
      <c r="CH262" s="627"/>
    </row>
    <row r="263" spans="1:86" ht="17.100000000000001" customHeight="1" x14ac:dyDescent="0.15">
      <c r="A263" s="153"/>
      <c r="B263" s="151"/>
      <c r="C263" s="151"/>
      <c r="D263" s="151"/>
      <c r="E263" s="151"/>
      <c r="F263" s="151"/>
      <c r="G263" s="151"/>
      <c r="H263" s="151"/>
      <c r="I263" s="151"/>
      <c r="J263" s="151"/>
      <c r="K263" s="151"/>
      <c r="L263" s="151"/>
      <c r="M263" s="152"/>
      <c r="N263" s="616"/>
      <c r="O263" s="617"/>
      <c r="P263" s="647" t="str">
        <f>"　"&amp;①入力シート!$D$23</f>
        <v>　</v>
      </c>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9"/>
      <c r="AQ263" s="150"/>
      <c r="AR263" s="157"/>
      <c r="AS263" s="153"/>
      <c r="AT263" s="151"/>
      <c r="AU263" s="151"/>
      <c r="AV263" s="151"/>
      <c r="AW263" s="151"/>
      <c r="AX263" s="151"/>
      <c r="AY263" s="151"/>
      <c r="AZ263" s="151"/>
      <c r="BA263" s="151"/>
      <c r="BB263" s="151"/>
      <c r="BC263" s="151"/>
      <c r="BD263" s="151"/>
      <c r="BE263" s="152"/>
      <c r="BF263" s="616"/>
      <c r="BG263" s="617"/>
      <c r="BH263" s="647" t="str">
        <f>"　"&amp;①入力シート!$D$23</f>
        <v>　</v>
      </c>
      <c r="BI263" s="648"/>
      <c r="BJ263" s="648"/>
      <c r="BK263" s="648"/>
      <c r="BL263" s="648"/>
      <c r="BM263" s="648"/>
      <c r="BN263" s="648"/>
      <c r="BO263" s="648"/>
      <c r="BP263" s="648"/>
      <c r="BQ263" s="648"/>
      <c r="BR263" s="648"/>
      <c r="BS263" s="648"/>
      <c r="BT263" s="648"/>
      <c r="BU263" s="648"/>
      <c r="BV263" s="648"/>
      <c r="BW263" s="648"/>
      <c r="BX263" s="648"/>
      <c r="BY263" s="648"/>
      <c r="BZ263" s="648"/>
      <c r="CA263" s="648"/>
      <c r="CB263" s="648"/>
      <c r="CC263" s="648"/>
      <c r="CD263" s="648"/>
      <c r="CE263" s="648"/>
      <c r="CF263" s="648"/>
      <c r="CG263" s="648"/>
      <c r="CH263" s="649"/>
    </row>
    <row r="264" spans="1:86" ht="17.100000000000001" customHeight="1" x14ac:dyDescent="0.15">
      <c r="A264" s="154"/>
      <c r="B264" s="155"/>
      <c r="C264" s="155"/>
      <c r="D264" s="155"/>
      <c r="E264" s="155"/>
      <c r="F264" s="155"/>
      <c r="G264" s="155"/>
      <c r="H264" s="155"/>
      <c r="I264" s="155"/>
      <c r="J264" s="155"/>
      <c r="K264" s="155"/>
      <c r="L264" s="155"/>
      <c r="M264" s="156"/>
      <c r="N264" s="616"/>
      <c r="O264" s="617"/>
      <c r="P264" s="647"/>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9"/>
      <c r="AQ264" s="150"/>
      <c r="AR264" s="157"/>
      <c r="AS264" s="154"/>
      <c r="AT264" s="155"/>
      <c r="AU264" s="155"/>
      <c r="AV264" s="155"/>
      <c r="AW264" s="155"/>
      <c r="AX264" s="155"/>
      <c r="AY264" s="155"/>
      <c r="AZ264" s="155"/>
      <c r="BA264" s="155"/>
      <c r="BB264" s="155"/>
      <c r="BC264" s="155"/>
      <c r="BD264" s="155"/>
      <c r="BE264" s="156"/>
      <c r="BF264" s="616"/>
      <c r="BG264" s="617"/>
      <c r="BH264" s="647"/>
      <c r="BI264" s="648"/>
      <c r="BJ264" s="648"/>
      <c r="BK264" s="648"/>
      <c r="BL264" s="648"/>
      <c r="BM264" s="648"/>
      <c r="BN264" s="648"/>
      <c r="BO264" s="648"/>
      <c r="BP264" s="648"/>
      <c r="BQ264" s="648"/>
      <c r="BR264" s="648"/>
      <c r="BS264" s="648"/>
      <c r="BT264" s="648"/>
      <c r="BU264" s="648"/>
      <c r="BV264" s="648"/>
      <c r="BW264" s="648"/>
      <c r="BX264" s="648"/>
      <c r="BY264" s="648"/>
      <c r="BZ264" s="648"/>
      <c r="CA264" s="648"/>
      <c r="CB264" s="648"/>
      <c r="CC264" s="648"/>
      <c r="CD264" s="648"/>
      <c r="CE264" s="648"/>
      <c r="CF264" s="648"/>
      <c r="CG264" s="648"/>
      <c r="CH264" s="649"/>
    </row>
    <row r="265" spans="1:86" ht="18" customHeight="1" x14ac:dyDescent="0.15">
      <c r="A265" s="623" t="s">
        <v>38</v>
      </c>
      <c r="B265" s="624"/>
      <c r="C265" s="620" t="s">
        <v>32</v>
      </c>
      <c r="D265" s="621"/>
      <c r="E265" s="621"/>
      <c r="F265" s="621"/>
      <c r="G265" s="621"/>
      <c r="H265" s="621"/>
      <c r="I265" s="621"/>
      <c r="J265" s="621"/>
      <c r="K265" s="621"/>
      <c r="L265" s="621"/>
      <c r="M265" s="621"/>
      <c r="N265" s="609" t="s">
        <v>35</v>
      </c>
      <c r="O265" s="609"/>
      <c r="P265" s="615" t="str">
        <f>""&amp;①入力シート!O68</f>
        <v/>
      </c>
      <c r="Q265" s="615"/>
      <c r="R265" s="615"/>
      <c r="S265" s="615"/>
      <c r="T265" s="615"/>
      <c r="U265" s="615"/>
      <c r="V265" s="615"/>
      <c r="W265" s="615"/>
      <c r="X265" s="615"/>
      <c r="Y265" s="615"/>
      <c r="Z265" s="615"/>
      <c r="AA265" s="615"/>
      <c r="AB265" s="615"/>
      <c r="AC265" s="615"/>
      <c r="AD265" s="615"/>
      <c r="AE265" s="615"/>
      <c r="AF265" s="615"/>
      <c r="AG265" s="615"/>
      <c r="AH265" s="615"/>
      <c r="AI265" s="615"/>
      <c r="AJ265" s="615"/>
      <c r="AK265" s="615"/>
      <c r="AL265" s="615"/>
      <c r="AM265" s="615"/>
      <c r="AN265" s="615"/>
      <c r="AO265" s="615"/>
      <c r="AP265" s="615"/>
      <c r="AQ265" s="150"/>
      <c r="AR265" s="157"/>
      <c r="AS265" s="623" t="s">
        <v>38</v>
      </c>
      <c r="AT265" s="624"/>
      <c r="AU265" s="620" t="s">
        <v>32</v>
      </c>
      <c r="AV265" s="621"/>
      <c r="AW265" s="621"/>
      <c r="AX265" s="621"/>
      <c r="AY265" s="621"/>
      <c r="AZ265" s="621"/>
      <c r="BA265" s="621"/>
      <c r="BB265" s="621"/>
      <c r="BC265" s="621"/>
      <c r="BD265" s="621"/>
      <c r="BE265" s="621"/>
      <c r="BF265" s="609" t="s">
        <v>35</v>
      </c>
      <c r="BG265" s="609"/>
      <c r="BH265" s="615" t="str">
        <f>""&amp;①入力シート!O69</f>
        <v/>
      </c>
      <c r="BI265" s="615"/>
      <c r="BJ265" s="615"/>
      <c r="BK265" s="615"/>
      <c r="BL265" s="615"/>
      <c r="BM265" s="615"/>
      <c r="BN265" s="615"/>
      <c r="BO265" s="615"/>
      <c r="BP265" s="615"/>
      <c r="BQ265" s="615"/>
      <c r="BR265" s="615"/>
      <c r="BS265" s="615"/>
      <c r="BT265" s="615"/>
      <c r="BU265" s="615"/>
      <c r="BV265" s="615"/>
      <c r="BW265" s="615"/>
      <c r="BX265" s="615"/>
      <c r="BY265" s="615"/>
      <c r="BZ265" s="615"/>
      <c r="CA265" s="615"/>
      <c r="CB265" s="615"/>
      <c r="CC265" s="615"/>
      <c r="CD265" s="615"/>
      <c r="CE265" s="615"/>
      <c r="CF265" s="615"/>
      <c r="CG265" s="615"/>
      <c r="CH265" s="615"/>
    </row>
    <row r="266" spans="1:86" ht="18" customHeight="1" x14ac:dyDescent="0.15">
      <c r="A266" s="616"/>
      <c r="B266" s="617"/>
      <c r="C266" s="643">
        <f>'②応募者名簿(印刷用)'!$AD3</f>
        <v>31</v>
      </c>
      <c r="D266" s="644"/>
      <c r="E266" s="644"/>
      <c r="F266" s="644"/>
      <c r="G266" s="644"/>
      <c r="H266" s="644"/>
      <c r="I266" s="644"/>
      <c r="J266" s="644"/>
      <c r="K266" s="644"/>
      <c r="L266" s="644"/>
      <c r="M266" s="644"/>
      <c r="N266" s="609"/>
      <c r="O266" s="609"/>
      <c r="P266" s="615"/>
      <c r="Q266" s="615"/>
      <c r="R266" s="615"/>
      <c r="S266" s="615"/>
      <c r="T266" s="615"/>
      <c r="U266" s="615"/>
      <c r="V266" s="615"/>
      <c r="W266" s="615"/>
      <c r="X266" s="615"/>
      <c r="Y266" s="615"/>
      <c r="Z266" s="615"/>
      <c r="AA266" s="615"/>
      <c r="AB266" s="615"/>
      <c r="AC266" s="615"/>
      <c r="AD266" s="615"/>
      <c r="AE266" s="615"/>
      <c r="AF266" s="615"/>
      <c r="AG266" s="615"/>
      <c r="AH266" s="615"/>
      <c r="AI266" s="615"/>
      <c r="AJ266" s="615"/>
      <c r="AK266" s="615"/>
      <c r="AL266" s="615"/>
      <c r="AM266" s="615"/>
      <c r="AN266" s="615"/>
      <c r="AO266" s="615"/>
      <c r="AP266" s="615"/>
      <c r="AQ266" s="150"/>
      <c r="AR266" s="157"/>
      <c r="AS266" s="616"/>
      <c r="AT266" s="617"/>
      <c r="AU266" s="643">
        <f>'②応募者名簿(印刷用)'!$AD4</f>
        <v>32</v>
      </c>
      <c r="AV266" s="644"/>
      <c r="AW266" s="644"/>
      <c r="AX266" s="644"/>
      <c r="AY266" s="644"/>
      <c r="AZ266" s="644"/>
      <c r="BA266" s="644"/>
      <c r="BB266" s="644"/>
      <c r="BC266" s="644"/>
      <c r="BD266" s="644"/>
      <c r="BE266" s="644"/>
      <c r="BF266" s="609"/>
      <c r="BG266" s="609"/>
      <c r="BH266" s="615"/>
      <c r="BI266" s="615"/>
      <c r="BJ266" s="615"/>
      <c r="BK266" s="615"/>
      <c r="BL266" s="615"/>
      <c r="BM266" s="615"/>
      <c r="BN266" s="615"/>
      <c r="BO266" s="615"/>
      <c r="BP266" s="615"/>
      <c r="BQ266" s="615"/>
      <c r="BR266" s="615"/>
      <c r="BS266" s="615"/>
      <c r="BT266" s="615"/>
      <c r="BU266" s="615"/>
      <c r="BV266" s="615"/>
      <c r="BW266" s="615"/>
      <c r="BX266" s="615"/>
      <c r="BY266" s="615"/>
      <c r="BZ266" s="615"/>
      <c r="CA266" s="615"/>
      <c r="CB266" s="615"/>
      <c r="CC266" s="615"/>
      <c r="CD266" s="615"/>
      <c r="CE266" s="615"/>
      <c r="CF266" s="615"/>
      <c r="CG266" s="615"/>
      <c r="CH266" s="615"/>
    </row>
    <row r="267" spans="1:86" ht="18" customHeight="1" x14ac:dyDescent="0.15">
      <c r="A267" s="618"/>
      <c r="B267" s="619"/>
      <c r="C267" s="643"/>
      <c r="D267" s="644"/>
      <c r="E267" s="644"/>
      <c r="F267" s="644"/>
      <c r="G267" s="644"/>
      <c r="H267" s="644"/>
      <c r="I267" s="644"/>
      <c r="J267" s="644"/>
      <c r="K267" s="644"/>
      <c r="L267" s="644"/>
      <c r="M267" s="644"/>
      <c r="N267" s="609"/>
      <c r="O267" s="609"/>
      <c r="P267" s="615"/>
      <c r="Q267" s="615"/>
      <c r="R267" s="615"/>
      <c r="S267" s="615"/>
      <c r="T267" s="615"/>
      <c r="U267" s="615"/>
      <c r="V267" s="615"/>
      <c r="W267" s="615"/>
      <c r="X267" s="615"/>
      <c r="Y267" s="615"/>
      <c r="Z267" s="615"/>
      <c r="AA267" s="615"/>
      <c r="AB267" s="615"/>
      <c r="AC267" s="615"/>
      <c r="AD267" s="615"/>
      <c r="AE267" s="615"/>
      <c r="AF267" s="615"/>
      <c r="AG267" s="615"/>
      <c r="AH267" s="615"/>
      <c r="AI267" s="615"/>
      <c r="AJ267" s="615"/>
      <c r="AK267" s="615"/>
      <c r="AL267" s="615"/>
      <c r="AM267" s="615"/>
      <c r="AN267" s="615"/>
      <c r="AO267" s="615"/>
      <c r="AP267" s="615"/>
      <c r="AQ267" s="150"/>
      <c r="AR267" s="157"/>
      <c r="AS267" s="618"/>
      <c r="AT267" s="619"/>
      <c r="AU267" s="643"/>
      <c r="AV267" s="644"/>
      <c r="AW267" s="644"/>
      <c r="AX267" s="644"/>
      <c r="AY267" s="644"/>
      <c r="AZ267" s="644"/>
      <c r="BA267" s="644"/>
      <c r="BB267" s="644"/>
      <c r="BC267" s="644"/>
      <c r="BD267" s="644"/>
      <c r="BE267" s="644"/>
      <c r="BF267" s="609"/>
      <c r="BG267" s="609"/>
      <c r="BH267" s="615"/>
      <c r="BI267" s="615"/>
      <c r="BJ267" s="615"/>
      <c r="BK267" s="615"/>
      <c r="BL267" s="615"/>
      <c r="BM267" s="615"/>
      <c r="BN267" s="615"/>
      <c r="BO267" s="615"/>
      <c r="BP267" s="615"/>
      <c r="BQ267" s="615"/>
      <c r="BR267" s="615"/>
      <c r="BS267" s="615"/>
      <c r="BT267" s="615"/>
      <c r="BU267" s="615"/>
      <c r="BV267" s="615"/>
      <c r="BW267" s="615"/>
      <c r="BX267" s="615"/>
      <c r="BY267" s="615"/>
      <c r="BZ267" s="615"/>
      <c r="CA267" s="615"/>
      <c r="CB267" s="615"/>
      <c r="CC267" s="615"/>
      <c r="CD267" s="615"/>
      <c r="CE267" s="615"/>
      <c r="CF267" s="615"/>
      <c r="CG267" s="615"/>
      <c r="CH267" s="615"/>
    </row>
    <row r="268" spans="1:86" ht="18" customHeight="1" x14ac:dyDescent="0.15">
      <c r="A268" s="623" t="s">
        <v>37</v>
      </c>
      <c r="B268" s="624"/>
      <c r="C268" s="640" t="str">
        <f>IF('②応募者名簿(印刷用)'!$AN$3="","",'②応募者名簿(印刷用)'!$AN$3)</f>
        <v/>
      </c>
      <c r="D268" s="641"/>
      <c r="E268" s="641"/>
      <c r="F268" s="641"/>
      <c r="G268" s="641"/>
      <c r="H268" s="641"/>
      <c r="I268" s="641"/>
      <c r="J268" s="641"/>
      <c r="K268" s="641"/>
      <c r="L268" s="641"/>
      <c r="M268" s="642"/>
      <c r="N268" s="616" t="s">
        <v>36</v>
      </c>
      <c r="O268" s="617"/>
      <c r="P268" s="610" t="s">
        <v>34</v>
      </c>
      <c r="Q268" s="611"/>
      <c r="R268" s="611"/>
      <c r="S268" s="611"/>
      <c r="T268" s="611"/>
      <c r="U268" s="611"/>
      <c r="V268" s="611"/>
      <c r="W268" s="611"/>
      <c r="X268" s="611"/>
      <c r="Y268" s="611"/>
      <c r="Z268" s="611"/>
      <c r="AA268" s="611"/>
      <c r="AB268" s="611"/>
      <c r="AC268" s="611"/>
      <c r="AD268" s="611"/>
      <c r="AE268" s="611"/>
      <c r="AF268" s="611"/>
      <c r="AG268" s="611"/>
      <c r="AH268" s="611"/>
      <c r="AI268" s="611"/>
      <c r="AJ268" s="611"/>
      <c r="AK268" s="611"/>
      <c r="AL268" s="611"/>
      <c r="AM268" s="611"/>
      <c r="AN268" s="611"/>
      <c r="AO268" s="611"/>
      <c r="AP268" s="612"/>
      <c r="AQ268" s="150"/>
      <c r="AR268" s="157"/>
      <c r="AS268" s="623" t="s">
        <v>37</v>
      </c>
      <c r="AT268" s="624"/>
      <c r="AU268" s="640" t="str">
        <f>IF('②応募者名簿(印刷用)'!$AN$4="","",'②応募者名簿(印刷用)'!$AN$4)</f>
        <v/>
      </c>
      <c r="AV268" s="641"/>
      <c r="AW268" s="641"/>
      <c r="AX268" s="641"/>
      <c r="AY268" s="641"/>
      <c r="AZ268" s="641"/>
      <c r="BA268" s="641"/>
      <c r="BB268" s="641"/>
      <c r="BC268" s="641"/>
      <c r="BD268" s="641"/>
      <c r="BE268" s="642"/>
      <c r="BF268" s="616" t="s">
        <v>36</v>
      </c>
      <c r="BG268" s="617"/>
      <c r="BH268" s="610" t="s">
        <v>34</v>
      </c>
      <c r="BI268" s="611"/>
      <c r="BJ268" s="611"/>
      <c r="BK268" s="611"/>
      <c r="BL268" s="611"/>
      <c r="BM268" s="611"/>
      <c r="BN268" s="611"/>
      <c r="BO268" s="611"/>
      <c r="BP268" s="611"/>
      <c r="BQ268" s="611"/>
      <c r="BR268" s="611"/>
      <c r="BS268" s="611"/>
      <c r="BT268" s="611"/>
      <c r="BU268" s="611"/>
      <c r="BV268" s="611"/>
      <c r="BW268" s="611"/>
      <c r="BX268" s="611"/>
      <c r="BY268" s="611"/>
      <c r="BZ268" s="611"/>
      <c r="CA268" s="611"/>
      <c r="CB268" s="611"/>
      <c r="CC268" s="611"/>
      <c r="CD268" s="611"/>
      <c r="CE268" s="611"/>
      <c r="CF268" s="611"/>
      <c r="CG268" s="611"/>
      <c r="CH268" s="612"/>
    </row>
    <row r="269" spans="1:86" ht="18" customHeight="1" x14ac:dyDescent="0.15">
      <c r="A269" s="616"/>
      <c r="B269" s="617"/>
      <c r="C269" s="643"/>
      <c r="D269" s="644"/>
      <c r="E269" s="644"/>
      <c r="F269" s="644"/>
      <c r="G269" s="644"/>
      <c r="H269" s="644"/>
      <c r="I269" s="644"/>
      <c r="J269" s="644"/>
      <c r="K269" s="644"/>
      <c r="L269" s="644"/>
      <c r="M269" s="645"/>
      <c r="N269" s="616"/>
      <c r="O269" s="617"/>
      <c r="P269" s="632" t="str">
        <f>IF('②応募者名簿(印刷用)'!$AR$3="","",'②応募者名簿(印刷用)'!$AR$3)</f>
        <v xml:space="preserve"> </v>
      </c>
      <c r="Q269" s="633"/>
      <c r="R269" s="633"/>
      <c r="S269" s="633"/>
      <c r="T269" s="633"/>
      <c r="U269" s="633"/>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4"/>
      <c r="AQ269" s="150"/>
      <c r="AR269" s="157"/>
      <c r="AS269" s="616"/>
      <c r="AT269" s="617"/>
      <c r="AU269" s="643"/>
      <c r="AV269" s="644"/>
      <c r="AW269" s="644"/>
      <c r="AX269" s="644"/>
      <c r="AY269" s="644"/>
      <c r="AZ269" s="644"/>
      <c r="BA269" s="644"/>
      <c r="BB269" s="644"/>
      <c r="BC269" s="644"/>
      <c r="BD269" s="644"/>
      <c r="BE269" s="645"/>
      <c r="BF269" s="616"/>
      <c r="BG269" s="617"/>
      <c r="BH269" s="632" t="str">
        <f>IF('②応募者名簿(印刷用)'!$AR$4="","",'②応募者名簿(印刷用)'!$AR$4)</f>
        <v xml:space="preserve"> </v>
      </c>
      <c r="BI269" s="633"/>
      <c r="BJ269" s="633"/>
      <c r="BK269" s="633"/>
      <c r="BL269" s="633"/>
      <c r="BM269" s="633"/>
      <c r="BN269" s="633"/>
      <c r="BO269" s="633"/>
      <c r="BP269" s="633"/>
      <c r="BQ269" s="633"/>
      <c r="BR269" s="633"/>
      <c r="BS269" s="633"/>
      <c r="BT269" s="633"/>
      <c r="BU269" s="633"/>
      <c r="BV269" s="633"/>
      <c r="BW269" s="633"/>
      <c r="BX269" s="633"/>
      <c r="BY269" s="633"/>
      <c r="BZ269" s="633"/>
      <c r="CA269" s="633"/>
      <c r="CB269" s="633"/>
      <c r="CC269" s="633"/>
      <c r="CD269" s="633"/>
      <c r="CE269" s="633"/>
      <c r="CF269" s="633"/>
      <c r="CG269" s="633"/>
      <c r="CH269" s="634"/>
    </row>
    <row r="270" spans="1:86" ht="18" customHeight="1" x14ac:dyDescent="0.15">
      <c r="A270" s="616"/>
      <c r="B270" s="617"/>
      <c r="C270" s="643"/>
      <c r="D270" s="644"/>
      <c r="E270" s="644"/>
      <c r="F270" s="644"/>
      <c r="G270" s="644"/>
      <c r="H270" s="644"/>
      <c r="I270" s="644"/>
      <c r="J270" s="644"/>
      <c r="K270" s="644"/>
      <c r="L270" s="644"/>
      <c r="M270" s="645"/>
      <c r="N270" s="618"/>
      <c r="O270" s="619"/>
      <c r="P270" s="635"/>
      <c r="Q270" s="636"/>
      <c r="R270" s="636"/>
      <c r="S270" s="636"/>
      <c r="T270" s="636"/>
      <c r="U270" s="636"/>
      <c r="V270" s="636"/>
      <c r="W270" s="636"/>
      <c r="X270" s="636"/>
      <c r="Y270" s="636"/>
      <c r="Z270" s="636"/>
      <c r="AA270" s="636"/>
      <c r="AB270" s="636"/>
      <c r="AC270" s="636"/>
      <c r="AD270" s="636"/>
      <c r="AE270" s="636"/>
      <c r="AF270" s="636"/>
      <c r="AG270" s="636"/>
      <c r="AH270" s="636"/>
      <c r="AI270" s="636"/>
      <c r="AJ270" s="636"/>
      <c r="AK270" s="636"/>
      <c r="AL270" s="636"/>
      <c r="AM270" s="636"/>
      <c r="AN270" s="636"/>
      <c r="AO270" s="636"/>
      <c r="AP270" s="637"/>
      <c r="AQ270" s="150"/>
      <c r="AR270" s="157"/>
      <c r="AS270" s="616"/>
      <c r="AT270" s="617"/>
      <c r="AU270" s="643"/>
      <c r="AV270" s="644"/>
      <c r="AW270" s="644"/>
      <c r="AX270" s="644"/>
      <c r="AY270" s="644"/>
      <c r="AZ270" s="644"/>
      <c r="BA270" s="644"/>
      <c r="BB270" s="644"/>
      <c r="BC270" s="644"/>
      <c r="BD270" s="644"/>
      <c r="BE270" s="645"/>
      <c r="BF270" s="618"/>
      <c r="BG270" s="619"/>
      <c r="BH270" s="635"/>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c r="CG270" s="636"/>
      <c r="CH270" s="637"/>
    </row>
    <row r="271" spans="1:86" ht="18" customHeight="1" x14ac:dyDescent="0.15">
      <c r="A271" s="638" t="s">
        <v>23</v>
      </c>
      <c r="B271" s="638"/>
      <c r="C271" s="639" t="str">
        <f>""&amp;①入力シート!AJ68</f>
        <v/>
      </c>
      <c r="D271" s="639"/>
      <c r="E271" s="639"/>
      <c r="F271" s="639"/>
      <c r="G271" s="639"/>
      <c r="H271" s="639"/>
      <c r="I271" s="639"/>
      <c r="J271" s="639"/>
      <c r="K271" s="639"/>
      <c r="L271" s="639"/>
      <c r="M271" s="639"/>
      <c r="N271" s="646" t="s">
        <v>77</v>
      </c>
      <c r="O271" s="428"/>
      <c r="P271" s="428"/>
      <c r="Q271" s="428"/>
      <c r="R271" s="428"/>
      <c r="S271" s="428"/>
      <c r="T271" s="428"/>
      <c r="U271" s="428"/>
      <c r="V271" s="428"/>
      <c r="W271" s="428"/>
      <c r="X271" s="428"/>
      <c r="Y271" s="428"/>
      <c r="Z271" s="428"/>
      <c r="AA271" s="428"/>
      <c r="AB271" s="428"/>
      <c r="AC271" s="428"/>
      <c r="AD271" s="428"/>
      <c r="AE271" s="428"/>
      <c r="AF271" s="428"/>
      <c r="AG271" s="428"/>
      <c r="AH271" s="428"/>
      <c r="AI271" s="428"/>
      <c r="AJ271" s="428"/>
      <c r="AK271" s="428"/>
      <c r="AL271" s="428"/>
      <c r="AM271" s="428"/>
      <c r="AN271" s="428"/>
      <c r="AO271" s="428"/>
      <c r="AP271" s="429"/>
      <c r="AR271" s="47"/>
      <c r="AS271" s="638" t="s">
        <v>23</v>
      </c>
      <c r="AT271" s="638"/>
      <c r="AU271" s="639" t="str">
        <f>""&amp;①入力シート!AJ69</f>
        <v/>
      </c>
      <c r="AV271" s="639"/>
      <c r="AW271" s="639"/>
      <c r="AX271" s="639"/>
      <c r="AY271" s="639"/>
      <c r="AZ271" s="639"/>
      <c r="BA271" s="639"/>
      <c r="BB271" s="639"/>
      <c r="BC271" s="639"/>
      <c r="BD271" s="639"/>
      <c r="BE271" s="639"/>
      <c r="BF271" s="646" t="s">
        <v>77</v>
      </c>
      <c r="BG271" s="428"/>
      <c r="BH271" s="428"/>
      <c r="BI271" s="428"/>
      <c r="BJ271" s="428"/>
      <c r="BK271" s="428"/>
      <c r="BL271" s="428"/>
      <c r="BM271" s="428"/>
      <c r="BN271" s="428"/>
      <c r="BO271" s="428"/>
      <c r="BP271" s="428"/>
      <c r="BQ271" s="428"/>
      <c r="BR271" s="428"/>
      <c r="BS271" s="428"/>
      <c r="BT271" s="428"/>
      <c r="BU271" s="428"/>
      <c r="BV271" s="428"/>
      <c r="BW271" s="428"/>
      <c r="BX271" s="428"/>
      <c r="BY271" s="428"/>
      <c r="BZ271" s="428"/>
      <c r="CA271" s="428"/>
      <c r="CB271" s="428"/>
      <c r="CC271" s="428"/>
      <c r="CD271" s="428"/>
      <c r="CE271" s="428"/>
      <c r="CF271" s="428"/>
      <c r="CG271" s="428"/>
      <c r="CH271" s="429"/>
    </row>
    <row r="272" spans="1:86" ht="18" customHeight="1" x14ac:dyDescent="0.15">
      <c r="A272" s="638"/>
      <c r="B272" s="638"/>
      <c r="C272" s="639"/>
      <c r="D272" s="639"/>
      <c r="E272" s="639"/>
      <c r="F272" s="639"/>
      <c r="G272" s="639"/>
      <c r="H272" s="639"/>
      <c r="I272" s="639"/>
      <c r="J272" s="639"/>
      <c r="K272" s="639"/>
      <c r="L272" s="639"/>
      <c r="M272" s="639"/>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2"/>
      <c r="AR272" s="47"/>
      <c r="AS272" s="638"/>
      <c r="AT272" s="638"/>
      <c r="AU272" s="639"/>
      <c r="AV272" s="639"/>
      <c r="AW272" s="639"/>
      <c r="AX272" s="639"/>
      <c r="AY272" s="639"/>
      <c r="AZ272" s="639"/>
      <c r="BA272" s="639"/>
      <c r="BB272" s="639"/>
      <c r="BC272" s="639"/>
      <c r="BD272" s="639"/>
      <c r="BE272" s="639"/>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2"/>
    </row>
    <row r="273" spans="1:86" ht="17.100000000000001" customHeight="1" x14ac:dyDescent="0.15">
      <c r="A273" s="650" t="s">
        <v>64</v>
      </c>
      <c r="B273" s="651"/>
      <c r="C273" s="651"/>
      <c r="D273" s="651"/>
      <c r="E273" s="651"/>
      <c r="F273" s="651"/>
      <c r="G273" s="651"/>
      <c r="H273" s="651"/>
      <c r="I273" s="651"/>
      <c r="J273" s="651"/>
      <c r="K273" s="651"/>
      <c r="L273" s="651"/>
      <c r="M273" s="652"/>
      <c r="N273" s="609" t="s">
        <v>22</v>
      </c>
      <c r="O273" s="609"/>
      <c r="P273" s="628" t="s">
        <v>17</v>
      </c>
      <c r="Q273" s="629"/>
      <c r="R273" s="630" t="str">
        <f>IF('②応募者名簿(印刷用)'!$BX$40="","",'②応募者名簿(印刷用)'!$BX$40)</f>
        <v>-</v>
      </c>
      <c r="S273" s="630"/>
      <c r="T273" s="630"/>
      <c r="U273" s="630"/>
      <c r="V273" s="630"/>
      <c r="W273" s="630"/>
      <c r="X273" s="630"/>
      <c r="Y273" s="630"/>
      <c r="Z273" s="630"/>
      <c r="AA273" s="630"/>
      <c r="AB273" s="630"/>
      <c r="AC273" s="630"/>
      <c r="AD273" s="630"/>
      <c r="AE273" s="630"/>
      <c r="AF273" s="630"/>
      <c r="AG273" s="630"/>
      <c r="AH273" s="630"/>
      <c r="AI273" s="630"/>
      <c r="AJ273" s="630"/>
      <c r="AK273" s="630"/>
      <c r="AL273" s="630"/>
      <c r="AM273" s="630"/>
      <c r="AN273" s="630"/>
      <c r="AO273" s="630"/>
      <c r="AP273" s="631"/>
      <c r="AQ273" s="150"/>
      <c r="AR273" s="157"/>
      <c r="AS273" s="650" t="s">
        <v>64</v>
      </c>
      <c r="AT273" s="651"/>
      <c r="AU273" s="651"/>
      <c r="AV273" s="651"/>
      <c r="AW273" s="651"/>
      <c r="AX273" s="651"/>
      <c r="AY273" s="651"/>
      <c r="AZ273" s="651"/>
      <c r="BA273" s="651"/>
      <c r="BB273" s="651"/>
      <c r="BC273" s="651"/>
      <c r="BD273" s="651"/>
      <c r="BE273" s="652"/>
      <c r="BF273" s="609" t="s">
        <v>22</v>
      </c>
      <c r="BG273" s="609"/>
      <c r="BH273" s="628" t="s">
        <v>17</v>
      </c>
      <c r="BI273" s="629"/>
      <c r="BJ273" s="630" t="str">
        <f>IF('②応募者名簿(印刷用)'!$BX$40="","",'②応募者名簿(印刷用)'!$BX$40)</f>
        <v>-</v>
      </c>
      <c r="BK273" s="630"/>
      <c r="BL273" s="630"/>
      <c r="BM273" s="630"/>
      <c r="BN273" s="630"/>
      <c r="BO273" s="630"/>
      <c r="BP273" s="630"/>
      <c r="BQ273" s="630"/>
      <c r="BR273" s="630"/>
      <c r="BS273" s="630"/>
      <c r="BT273" s="630"/>
      <c r="BU273" s="630"/>
      <c r="BV273" s="630"/>
      <c r="BW273" s="630"/>
      <c r="BX273" s="630"/>
      <c r="BY273" s="630"/>
      <c r="BZ273" s="630"/>
      <c r="CA273" s="630"/>
      <c r="CB273" s="630"/>
      <c r="CC273" s="630"/>
      <c r="CD273" s="630"/>
      <c r="CE273" s="630"/>
      <c r="CF273" s="630"/>
      <c r="CG273" s="630"/>
      <c r="CH273" s="631"/>
    </row>
    <row r="274" spans="1:86" ht="17.100000000000001" customHeight="1" x14ac:dyDescent="0.15">
      <c r="A274" s="653" t="str">
        <f>'②応募者名簿(印刷用)'!$A$36</f>
        <v/>
      </c>
      <c r="B274" s="654"/>
      <c r="C274" s="654"/>
      <c r="D274" s="654"/>
      <c r="E274" s="654"/>
      <c r="F274" s="654"/>
      <c r="G274" s="654"/>
      <c r="H274" s="654"/>
      <c r="I274" s="151"/>
      <c r="J274" s="151"/>
      <c r="K274" s="151"/>
      <c r="L274" s="151"/>
      <c r="M274" s="152"/>
      <c r="N274" s="609"/>
      <c r="O274" s="609"/>
      <c r="P274" s="603" t="str">
        <f>IF('②応募者名簿(印刷用)'!$BV$42="","",'②応募者名簿(印刷用)'!$BV$42)</f>
        <v xml:space="preserve"> </v>
      </c>
      <c r="Q274" s="604"/>
      <c r="R274" s="604"/>
      <c r="S274" s="604"/>
      <c r="T274" s="604"/>
      <c r="U274" s="604"/>
      <c r="V274" s="604"/>
      <c r="W274" s="604"/>
      <c r="X274" s="604"/>
      <c r="Y274" s="604"/>
      <c r="Z274" s="604"/>
      <c r="AA274" s="604"/>
      <c r="AB274" s="604"/>
      <c r="AC274" s="604"/>
      <c r="AD274" s="604"/>
      <c r="AE274" s="604"/>
      <c r="AF274" s="604"/>
      <c r="AG274" s="604"/>
      <c r="AH274" s="604"/>
      <c r="AI274" s="604"/>
      <c r="AJ274" s="604"/>
      <c r="AK274" s="604"/>
      <c r="AL274" s="604"/>
      <c r="AM274" s="604"/>
      <c r="AN274" s="604"/>
      <c r="AO274" s="604"/>
      <c r="AP274" s="605"/>
      <c r="AQ274" s="150"/>
      <c r="AR274" s="157"/>
      <c r="AS274" s="653" t="str">
        <f>'②応募者名簿(印刷用)'!$A$36</f>
        <v/>
      </c>
      <c r="AT274" s="654"/>
      <c r="AU274" s="654"/>
      <c r="AV274" s="654"/>
      <c r="AW274" s="654"/>
      <c r="AX274" s="654"/>
      <c r="AY274" s="654"/>
      <c r="AZ274" s="654"/>
      <c r="BA274" s="151"/>
      <c r="BB274" s="151"/>
      <c r="BC274" s="151"/>
      <c r="BD274" s="151"/>
      <c r="BE274" s="152"/>
      <c r="BF274" s="609"/>
      <c r="BG274" s="609"/>
      <c r="BH274" s="603" t="str">
        <f>IF('②応募者名簿(印刷用)'!$BV$42="","",'②応募者名簿(印刷用)'!$BV$42)</f>
        <v xml:space="preserve"> </v>
      </c>
      <c r="BI274" s="604"/>
      <c r="BJ274" s="604"/>
      <c r="BK274" s="604"/>
      <c r="BL274" s="604"/>
      <c r="BM274" s="604"/>
      <c r="BN274" s="604"/>
      <c r="BO274" s="604"/>
      <c r="BP274" s="604"/>
      <c r="BQ274" s="604"/>
      <c r="BR274" s="604"/>
      <c r="BS274" s="604"/>
      <c r="BT274" s="604"/>
      <c r="BU274" s="604"/>
      <c r="BV274" s="604"/>
      <c r="BW274" s="604"/>
      <c r="BX274" s="604"/>
      <c r="BY274" s="604"/>
      <c r="BZ274" s="604"/>
      <c r="CA274" s="604"/>
      <c r="CB274" s="604"/>
      <c r="CC274" s="604"/>
      <c r="CD274" s="604"/>
      <c r="CE274" s="604"/>
      <c r="CF274" s="604"/>
      <c r="CG274" s="604"/>
      <c r="CH274" s="605"/>
    </row>
    <row r="275" spans="1:86" ht="17.100000000000001" customHeight="1" x14ac:dyDescent="0.15">
      <c r="A275" s="653"/>
      <c r="B275" s="654"/>
      <c r="C275" s="654"/>
      <c r="D275" s="654"/>
      <c r="E275" s="654"/>
      <c r="F275" s="654"/>
      <c r="G275" s="654"/>
      <c r="H275" s="654"/>
      <c r="I275" s="151"/>
      <c r="J275" s="151"/>
      <c r="K275" s="151"/>
      <c r="L275" s="151"/>
      <c r="M275" s="152"/>
      <c r="N275" s="609"/>
      <c r="O275" s="609"/>
      <c r="P275" s="603" t="str">
        <f>IF('②応募者名簿(印刷用)'!$BV$43="","",'②応募者名簿(印刷用)'!$BV$43)</f>
        <v xml:space="preserve"> </v>
      </c>
      <c r="Q275" s="604"/>
      <c r="R275" s="604"/>
      <c r="S275" s="604"/>
      <c r="T275" s="604"/>
      <c r="U275" s="604"/>
      <c r="V275" s="604"/>
      <c r="W275" s="604"/>
      <c r="X275" s="604"/>
      <c r="Y275" s="604"/>
      <c r="Z275" s="604"/>
      <c r="AA275" s="604"/>
      <c r="AB275" s="604"/>
      <c r="AC275" s="604"/>
      <c r="AD275" s="604"/>
      <c r="AE275" s="604"/>
      <c r="AF275" s="604"/>
      <c r="AG275" s="604"/>
      <c r="AH275" s="604"/>
      <c r="AI275" s="604"/>
      <c r="AJ275" s="604"/>
      <c r="AK275" s="604"/>
      <c r="AL275" s="604"/>
      <c r="AM275" s="604"/>
      <c r="AN275" s="604"/>
      <c r="AO275" s="604"/>
      <c r="AP275" s="605"/>
      <c r="AQ275" s="150"/>
      <c r="AR275" s="157"/>
      <c r="AS275" s="653"/>
      <c r="AT275" s="654"/>
      <c r="AU275" s="654"/>
      <c r="AV275" s="654"/>
      <c r="AW275" s="654"/>
      <c r="AX275" s="654"/>
      <c r="AY275" s="654"/>
      <c r="AZ275" s="654"/>
      <c r="BA275" s="151"/>
      <c r="BB275" s="151"/>
      <c r="BC275" s="151"/>
      <c r="BD275" s="151"/>
      <c r="BE275" s="152"/>
      <c r="BF275" s="609"/>
      <c r="BG275" s="609"/>
      <c r="BH275" s="603" t="str">
        <f>IF('②応募者名簿(印刷用)'!$BV$43="","",'②応募者名簿(印刷用)'!$BV$43)</f>
        <v xml:space="preserve"> </v>
      </c>
      <c r="BI275" s="604"/>
      <c r="BJ275" s="604"/>
      <c r="BK275" s="604"/>
      <c r="BL275" s="604"/>
      <c r="BM275" s="604"/>
      <c r="BN275" s="604"/>
      <c r="BO275" s="604"/>
      <c r="BP275" s="604"/>
      <c r="BQ275" s="604"/>
      <c r="BR275" s="604"/>
      <c r="BS275" s="604"/>
      <c r="BT275" s="604"/>
      <c r="BU275" s="604"/>
      <c r="BV275" s="604"/>
      <c r="BW275" s="604"/>
      <c r="BX275" s="604"/>
      <c r="BY275" s="604"/>
      <c r="BZ275" s="604"/>
      <c r="CA275" s="604"/>
      <c r="CB275" s="604"/>
      <c r="CC275" s="604"/>
      <c r="CD275" s="604"/>
      <c r="CE275" s="604"/>
      <c r="CF275" s="604"/>
      <c r="CG275" s="604"/>
      <c r="CH275" s="605"/>
    </row>
    <row r="276" spans="1:86" ht="17.100000000000001" customHeight="1" x14ac:dyDescent="0.15">
      <c r="A276" s="653"/>
      <c r="B276" s="654"/>
      <c r="C276" s="654"/>
      <c r="D276" s="654"/>
      <c r="E276" s="654"/>
      <c r="F276" s="654"/>
      <c r="G276" s="654"/>
      <c r="H276" s="654"/>
      <c r="I276" s="151"/>
      <c r="J276" s="151"/>
      <c r="K276" s="151"/>
      <c r="L276" s="151"/>
      <c r="M276" s="152"/>
      <c r="N276" s="609"/>
      <c r="O276" s="609"/>
      <c r="P276" s="606" t="str">
        <f>IF('②応募者名簿(印刷用)'!$BV$44="","",'②応募者名簿(印刷用)'!$BV$44)</f>
        <v xml:space="preserve"> </v>
      </c>
      <c r="Q276" s="607"/>
      <c r="R276" s="607"/>
      <c r="S276" s="607"/>
      <c r="T276" s="607"/>
      <c r="U276" s="607"/>
      <c r="V276" s="607"/>
      <c r="W276" s="607"/>
      <c r="X276" s="607"/>
      <c r="Y276" s="607"/>
      <c r="Z276" s="607"/>
      <c r="AA276" s="607"/>
      <c r="AB276" s="607"/>
      <c r="AC276" s="607"/>
      <c r="AD276" s="607"/>
      <c r="AE276" s="607"/>
      <c r="AF276" s="607"/>
      <c r="AG276" s="607"/>
      <c r="AH276" s="607"/>
      <c r="AI276" s="607"/>
      <c r="AJ276" s="607"/>
      <c r="AK276" s="607"/>
      <c r="AL276" s="607"/>
      <c r="AM276" s="607"/>
      <c r="AN276" s="607"/>
      <c r="AO276" s="607"/>
      <c r="AP276" s="608"/>
      <c r="AQ276" s="150"/>
      <c r="AR276" s="157"/>
      <c r="AS276" s="653"/>
      <c r="AT276" s="654"/>
      <c r="AU276" s="654"/>
      <c r="AV276" s="654"/>
      <c r="AW276" s="654"/>
      <c r="AX276" s="654"/>
      <c r="AY276" s="654"/>
      <c r="AZ276" s="654"/>
      <c r="BA276" s="151"/>
      <c r="BB276" s="151"/>
      <c r="BC276" s="151"/>
      <c r="BD276" s="151"/>
      <c r="BE276" s="152"/>
      <c r="BF276" s="609"/>
      <c r="BG276" s="609"/>
      <c r="BH276" s="606" t="str">
        <f>IF('②応募者名簿(印刷用)'!$BV$44="","",'②応募者名簿(印刷用)'!$BV$44)</f>
        <v xml:space="preserve"> </v>
      </c>
      <c r="BI276" s="607"/>
      <c r="BJ276" s="607"/>
      <c r="BK276" s="607"/>
      <c r="BL276" s="607"/>
      <c r="BM276" s="607"/>
      <c r="BN276" s="607"/>
      <c r="BO276" s="607"/>
      <c r="BP276" s="607"/>
      <c r="BQ276" s="607"/>
      <c r="BR276" s="607"/>
      <c r="BS276" s="607"/>
      <c r="BT276" s="607"/>
      <c r="BU276" s="607"/>
      <c r="BV276" s="607"/>
      <c r="BW276" s="607"/>
      <c r="BX276" s="607"/>
      <c r="BY276" s="607"/>
      <c r="BZ276" s="607"/>
      <c r="CA276" s="607"/>
      <c r="CB276" s="607"/>
      <c r="CC276" s="607"/>
      <c r="CD276" s="607"/>
      <c r="CE276" s="607"/>
      <c r="CF276" s="607"/>
      <c r="CG276" s="607"/>
      <c r="CH276" s="608"/>
    </row>
    <row r="277" spans="1:86" ht="17.100000000000001" customHeight="1" x14ac:dyDescent="0.15">
      <c r="A277" s="653"/>
      <c r="B277" s="654"/>
      <c r="C277" s="654"/>
      <c r="D277" s="654"/>
      <c r="E277" s="654"/>
      <c r="F277" s="654"/>
      <c r="G277" s="654"/>
      <c r="H277" s="654"/>
      <c r="I277" s="151"/>
      <c r="J277" s="151"/>
      <c r="K277" s="151"/>
      <c r="L277" s="151"/>
      <c r="M277" s="152"/>
      <c r="N277" s="623" t="s">
        <v>33</v>
      </c>
      <c r="O277" s="624"/>
      <c r="P277" s="620" t="s">
        <v>24</v>
      </c>
      <c r="Q277" s="621"/>
      <c r="R277" s="621"/>
      <c r="S277" s="621"/>
      <c r="T277" s="621" t="str">
        <f>""&amp;①入力シート!$D$21</f>
        <v/>
      </c>
      <c r="U277" s="621"/>
      <c r="V277" s="621"/>
      <c r="W277" s="621"/>
      <c r="X277" s="621"/>
      <c r="Y277" s="621"/>
      <c r="Z277" s="621"/>
      <c r="AA277" s="621"/>
      <c r="AB277" s="621"/>
      <c r="AC277" s="621"/>
      <c r="AD277" s="621"/>
      <c r="AE277" s="621"/>
      <c r="AF277" s="621"/>
      <c r="AG277" s="621"/>
      <c r="AH277" s="621"/>
      <c r="AI277" s="621"/>
      <c r="AJ277" s="621"/>
      <c r="AK277" s="621"/>
      <c r="AL277" s="621"/>
      <c r="AM277" s="621"/>
      <c r="AN277" s="621"/>
      <c r="AO277" s="621"/>
      <c r="AP277" s="622"/>
      <c r="AQ277" s="150"/>
      <c r="AR277" s="157"/>
      <c r="AS277" s="653"/>
      <c r="AT277" s="654"/>
      <c r="AU277" s="654"/>
      <c r="AV277" s="654"/>
      <c r="AW277" s="654"/>
      <c r="AX277" s="654"/>
      <c r="AY277" s="654"/>
      <c r="AZ277" s="654"/>
      <c r="BA277" s="151"/>
      <c r="BB277" s="151"/>
      <c r="BC277" s="151"/>
      <c r="BD277" s="151"/>
      <c r="BE277" s="152"/>
      <c r="BF277" s="623" t="s">
        <v>33</v>
      </c>
      <c r="BG277" s="624"/>
      <c r="BH277" s="620" t="s">
        <v>24</v>
      </c>
      <c r="BI277" s="621"/>
      <c r="BJ277" s="621"/>
      <c r="BK277" s="621"/>
      <c r="BL277" s="621" t="str">
        <f>""&amp;①入力シート!$D$21</f>
        <v/>
      </c>
      <c r="BM277" s="621"/>
      <c r="BN277" s="621"/>
      <c r="BO277" s="621"/>
      <c r="BP277" s="621"/>
      <c r="BQ277" s="621"/>
      <c r="BR277" s="621"/>
      <c r="BS277" s="621"/>
      <c r="BT277" s="621"/>
      <c r="BU277" s="621"/>
      <c r="BV277" s="621"/>
      <c r="BW277" s="621"/>
      <c r="BX277" s="621"/>
      <c r="BY277" s="621"/>
      <c r="BZ277" s="621"/>
      <c r="CA277" s="621"/>
      <c r="CB277" s="621"/>
      <c r="CC277" s="621"/>
      <c r="CD277" s="621"/>
      <c r="CE277" s="621"/>
      <c r="CF277" s="621"/>
      <c r="CG277" s="621"/>
      <c r="CH277" s="622"/>
    </row>
    <row r="278" spans="1:86" ht="17.100000000000001" customHeight="1" x14ac:dyDescent="0.15">
      <c r="A278" s="153"/>
      <c r="B278" s="151"/>
      <c r="C278" s="151"/>
      <c r="D278" s="151"/>
      <c r="E278" s="151"/>
      <c r="F278" s="151"/>
      <c r="G278" s="151"/>
      <c r="H278" s="151"/>
      <c r="I278" s="151"/>
      <c r="J278" s="151"/>
      <c r="K278" s="151"/>
      <c r="L278" s="151"/>
      <c r="M278" s="152"/>
      <c r="N278" s="616"/>
      <c r="O278" s="617"/>
      <c r="P278" s="625" t="str">
        <f>"　"&amp;①入力シート!$D$22</f>
        <v>　</v>
      </c>
      <c r="Q278" s="626"/>
      <c r="R278" s="626"/>
      <c r="S278" s="626"/>
      <c r="T278" s="626"/>
      <c r="U278" s="626"/>
      <c r="V278" s="626"/>
      <c r="W278" s="626"/>
      <c r="X278" s="626"/>
      <c r="Y278" s="626"/>
      <c r="Z278" s="626"/>
      <c r="AA278" s="626"/>
      <c r="AB278" s="626"/>
      <c r="AC278" s="626"/>
      <c r="AD278" s="626"/>
      <c r="AE278" s="626"/>
      <c r="AF278" s="626"/>
      <c r="AG278" s="626"/>
      <c r="AH278" s="626"/>
      <c r="AI278" s="626"/>
      <c r="AJ278" s="626"/>
      <c r="AK278" s="626"/>
      <c r="AL278" s="626"/>
      <c r="AM278" s="626"/>
      <c r="AN278" s="626"/>
      <c r="AO278" s="626"/>
      <c r="AP278" s="627"/>
      <c r="AQ278" s="150"/>
      <c r="AR278" s="157"/>
      <c r="AS278" s="153"/>
      <c r="AT278" s="151"/>
      <c r="AU278" s="151"/>
      <c r="AV278" s="151"/>
      <c r="AW278" s="151"/>
      <c r="AX278" s="151"/>
      <c r="AY278" s="151"/>
      <c r="AZ278" s="151"/>
      <c r="BA278" s="151"/>
      <c r="BB278" s="151"/>
      <c r="BC278" s="151"/>
      <c r="BD278" s="151"/>
      <c r="BE278" s="152"/>
      <c r="BF278" s="616"/>
      <c r="BG278" s="617"/>
      <c r="BH278" s="625" t="str">
        <f>"　"&amp;①入力シート!$D$22</f>
        <v>　</v>
      </c>
      <c r="BI278" s="626"/>
      <c r="BJ278" s="626"/>
      <c r="BK278" s="626"/>
      <c r="BL278" s="626"/>
      <c r="BM278" s="626"/>
      <c r="BN278" s="626"/>
      <c r="BO278" s="626"/>
      <c r="BP278" s="626"/>
      <c r="BQ278" s="626"/>
      <c r="BR278" s="626"/>
      <c r="BS278" s="626"/>
      <c r="BT278" s="626"/>
      <c r="BU278" s="626"/>
      <c r="BV278" s="626"/>
      <c r="BW278" s="626"/>
      <c r="BX278" s="626"/>
      <c r="BY278" s="626"/>
      <c r="BZ278" s="626"/>
      <c r="CA278" s="626"/>
      <c r="CB278" s="626"/>
      <c r="CC278" s="626"/>
      <c r="CD278" s="626"/>
      <c r="CE278" s="626"/>
      <c r="CF278" s="626"/>
      <c r="CG278" s="626"/>
      <c r="CH278" s="627"/>
    </row>
    <row r="279" spans="1:86" ht="17.100000000000001" customHeight="1" x14ac:dyDescent="0.15">
      <c r="A279" s="153"/>
      <c r="B279" s="151"/>
      <c r="C279" s="151"/>
      <c r="D279" s="151"/>
      <c r="E279" s="151"/>
      <c r="F279" s="151"/>
      <c r="G279" s="151"/>
      <c r="H279" s="151"/>
      <c r="I279" s="151"/>
      <c r="J279" s="151"/>
      <c r="K279" s="151"/>
      <c r="L279" s="151"/>
      <c r="M279" s="152"/>
      <c r="N279" s="616"/>
      <c r="O279" s="617"/>
      <c r="P279" s="647" t="str">
        <f>"　"&amp;①入力シート!$D$23</f>
        <v>　</v>
      </c>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9"/>
      <c r="AQ279" s="150"/>
      <c r="AR279" s="157"/>
      <c r="AS279" s="153"/>
      <c r="AT279" s="151"/>
      <c r="AU279" s="151"/>
      <c r="AV279" s="151"/>
      <c r="AW279" s="151"/>
      <c r="AX279" s="151"/>
      <c r="AY279" s="151"/>
      <c r="AZ279" s="151"/>
      <c r="BA279" s="151"/>
      <c r="BB279" s="151"/>
      <c r="BC279" s="151"/>
      <c r="BD279" s="151"/>
      <c r="BE279" s="152"/>
      <c r="BF279" s="616"/>
      <c r="BG279" s="617"/>
      <c r="BH279" s="647" t="str">
        <f>"　"&amp;①入力シート!$D$23</f>
        <v>　</v>
      </c>
      <c r="BI279" s="648"/>
      <c r="BJ279" s="648"/>
      <c r="BK279" s="648"/>
      <c r="BL279" s="648"/>
      <c r="BM279" s="648"/>
      <c r="BN279" s="648"/>
      <c r="BO279" s="648"/>
      <c r="BP279" s="648"/>
      <c r="BQ279" s="648"/>
      <c r="BR279" s="648"/>
      <c r="BS279" s="648"/>
      <c r="BT279" s="648"/>
      <c r="BU279" s="648"/>
      <c r="BV279" s="648"/>
      <c r="BW279" s="648"/>
      <c r="BX279" s="648"/>
      <c r="BY279" s="648"/>
      <c r="BZ279" s="648"/>
      <c r="CA279" s="648"/>
      <c r="CB279" s="648"/>
      <c r="CC279" s="648"/>
      <c r="CD279" s="648"/>
      <c r="CE279" s="648"/>
      <c r="CF279" s="648"/>
      <c r="CG279" s="648"/>
      <c r="CH279" s="649"/>
    </row>
    <row r="280" spans="1:86" ht="17.100000000000001" customHeight="1" x14ac:dyDescent="0.15">
      <c r="A280" s="154"/>
      <c r="B280" s="155"/>
      <c r="C280" s="155"/>
      <c r="D280" s="155"/>
      <c r="E280" s="155"/>
      <c r="F280" s="155"/>
      <c r="G280" s="155"/>
      <c r="H280" s="155"/>
      <c r="I280" s="155"/>
      <c r="J280" s="155"/>
      <c r="K280" s="155"/>
      <c r="L280" s="155"/>
      <c r="M280" s="156"/>
      <c r="N280" s="616"/>
      <c r="O280" s="617"/>
      <c r="P280" s="647"/>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9"/>
      <c r="AQ280" s="150"/>
      <c r="AR280" s="157"/>
      <c r="AS280" s="154"/>
      <c r="AT280" s="155"/>
      <c r="AU280" s="155"/>
      <c r="AV280" s="155"/>
      <c r="AW280" s="155"/>
      <c r="AX280" s="155"/>
      <c r="AY280" s="155"/>
      <c r="AZ280" s="155"/>
      <c r="BA280" s="155"/>
      <c r="BB280" s="155"/>
      <c r="BC280" s="155"/>
      <c r="BD280" s="155"/>
      <c r="BE280" s="156"/>
      <c r="BF280" s="616"/>
      <c r="BG280" s="617"/>
      <c r="BH280" s="647"/>
      <c r="BI280" s="648"/>
      <c r="BJ280" s="648"/>
      <c r="BK280" s="648"/>
      <c r="BL280" s="648"/>
      <c r="BM280" s="648"/>
      <c r="BN280" s="648"/>
      <c r="BO280" s="648"/>
      <c r="BP280" s="648"/>
      <c r="BQ280" s="648"/>
      <c r="BR280" s="648"/>
      <c r="BS280" s="648"/>
      <c r="BT280" s="648"/>
      <c r="BU280" s="648"/>
      <c r="BV280" s="648"/>
      <c r="BW280" s="648"/>
      <c r="BX280" s="648"/>
      <c r="BY280" s="648"/>
      <c r="BZ280" s="648"/>
      <c r="CA280" s="648"/>
      <c r="CB280" s="648"/>
      <c r="CC280" s="648"/>
      <c r="CD280" s="648"/>
      <c r="CE280" s="648"/>
      <c r="CF280" s="648"/>
      <c r="CG280" s="648"/>
      <c r="CH280" s="649"/>
    </row>
    <row r="281" spans="1:86" ht="18" customHeight="1" x14ac:dyDescent="0.15">
      <c r="A281" s="623" t="s">
        <v>38</v>
      </c>
      <c r="B281" s="624"/>
      <c r="C281" s="620" t="s">
        <v>32</v>
      </c>
      <c r="D281" s="621"/>
      <c r="E281" s="621"/>
      <c r="F281" s="621"/>
      <c r="G281" s="621"/>
      <c r="H281" s="621"/>
      <c r="I281" s="621"/>
      <c r="J281" s="621"/>
      <c r="K281" s="621"/>
      <c r="L281" s="621"/>
      <c r="M281" s="621"/>
      <c r="N281" s="609" t="s">
        <v>35</v>
      </c>
      <c r="O281" s="609"/>
      <c r="P281" s="615" t="str">
        <f>""&amp;①入力シート!O70</f>
        <v/>
      </c>
      <c r="Q281" s="615"/>
      <c r="R281" s="615"/>
      <c r="S281" s="615"/>
      <c r="T281" s="615"/>
      <c r="U281" s="615"/>
      <c r="V281" s="615"/>
      <c r="W281" s="615"/>
      <c r="X281" s="615"/>
      <c r="Y281" s="615"/>
      <c r="Z281" s="615"/>
      <c r="AA281" s="615"/>
      <c r="AB281" s="615"/>
      <c r="AC281" s="615"/>
      <c r="AD281" s="615"/>
      <c r="AE281" s="615"/>
      <c r="AF281" s="615"/>
      <c r="AG281" s="615"/>
      <c r="AH281" s="615"/>
      <c r="AI281" s="615"/>
      <c r="AJ281" s="615"/>
      <c r="AK281" s="615"/>
      <c r="AL281" s="615"/>
      <c r="AM281" s="615"/>
      <c r="AN281" s="615"/>
      <c r="AO281" s="615"/>
      <c r="AP281" s="615"/>
      <c r="AQ281" s="150"/>
      <c r="AR281" s="157"/>
      <c r="AS281" s="623" t="s">
        <v>38</v>
      </c>
      <c r="AT281" s="624"/>
      <c r="AU281" s="620" t="s">
        <v>32</v>
      </c>
      <c r="AV281" s="621"/>
      <c r="AW281" s="621"/>
      <c r="AX281" s="621"/>
      <c r="AY281" s="621"/>
      <c r="AZ281" s="621"/>
      <c r="BA281" s="621"/>
      <c r="BB281" s="621"/>
      <c r="BC281" s="621"/>
      <c r="BD281" s="621"/>
      <c r="BE281" s="621"/>
      <c r="BF281" s="609" t="s">
        <v>35</v>
      </c>
      <c r="BG281" s="609"/>
      <c r="BH281" s="615" t="str">
        <f>""&amp;①入力シート!O71</f>
        <v/>
      </c>
      <c r="BI281" s="615"/>
      <c r="BJ281" s="615"/>
      <c r="BK281" s="615"/>
      <c r="BL281" s="615"/>
      <c r="BM281" s="615"/>
      <c r="BN281" s="615"/>
      <c r="BO281" s="615"/>
      <c r="BP281" s="615"/>
      <c r="BQ281" s="615"/>
      <c r="BR281" s="615"/>
      <c r="BS281" s="615"/>
      <c r="BT281" s="615"/>
      <c r="BU281" s="615"/>
      <c r="BV281" s="615"/>
      <c r="BW281" s="615"/>
      <c r="BX281" s="615"/>
      <c r="BY281" s="615"/>
      <c r="BZ281" s="615"/>
      <c r="CA281" s="615"/>
      <c r="CB281" s="615"/>
      <c r="CC281" s="615"/>
      <c r="CD281" s="615"/>
      <c r="CE281" s="615"/>
      <c r="CF281" s="615"/>
      <c r="CG281" s="615"/>
      <c r="CH281" s="615"/>
    </row>
    <row r="282" spans="1:86" ht="18" customHeight="1" x14ac:dyDescent="0.15">
      <c r="A282" s="616"/>
      <c r="B282" s="617"/>
      <c r="C282" s="643">
        <f>'②応募者名簿(印刷用)'!$AD5</f>
        <v>33</v>
      </c>
      <c r="D282" s="644"/>
      <c r="E282" s="644"/>
      <c r="F282" s="644"/>
      <c r="G282" s="644"/>
      <c r="H282" s="644"/>
      <c r="I282" s="644"/>
      <c r="J282" s="644"/>
      <c r="K282" s="644"/>
      <c r="L282" s="644"/>
      <c r="M282" s="644"/>
      <c r="N282" s="609"/>
      <c r="O282" s="609"/>
      <c r="P282" s="615"/>
      <c r="Q282" s="615"/>
      <c r="R282" s="615"/>
      <c r="S282" s="615"/>
      <c r="T282" s="615"/>
      <c r="U282" s="615"/>
      <c r="V282" s="615"/>
      <c r="W282" s="615"/>
      <c r="X282" s="615"/>
      <c r="Y282" s="615"/>
      <c r="Z282" s="615"/>
      <c r="AA282" s="615"/>
      <c r="AB282" s="615"/>
      <c r="AC282" s="615"/>
      <c r="AD282" s="615"/>
      <c r="AE282" s="615"/>
      <c r="AF282" s="615"/>
      <c r="AG282" s="615"/>
      <c r="AH282" s="615"/>
      <c r="AI282" s="615"/>
      <c r="AJ282" s="615"/>
      <c r="AK282" s="615"/>
      <c r="AL282" s="615"/>
      <c r="AM282" s="615"/>
      <c r="AN282" s="615"/>
      <c r="AO282" s="615"/>
      <c r="AP282" s="615"/>
      <c r="AQ282" s="150"/>
      <c r="AR282" s="157"/>
      <c r="AS282" s="616"/>
      <c r="AT282" s="617"/>
      <c r="AU282" s="643">
        <f>'②応募者名簿(印刷用)'!$AD6</f>
        <v>34</v>
      </c>
      <c r="AV282" s="644"/>
      <c r="AW282" s="644"/>
      <c r="AX282" s="644"/>
      <c r="AY282" s="644"/>
      <c r="AZ282" s="644"/>
      <c r="BA282" s="644"/>
      <c r="BB282" s="644"/>
      <c r="BC282" s="644"/>
      <c r="BD282" s="644"/>
      <c r="BE282" s="644"/>
      <c r="BF282" s="609"/>
      <c r="BG282" s="609"/>
      <c r="BH282" s="615"/>
      <c r="BI282" s="615"/>
      <c r="BJ282" s="615"/>
      <c r="BK282" s="615"/>
      <c r="BL282" s="615"/>
      <c r="BM282" s="615"/>
      <c r="BN282" s="615"/>
      <c r="BO282" s="615"/>
      <c r="BP282" s="615"/>
      <c r="BQ282" s="615"/>
      <c r="BR282" s="615"/>
      <c r="BS282" s="615"/>
      <c r="BT282" s="615"/>
      <c r="BU282" s="615"/>
      <c r="BV282" s="615"/>
      <c r="BW282" s="615"/>
      <c r="BX282" s="615"/>
      <c r="BY282" s="615"/>
      <c r="BZ282" s="615"/>
      <c r="CA282" s="615"/>
      <c r="CB282" s="615"/>
      <c r="CC282" s="615"/>
      <c r="CD282" s="615"/>
      <c r="CE282" s="615"/>
      <c r="CF282" s="615"/>
      <c r="CG282" s="615"/>
      <c r="CH282" s="615"/>
    </row>
    <row r="283" spans="1:86" ht="18" customHeight="1" x14ac:dyDescent="0.15">
      <c r="A283" s="618"/>
      <c r="B283" s="619"/>
      <c r="C283" s="643"/>
      <c r="D283" s="644"/>
      <c r="E283" s="644"/>
      <c r="F283" s="644"/>
      <c r="G283" s="644"/>
      <c r="H283" s="644"/>
      <c r="I283" s="644"/>
      <c r="J283" s="644"/>
      <c r="K283" s="644"/>
      <c r="L283" s="644"/>
      <c r="M283" s="644"/>
      <c r="N283" s="609"/>
      <c r="O283" s="609"/>
      <c r="P283" s="615"/>
      <c r="Q283" s="615"/>
      <c r="R283" s="615"/>
      <c r="S283" s="615"/>
      <c r="T283" s="615"/>
      <c r="U283" s="615"/>
      <c r="V283" s="615"/>
      <c r="W283" s="615"/>
      <c r="X283" s="615"/>
      <c r="Y283" s="615"/>
      <c r="Z283" s="615"/>
      <c r="AA283" s="615"/>
      <c r="AB283" s="615"/>
      <c r="AC283" s="615"/>
      <c r="AD283" s="615"/>
      <c r="AE283" s="615"/>
      <c r="AF283" s="615"/>
      <c r="AG283" s="615"/>
      <c r="AH283" s="615"/>
      <c r="AI283" s="615"/>
      <c r="AJ283" s="615"/>
      <c r="AK283" s="615"/>
      <c r="AL283" s="615"/>
      <c r="AM283" s="615"/>
      <c r="AN283" s="615"/>
      <c r="AO283" s="615"/>
      <c r="AP283" s="615"/>
      <c r="AQ283" s="150"/>
      <c r="AR283" s="157"/>
      <c r="AS283" s="618"/>
      <c r="AT283" s="619"/>
      <c r="AU283" s="643"/>
      <c r="AV283" s="644"/>
      <c r="AW283" s="644"/>
      <c r="AX283" s="644"/>
      <c r="AY283" s="644"/>
      <c r="AZ283" s="644"/>
      <c r="BA283" s="644"/>
      <c r="BB283" s="644"/>
      <c r="BC283" s="644"/>
      <c r="BD283" s="644"/>
      <c r="BE283" s="644"/>
      <c r="BF283" s="609"/>
      <c r="BG283" s="609"/>
      <c r="BH283" s="615"/>
      <c r="BI283" s="615"/>
      <c r="BJ283" s="615"/>
      <c r="BK283" s="615"/>
      <c r="BL283" s="615"/>
      <c r="BM283" s="615"/>
      <c r="BN283" s="615"/>
      <c r="BO283" s="615"/>
      <c r="BP283" s="615"/>
      <c r="BQ283" s="615"/>
      <c r="BR283" s="615"/>
      <c r="BS283" s="615"/>
      <c r="BT283" s="615"/>
      <c r="BU283" s="615"/>
      <c r="BV283" s="615"/>
      <c r="BW283" s="615"/>
      <c r="BX283" s="615"/>
      <c r="BY283" s="615"/>
      <c r="BZ283" s="615"/>
      <c r="CA283" s="615"/>
      <c r="CB283" s="615"/>
      <c r="CC283" s="615"/>
      <c r="CD283" s="615"/>
      <c r="CE283" s="615"/>
      <c r="CF283" s="615"/>
      <c r="CG283" s="615"/>
      <c r="CH283" s="615"/>
    </row>
    <row r="284" spans="1:86" ht="18" customHeight="1" x14ac:dyDescent="0.15">
      <c r="A284" s="623" t="s">
        <v>37</v>
      </c>
      <c r="B284" s="624"/>
      <c r="C284" s="640" t="str">
        <f>IF('②応募者名簿(印刷用)'!$AN$5="","",'②応募者名簿(印刷用)'!$AN$5)</f>
        <v/>
      </c>
      <c r="D284" s="641"/>
      <c r="E284" s="641"/>
      <c r="F284" s="641"/>
      <c r="G284" s="641"/>
      <c r="H284" s="641"/>
      <c r="I284" s="641"/>
      <c r="J284" s="641"/>
      <c r="K284" s="641"/>
      <c r="L284" s="641"/>
      <c r="M284" s="642"/>
      <c r="N284" s="616" t="s">
        <v>36</v>
      </c>
      <c r="O284" s="617"/>
      <c r="P284" s="610" t="s">
        <v>34</v>
      </c>
      <c r="Q284" s="611"/>
      <c r="R284" s="611"/>
      <c r="S284" s="611"/>
      <c r="T284" s="611"/>
      <c r="U284" s="611"/>
      <c r="V284" s="611"/>
      <c r="W284" s="611"/>
      <c r="X284" s="611"/>
      <c r="Y284" s="611"/>
      <c r="Z284" s="611"/>
      <c r="AA284" s="611"/>
      <c r="AB284" s="611"/>
      <c r="AC284" s="611"/>
      <c r="AD284" s="611"/>
      <c r="AE284" s="611"/>
      <c r="AF284" s="611"/>
      <c r="AG284" s="611"/>
      <c r="AH284" s="611"/>
      <c r="AI284" s="611"/>
      <c r="AJ284" s="611"/>
      <c r="AK284" s="611"/>
      <c r="AL284" s="611"/>
      <c r="AM284" s="611"/>
      <c r="AN284" s="611"/>
      <c r="AO284" s="611"/>
      <c r="AP284" s="612"/>
      <c r="AQ284" s="150"/>
      <c r="AR284" s="157"/>
      <c r="AS284" s="623" t="s">
        <v>37</v>
      </c>
      <c r="AT284" s="624"/>
      <c r="AU284" s="640" t="str">
        <f>IF('②応募者名簿(印刷用)'!$AN$6="","",'②応募者名簿(印刷用)'!$AN$6)</f>
        <v/>
      </c>
      <c r="AV284" s="641"/>
      <c r="AW284" s="641"/>
      <c r="AX284" s="641"/>
      <c r="AY284" s="641"/>
      <c r="AZ284" s="641"/>
      <c r="BA284" s="641"/>
      <c r="BB284" s="641"/>
      <c r="BC284" s="641"/>
      <c r="BD284" s="641"/>
      <c r="BE284" s="642"/>
      <c r="BF284" s="616" t="s">
        <v>36</v>
      </c>
      <c r="BG284" s="617"/>
      <c r="BH284" s="610" t="s">
        <v>34</v>
      </c>
      <c r="BI284" s="611"/>
      <c r="BJ284" s="611"/>
      <c r="BK284" s="611"/>
      <c r="BL284" s="611"/>
      <c r="BM284" s="611"/>
      <c r="BN284" s="611"/>
      <c r="BO284" s="611"/>
      <c r="BP284" s="611"/>
      <c r="BQ284" s="611"/>
      <c r="BR284" s="611"/>
      <c r="BS284" s="611"/>
      <c r="BT284" s="611"/>
      <c r="BU284" s="611"/>
      <c r="BV284" s="611"/>
      <c r="BW284" s="611"/>
      <c r="BX284" s="611"/>
      <c r="BY284" s="611"/>
      <c r="BZ284" s="611"/>
      <c r="CA284" s="611"/>
      <c r="CB284" s="611"/>
      <c r="CC284" s="611"/>
      <c r="CD284" s="611"/>
      <c r="CE284" s="611"/>
      <c r="CF284" s="611"/>
      <c r="CG284" s="611"/>
      <c r="CH284" s="612"/>
    </row>
    <row r="285" spans="1:86" ht="18" customHeight="1" x14ac:dyDescent="0.15">
      <c r="A285" s="616"/>
      <c r="B285" s="617"/>
      <c r="C285" s="643"/>
      <c r="D285" s="644"/>
      <c r="E285" s="644"/>
      <c r="F285" s="644"/>
      <c r="G285" s="644"/>
      <c r="H285" s="644"/>
      <c r="I285" s="644"/>
      <c r="J285" s="644"/>
      <c r="K285" s="644"/>
      <c r="L285" s="644"/>
      <c r="M285" s="645"/>
      <c r="N285" s="616"/>
      <c r="O285" s="617"/>
      <c r="P285" s="632" t="str">
        <f>IF('②応募者名簿(印刷用)'!$AR$5="","",'②応募者名簿(印刷用)'!$AR$5)</f>
        <v xml:space="preserve"> </v>
      </c>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4"/>
      <c r="AQ285" s="150"/>
      <c r="AR285" s="157"/>
      <c r="AS285" s="616"/>
      <c r="AT285" s="617"/>
      <c r="AU285" s="643"/>
      <c r="AV285" s="644"/>
      <c r="AW285" s="644"/>
      <c r="AX285" s="644"/>
      <c r="AY285" s="644"/>
      <c r="AZ285" s="644"/>
      <c r="BA285" s="644"/>
      <c r="BB285" s="644"/>
      <c r="BC285" s="644"/>
      <c r="BD285" s="644"/>
      <c r="BE285" s="645"/>
      <c r="BF285" s="616"/>
      <c r="BG285" s="617"/>
      <c r="BH285" s="632" t="str">
        <f>IF('②応募者名簿(印刷用)'!$AR$6="","",'②応募者名簿(印刷用)'!$AR$6)</f>
        <v xml:space="preserve"> </v>
      </c>
      <c r="BI285" s="633"/>
      <c r="BJ285" s="633"/>
      <c r="BK285" s="633"/>
      <c r="BL285" s="633"/>
      <c r="BM285" s="633"/>
      <c r="BN285" s="633"/>
      <c r="BO285" s="633"/>
      <c r="BP285" s="633"/>
      <c r="BQ285" s="633"/>
      <c r="BR285" s="633"/>
      <c r="BS285" s="633"/>
      <c r="BT285" s="633"/>
      <c r="BU285" s="633"/>
      <c r="BV285" s="633"/>
      <c r="BW285" s="633"/>
      <c r="BX285" s="633"/>
      <c r="BY285" s="633"/>
      <c r="BZ285" s="633"/>
      <c r="CA285" s="633"/>
      <c r="CB285" s="633"/>
      <c r="CC285" s="633"/>
      <c r="CD285" s="633"/>
      <c r="CE285" s="633"/>
      <c r="CF285" s="633"/>
      <c r="CG285" s="633"/>
      <c r="CH285" s="634"/>
    </row>
    <row r="286" spans="1:86" ht="18" customHeight="1" x14ac:dyDescent="0.15">
      <c r="A286" s="616"/>
      <c r="B286" s="617"/>
      <c r="C286" s="643"/>
      <c r="D286" s="644"/>
      <c r="E286" s="644"/>
      <c r="F286" s="644"/>
      <c r="G286" s="644"/>
      <c r="H286" s="644"/>
      <c r="I286" s="644"/>
      <c r="J286" s="644"/>
      <c r="K286" s="644"/>
      <c r="L286" s="644"/>
      <c r="M286" s="645"/>
      <c r="N286" s="618"/>
      <c r="O286" s="619"/>
      <c r="P286" s="635"/>
      <c r="Q286" s="636"/>
      <c r="R286" s="636"/>
      <c r="S286" s="636"/>
      <c r="T286" s="636"/>
      <c r="U286" s="636"/>
      <c r="V286" s="636"/>
      <c r="W286" s="636"/>
      <c r="X286" s="636"/>
      <c r="Y286" s="636"/>
      <c r="Z286" s="636"/>
      <c r="AA286" s="636"/>
      <c r="AB286" s="636"/>
      <c r="AC286" s="636"/>
      <c r="AD286" s="636"/>
      <c r="AE286" s="636"/>
      <c r="AF286" s="636"/>
      <c r="AG286" s="636"/>
      <c r="AH286" s="636"/>
      <c r="AI286" s="636"/>
      <c r="AJ286" s="636"/>
      <c r="AK286" s="636"/>
      <c r="AL286" s="636"/>
      <c r="AM286" s="636"/>
      <c r="AN286" s="636"/>
      <c r="AO286" s="636"/>
      <c r="AP286" s="637"/>
      <c r="AQ286" s="150"/>
      <c r="AR286" s="157"/>
      <c r="AS286" s="616"/>
      <c r="AT286" s="617"/>
      <c r="AU286" s="643"/>
      <c r="AV286" s="644"/>
      <c r="AW286" s="644"/>
      <c r="AX286" s="644"/>
      <c r="AY286" s="644"/>
      <c r="AZ286" s="644"/>
      <c r="BA286" s="644"/>
      <c r="BB286" s="644"/>
      <c r="BC286" s="644"/>
      <c r="BD286" s="644"/>
      <c r="BE286" s="645"/>
      <c r="BF286" s="618"/>
      <c r="BG286" s="619"/>
      <c r="BH286" s="635"/>
      <c r="BI286" s="636"/>
      <c r="BJ286" s="636"/>
      <c r="BK286" s="636"/>
      <c r="BL286" s="636"/>
      <c r="BM286" s="636"/>
      <c r="BN286" s="636"/>
      <c r="BO286" s="636"/>
      <c r="BP286" s="636"/>
      <c r="BQ286" s="636"/>
      <c r="BR286" s="636"/>
      <c r="BS286" s="636"/>
      <c r="BT286" s="636"/>
      <c r="BU286" s="636"/>
      <c r="BV286" s="636"/>
      <c r="BW286" s="636"/>
      <c r="BX286" s="636"/>
      <c r="BY286" s="636"/>
      <c r="BZ286" s="636"/>
      <c r="CA286" s="636"/>
      <c r="CB286" s="636"/>
      <c r="CC286" s="636"/>
      <c r="CD286" s="636"/>
      <c r="CE286" s="636"/>
      <c r="CF286" s="636"/>
      <c r="CG286" s="636"/>
      <c r="CH286" s="637"/>
    </row>
    <row r="287" spans="1:86" ht="18" customHeight="1" x14ac:dyDescent="0.15">
      <c r="A287" s="638" t="s">
        <v>23</v>
      </c>
      <c r="B287" s="638"/>
      <c r="C287" s="639" t="str">
        <f>""&amp;①入力シート!AJ70</f>
        <v/>
      </c>
      <c r="D287" s="639"/>
      <c r="E287" s="639"/>
      <c r="F287" s="639"/>
      <c r="G287" s="639"/>
      <c r="H287" s="639"/>
      <c r="I287" s="639"/>
      <c r="J287" s="639"/>
      <c r="K287" s="639"/>
      <c r="L287" s="639"/>
      <c r="M287" s="639"/>
      <c r="N287" s="646" t="s">
        <v>77</v>
      </c>
      <c r="O287" s="428"/>
      <c r="P287" s="428"/>
      <c r="Q287" s="428"/>
      <c r="R287" s="428"/>
      <c r="S287" s="428"/>
      <c r="T287" s="428"/>
      <c r="U287" s="428"/>
      <c r="V287" s="428"/>
      <c r="W287" s="428"/>
      <c r="X287" s="428"/>
      <c r="Y287" s="428"/>
      <c r="Z287" s="428"/>
      <c r="AA287" s="428"/>
      <c r="AB287" s="428"/>
      <c r="AC287" s="428"/>
      <c r="AD287" s="428"/>
      <c r="AE287" s="428"/>
      <c r="AF287" s="428"/>
      <c r="AG287" s="428"/>
      <c r="AH287" s="428"/>
      <c r="AI287" s="428"/>
      <c r="AJ287" s="428"/>
      <c r="AK287" s="428"/>
      <c r="AL287" s="428"/>
      <c r="AM287" s="428"/>
      <c r="AN287" s="428"/>
      <c r="AO287" s="428"/>
      <c r="AP287" s="429"/>
      <c r="AR287" s="47"/>
      <c r="AS287" s="638" t="s">
        <v>23</v>
      </c>
      <c r="AT287" s="638"/>
      <c r="AU287" s="639" t="str">
        <f>""&amp;①入力シート!AJ71</f>
        <v/>
      </c>
      <c r="AV287" s="639"/>
      <c r="AW287" s="639"/>
      <c r="AX287" s="639"/>
      <c r="AY287" s="639"/>
      <c r="AZ287" s="639"/>
      <c r="BA287" s="639"/>
      <c r="BB287" s="639"/>
      <c r="BC287" s="639"/>
      <c r="BD287" s="639"/>
      <c r="BE287" s="639"/>
      <c r="BF287" s="646" t="s">
        <v>77</v>
      </c>
      <c r="BG287" s="428"/>
      <c r="BH287" s="428"/>
      <c r="BI287" s="428"/>
      <c r="BJ287" s="428"/>
      <c r="BK287" s="428"/>
      <c r="BL287" s="428"/>
      <c r="BM287" s="428"/>
      <c r="BN287" s="428"/>
      <c r="BO287" s="428"/>
      <c r="BP287" s="428"/>
      <c r="BQ287" s="428"/>
      <c r="BR287" s="428"/>
      <c r="BS287" s="428"/>
      <c r="BT287" s="428"/>
      <c r="BU287" s="428"/>
      <c r="BV287" s="428"/>
      <c r="BW287" s="428"/>
      <c r="BX287" s="428"/>
      <c r="BY287" s="428"/>
      <c r="BZ287" s="428"/>
      <c r="CA287" s="428"/>
      <c r="CB287" s="428"/>
      <c r="CC287" s="428"/>
      <c r="CD287" s="428"/>
      <c r="CE287" s="428"/>
      <c r="CF287" s="428"/>
      <c r="CG287" s="428"/>
      <c r="CH287" s="429"/>
    </row>
    <row r="288" spans="1:86" ht="18" customHeight="1" x14ac:dyDescent="0.15">
      <c r="A288" s="638"/>
      <c r="B288" s="638"/>
      <c r="C288" s="639"/>
      <c r="D288" s="639"/>
      <c r="E288" s="639"/>
      <c r="F288" s="639"/>
      <c r="G288" s="639"/>
      <c r="H288" s="639"/>
      <c r="I288" s="639"/>
      <c r="J288" s="639"/>
      <c r="K288" s="639"/>
      <c r="L288" s="639"/>
      <c r="M288" s="639"/>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2"/>
      <c r="AR288" s="47"/>
      <c r="AS288" s="638"/>
      <c r="AT288" s="638"/>
      <c r="AU288" s="639"/>
      <c r="AV288" s="639"/>
      <c r="AW288" s="639"/>
      <c r="AX288" s="639"/>
      <c r="AY288" s="639"/>
      <c r="AZ288" s="639"/>
      <c r="BA288" s="639"/>
      <c r="BB288" s="639"/>
      <c r="BC288" s="639"/>
      <c r="BD288" s="639"/>
      <c r="BE288" s="639"/>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2"/>
    </row>
    <row r="289" spans="1:87" ht="15" customHeight="1" x14ac:dyDescent="0.15">
      <c r="A289" s="158"/>
      <c r="B289" s="158"/>
      <c r="C289" s="159"/>
      <c r="D289" s="159"/>
      <c r="E289" s="159"/>
      <c r="F289" s="159"/>
      <c r="G289" s="159"/>
      <c r="H289" s="159"/>
      <c r="I289" s="159"/>
      <c r="J289" s="159"/>
      <c r="K289" s="159"/>
      <c r="L289" s="159"/>
      <c r="M289" s="159"/>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8"/>
      <c r="AT289" s="158"/>
      <c r="AU289" s="159"/>
      <c r="AV289" s="159"/>
      <c r="AW289" s="159"/>
      <c r="AX289" s="159"/>
      <c r="AY289" s="159"/>
      <c r="AZ289" s="159"/>
      <c r="BA289" s="159"/>
      <c r="BB289" s="159"/>
      <c r="BC289" s="159"/>
      <c r="BD289" s="159"/>
      <c r="BE289" s="159"/>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60"/>
      <c r="B290" s="160"/>
      <c r="C290" s="160"/>
      <c r="D290" s="160"/>
      <c r="E290" s="160"/>
      <c r="F290" s="160"/>
      <c r="G290" s="160"/>
      <c r="H290" s="160"/>
      <c r="I290" s="160"/>
      <c r="J290" s="160"/>
      <c r="K290" s="160"/>
      <c r="L290" s="160"/>
      <c r="M290" s="160"/>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60"/>
      <c r="AT290" s="160"/>
      <c r="AU290" s="160"/>
      <c r="AV290" s="160"/>
      <c r="AW290" s="160"/>
      <c r="AX290" s="160"/>
      <c r="AY290" s="160"/>
      <c r="AZ290" s="160"/>
      <c r="BA290" s="160"/>
      <c r="BB290" s="160"/>
      <c r="BC290" s="160"/>
      <c r="BD290" s="160"/>
      <c r="BE290" s="160"/>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50" t="s">
        <v>64</v>
      </c>
      <c r="B291" s="651"/>
      <c r="C291" s="651"/>
      <c r="D291" s="651"/>
      <c r="E291" s="651"/>
      <c r="F291" s="651"/>
      <c r="G291" s="651"/>
      <c r="H291" s="651"/>
      <c r="I291" s="651"/>
      <c r="J291" s="651"/>
      <c r="K291" s="651"/>
      <c r="L291" s="651"/>
      <c r="M291" s="652"/>
      <c r="N291" s="609" t="s">
        <v>22</v>
      </c>
      <c r="O291" s="609"/>
      <c r="P291" s="628" t="s">
        <v>17</v>
      </c>
      <c r="Q291" s="629"/>
      <c r="R291" s="630" t="str">
        <f>IF('②応募者名簿(印刷用)'!$BX$40="","",'②応募者名簿(印刷用)'!$BX$40)</f>
        <v>-</v>
      </c>
      <c r="S291" s="630"/>
      <c r="T291" s="630"/>
      <c r="U291" s="630"/>
      <c r="V291" s="630"/>
      <c r="W291" s="630"/>
      <c r="X291" s="630"/>
      <c r="Y291" s="630"/>
      <c r="Z291" s="630"/>
      <c r="AA291" s="630"/>
      <c r="AB291" s="630"/>
      <c r="AC291" s="630"/>
      <c r="AD291" s="630"/>
      <c r="AE291" s="630"/>
      <c r="AF291" s="630"/>
      <c r="AG291" s="630"/>
      <c r="AH291" s="630"/>
      <c r="AI291" s="630"/>
      <c r="AJ291" s="630"/>
      <c r="AK291" s="630"/>
      <c r="AL291" s="630"/>
      <c r="AM291" s="630"/>
      <c r="AN291" s="630"/>
      <c r="AO291" s="630"/>
      <c r="AP291" s="631"/>
      <c r="AQ291" s="150"/>
      <c r="AR291" s="157"/>
      <c r="AS291" s="650" t="s">
        <v>64</v>
      </c>
      <c r="AT291" s="651"/>
      <c r="AU291" s="651"/>
      <c r="AV291" s="651"/>
      <c r="AW291" s="651"/>
      <c r="AX291" s="651"/>
      <c r="AY291" s="651"/>
      <c r="AZ291" s="651"/>
      <c r="BA291" s="651"/>
      <c r="BB291" s="651"/>
      <c r="BC291" s="651"/>
      <c r="BD291" s="651"/>
      <c r="BE291" s="652"/>
      <c r="BF291" s="609" t="s">
        <v>22</v>
      </c>
      <c r="BG291" s="609"/>
      <c r="BH291" s="628" t="s">
        <v>17</v>
      </c>
      <c r="BI291" s="629"/>
      <c r="BJ291" s="630" t="str">
        <f>IF('②応募者名簿(印刷用)'!$BX$40="","",'②応募者名簿(印刷用)'!$BX$40)</f>
        <v>-</v>
      </c>
      <c r="BK291" s="630"/>
      <c r="BL291" s="630"/>
      <c r="BM291" s="630"/>
      <c r="BN291" s="630"/>
      <c r="BO291" s="630"/>
      <c r="BP291" s="630"/>
      <c r="BQ291" s="630"/>
      <c r="BR291" s="630"/>
      <c r="BS291" s="630"/>
      <c r="BT291" s="630"/>
      <c r="BU291" s="630"/>
      <c r="BV291" s="630"/>
      <c r="BW291" s="630"/>
      <c r="BX291" s="630"/>
      <c r="BY291" s="630"/>
      <c r="BZ291" s="630"/>
      <c r="CA291" s="630"/>
      <c r="CB291" s="630"/>
      <c r="CC291" s="630"/>
      <c r="CD291" s="630"/>
      <c r="CE291" s="630"/>
      <c r="CF291" s="630"/>
      <c r="CG291" s="630"/>
      <c r="CH291" s="631"/>
    </row>
    <row r="292" spans="1:87" ht="17.100000000000001" customHeight="1" x14ac:dyDescent="0.15">
      <c r="A292" s="653" t="str">
        <f>'②応募者名簿(印刷用)'!$A$36</f>
        <v/>
      </c>
      <c r="B292" s="654"/>
      <c r="C292" s="654"/>
      <c r="D292" s="654"/>
      <c r="E292" s="654"/>
      <c r="F292" s="654"/>
      <c r="G292" s="654"/>
      <c r="H292" s="654"/>
      <c r="I292" s="151"/>
      <c r="J292" s="151"/>
      <c r="K292" s="151"/>
      <c r="L292" s="151"/>
      <c r="M292" s="152"/>
      <c r="N292" s="609"/>
      <c r="O292" s="609"/>
      <c r="P292" s="603" t="str">
        <f>IF('②応募者名簿(印刷用)'!$BV$42="","",'②応募者名簿(印刷用)'!$BV$42)</f>
        <v xml:space="preserve"> </v>
      </c>
      <c r="Q292" s="604"/>
      <c r="R292" s="604"/>
      <c r="S292" s="604"/>
      <c r="T292" s="604"/>
      <c r="U292" s="604"/>
      <c r="V292" s="604"/>
      <c r="W292" s="604"/>
      <c r="X292" s="604"/>
      <c r="Y292" s="604"/>
      <c r="Z292" s="604"/>
      <c r="AA292" s="604"/>
      <c r="AB292" s="604"/>
      <c r="AC292" s="604"/>
      <c r="AD292" s="604"/>
      <c r="AE292" s="604"/>
      <c r="AF292" s="604"/>
      <c r="AG292" s="604"/>
      <c r="AH292" s="604"/>
      <c r="AI292" s="604"/>
      <c r="AJ292" s="604"/>
      <c r="AK292" s="604"/>
      <c r="AL292" s="604"/>
      <c r="AM292" s="604"/>
      <c r="AN292" s="604"/>
      <c r="AO292" s="604"/>
      <c r="AP292" s="605"/>
      <c r="AQ292" s="150"/>
      <c r="AR292" s="157"/>
      <c r="AS292" s="653" t="str">
        <f>'②応募者名簿(印刷用)'!$A$36</f>
        <v/>
      </c>
      <c r="AT292" s="654"/>
      <c r="AU292" s="654"/>
      <c r="AV292" s="654"/>
      <c r="AW292" s="654"/>
      <c r="AX292" s="654"/>
      <c r="AY292" s="654"/>
      <c r="AZ292" s="654"/>
      <c r="BA292" s="151"/>
      <c r="BB292" s="151"/>
      <c r="BC292" s="151"/>
      <c r="BD292" s="151"/>
      <c r="BE292" s="152"/>
      <c r="BF292" s="609"/>
      <c r="BG292" s="609"/>
      <c r="BH292" s="603" t="str">
        <f>IF('②応募者名簿(印刷用)'!$BV$42="","",'②応募者名簿(印刷用)'!$BV$42)</f>
        <v xml:space="preserve"> </v>
      </c>
      <c r="BI292" s="604"/>
      <c r="BJ292" s="604"/>
      <c r="BK292" s="604"/>
      <c r="BL292" s="604"/>
      <c r="BM292" s="604"/>
      <c r="BN292" s="604"/>
      <c r="BO292" s="604"/>
      <c r="BP292" s="604"/>
      <c r="BQ292" s="604"/>
      <c r="BR292" s="604"/>
      <c r="BS292" s="604"/>
      <c r="BT292" s="604"/>
      <c r="BU292" s="604"/>
      <c r="BV292" s="604"/>
      <c r="BW292" s="604"/>
      <c r="BX292" s="604"/>
      <c r="BY292" s="604"/>
      <c r="BZ292" s="604"/>
      <c r="CA292" s="604"/>
      <c r="CB292" s="604"/>
      <c r="CC292" s="604"/>
      <c r="CD292" s="604"/>
      <c r="CE292" s="604"/>
      <c r="CF292" s="604"/>
      <c r="CG292" s="604"/>
      <c r="CH292" s="605"/>
    </row>
    <row r="293" spans="1:87" ht="17.100000000000001" customHeight="1" x14ac:dyDescent="0.15">
      <c r="A293" s="653"/>
      <c r="B293" s="654"/>
      <c r="C293" s="654"/>
      <c r="D293" s="654"/>
      <c r="E293" s="654"/>
      <c r="F293" s="654"/>
      <c r="G293" s="654"/>
      <c r="H293" s="654"/>
      <c r="I293" s="151"/>
      <c r="J293" s="151"/>
      <c r="K293" s="151"/>
      <c r="L293" s="151"/>
      <c r="M293" s="152"/>
      <c r="N293" s="609"/>
      <c r="O293" s="609"/>
      <c r="P293" s="603" t="str">
        <f>IF('②応募者名簿(印刷用)'!$BV$43="","",'②応募者名簿(印刷用)'!$BV$43)</f>
        <v xml:space="preserve"> </v>
      </c>
      <c r="Q293" s="604"/>
      <c r="R293" s="604"/>
      <c r="S293" s="604"/>
      <c r="T293" s="604"/>
      <c r="U293" s="604"/>
      <c r="V293" s="604"/>
      <c r="W293" s="604"/>
      <c r="X293" s="604"/>
      <c r="Y293" s="604"/>
      <c r="Z293" s="604"/>
      <c r="AA293" s="604"/>
      <c r="AB293" s="604"/>
      <c r="AC293" s="604"/>
      <c r="AD293" s="604"/>
      <c r="AE293" s="604"/>
      <c r="AF293" s="604"/>
      <c r="AG293" s="604"/>
      <c r="AH293" s="604"/>
      <c r="AI293" s="604"/>
      <c r="AJ293" s="604"/>
      <c r="AK293" s="604"/>
      <c r="AL293" s="604"/>
      <c r="AM293" s="604"/>
      <c r="AN293" s="604"/>
      <c r="AO293" s="604"/>
      <c r="AP293" s="605"/>
      <c r="AQ293" s="150"/>
      <c r="AR293" s="157"/>
      <c r="AS293" s="653"/>
      <c r="AT293" s="654"/>
      <c r="AU293" s="654"/>
      <c r="AV293" s="654"/>
      <c r="AW293" s="654"/>
      <c r="AX293" s="654"/>
      <c r="AY293" s="654"/>
      <c r="AZ293" s="654"/>
      <c r="BA293" s="151"/>
      <c r="BB293" s="151"/>
      <c r="BC293" s="151"/>
      <c r="BD293" s="151"/>
      <c r="BE293" s="152"/>
      <c r="BF293" s="609"/>
      <c r="BG293" s="609"/>
      <c r="BH293" s="603" t="str">
        <f>IF('②応募者名簿(印刷用)'!$BV$43="","",'②応募者名簿(印刷用)'!$BV$43)</f>
        <v xml:space="preserve"> </v>
      </c>
      <c r="BI293" s="604"/>
      <c r="BJ293" s="604"/>
      <c r="BK293" s="604"/>
      <c r="BL293" s="604"/>
      <c r="BM293" s="604"/>
      <c r="BN293" s="604"/>
      <c r="BO293" s="604"/>
      <c r="BP293" s="604"/>
      <c r="BQ293" s="604"/>
      <c r="BR293" s="604"/>
      <c r="BS293" s="604"/>
      <c r="BT293" s="604"/>
      <c r="BU293" s="604"/>
      <c r="BV293" s="604"/>
      <c r="BW293" s="604"/>
      <c r="BX293" s="604"/>
      <c r="BY293" s="604"/>
      <c r="BZ293" s="604"/>
      <c r="CA293" s="604"/>
      <c r="CB293" s="604"/>
      <c r="CC293" s="604"/>
      <c r="CD293" s="604"/>
      <c r="CE293" s="604"/>
      <c r="CF293" s="604"/>
      <c r="CG293" s="604"/>
      <c r="CH293" s="605"/>
    </row>
    <row r="294" spans="1:87" ht="17.100000000000001" customHeight="1" x14ac:dyDescent="0.15">
      <c r="A294" s="653"/>
      <c r="B294" s="654"/>
      <c r="C294" s="654"/>
      <c r="D294" s="654"/>
      <c r="E294" s="654"/>
      <c r="F294" s="654"/>
      <c r="G294" s="654"/>
      <c r="H294" s="654"/>
      <c r="I294" s="151"/>
      <c r="J294" s="151"/>
      <c r="K294" s="151"/>
      <c r="L294" s="151"/>
      <c r="M294" s="152"/>
      <c r="N294" s="609"/>
      <c r="O294" s="609"/>
      <c r="P294" s="606" t="str">
        <f>IF('②応募者名簿(印刷用)'!$BV$44="","",'②応募者名簿(印刷用)'!$BV$44)</f>
        <v xml:space="preserve"> </v>
      </c>
      <c r="Q294" s="607"/>
      <c r="R294" s="607"/>
      <c r="S294" s="607"/>
      <c r="T294" s="607"/>
      <c r="U294" s="607"/>
      <c r="V294" s="607"/>
      <c r="W294" s="607"/>
      <c r="X294" s="607"/>
      <c r="Y294" s="607"/>
      <c r="Z294" s="607"/>
      <c r="AA294" s="607"/>
      <c r="AB294" s="607"/>
      <c r="AC294" s="607"/>
      <c r="AD294" s="607"/>
      <c r="AE294" s="607"/>
      <c r="AF294" s="607"/>
      <c r="AG294" s="607"/>
      <c r="AH294" s="607"/>
      <c r="AI294" s="607"/>
      <c r="AJ294" s="607"/>
      <c r="AK294" s="607"/>
      <c r="AL294" s="607"/>
      <c r="AM294" s="607"/>
      <c r="AN294" s="607"/>
      <c r="AO294" s="607"/>
      <c r="AP294" s="608"/>
      <c r="AQ294" s="150"/>
      <c r="AR294" s="157"/>
      <c r="AS294" s="653"/>
      <c r="AT294" s="654"/>
      <c r="AU294" s="654"/>
      <c r="AV294" s="654"/>
      <c r="AW294" s="654"/>
      <c r="AX294" s="654"/>
      <c r="AY294" s="654"/>
      <c r="AZ294" s="654"/>
      <c r="BA294" s="151"/>
      <c r="BB294" s="151"/>
      <c r="BC294" s="151"/>
      <c r="BD294" s="151"/>
      <c r="BE294" s="152"/>
      <c r="BF294" s="609"/>
      <c r="BG294" s="609"/>
      <c r="BH294" s="606" t="str">
        <f>IF('②応募者名簿(印刷用)'!$BV$44="","",'②応募者名簿(印刷用)'!$BV$44)</f>
        <v xml:space="preserve"> </v>
      </c>
      <c r="BI294" s="607"/>
      <c r="BJ294" s="607"/>
      <c r="BK294" s="607"/>
      <c r="BL294" s="607"/>
      <c r="BM294" s="607"/>
      <c r="BN294" s="607"/>
      <c r="BO294" s="607"/>
      <c r="BP294" s="607"/>
      <c r="BQ294" s="607"/>
      <c r="BR294" s="607"/>
      <c r="BS294" s="607"/>
      <c r="BT294" s="607"/>
      <c r="BU294" s="607"/>
      <c r="BV294" s="607"/>
      <c r="BW294" s="607"/>
      <c r="BX294" s="607"/>
      <c r="BY294" s="607"/>
      <c r="BZ294" s="607"/>
      <c r="CA294" s="607"/>
      <c r="CB294" s="607"/>
      <c r="CC294" s="607"/>
      <c r="CD294" s="607"/>
      <c r="CE294" s="607"/>
      <c r="CF294" s="607"/>
      <c r="CG294" s="607"/>
      <c r="CH294" s="608"/>
    </row>
    <row r="295" spans="1:87" ht="17.100000000000001" customHeight="1" x14ac:dyDescent="0.15">
      <c r="A295" s="653"/>
      <c r="B295" s="654"/>
      <c r="C295" s="654"/>
      <c r="D295" s="654"/>
      <c r="E295" s="654"/>
      <c r="F295" s="654"/>
      <c r="G295" s="654"/>
      <c r="H295" s="654"/>
      <c r="I295" s="151"/>
      <c r="J295" s="151"/>
      <c r="K295" s="151"/>
      <c r="L295" s="151"/>
      <c r="M295" s="152"/>
      <c r="N295" s="623" t="s">
        <v>33</v>
      </c>
      <c r="O295" s="624"/>
      <c r="P295" s="620" t="s">
        <v>24</v>
      </c>
      <c r="Q295" s="621"/>
      <c r="R295" s="621"/>
      <c r="S295" s="621"/>
      <c r="T295" s="621" t="str">
        <f>""&amp;①入力シート!$D$21</f>
        <v/>
      </c>
      <c r="U295" s="621"/>
      <c r="V295" s="621"/>
      <c r="W295" s="621"/>
      <c r="X295" s="621"/>
      <c r="Y295" s="621"/>
      <c r="Z295" s="621"/>
      <c r="AA295" s="621"/>
      <c r="AB295" s="621"/>
      <c r="AC295" s="621"/>
      <c r="AD295" s="621"/>
      <c r="AE295" s="621"/>
      <c r="AF295" s="621"/>
      <c r="AG295" s="621"/>
      <c r="AH295" s="621"/>
      <c r="AI295" s="621"/>
      <c r="AJ295" s="621"/>
      <c r="AK295" s="621"/>
      <c r="AL295" s="621"/>
      <c r="AM295" s="621"/>
      <c r="AN295" s="621"/>
      <c r="AO295" s="621"/>
      <c r="AP295" s="622"/>
      <c r="AQ295" s="150"/>
      <c r="AR295" s="157"/>
      <c r="AS295" s="653"/>
      <c r="AT295" s="654"/>
      <c r="AU295" s="654"/>
      <c r="AV295" s="654"/>
      <c r="AW295" s="654"/>
      <c r="AX295" s="654"/>
      <c r="AY295" s="654"/>
      <c r="AZ295" s="654"/>
      <c r="BA295" s="151"/>
      <c r="BB295" s="151"/>
      <c r="BC295" s="151"/>
      <c r="BD295" s="151"/>
      <c r="BE295" s="152"/>
      <c r="BF295" s="623" t="s">
        <v>33</v>
      </c>
      <c r="BG295" s="624"/>
      <c r="BH295" s="620" t="s">
        <v>24</v>
      </c>
      <c r="BI295" s="621"/>
      <c r="BJ295" s="621"/>
      <c r="BK295" s="621"/>
      <c r="BL295" s="621" t="str">
        <f>""&amp;①入力シート!$D$21</f>
        <v/>
      </c>
      <c r="BM295" s="621"/>
      <c r="BN295" s="621"/>
      <c r="BO295" s="621"/>
      <c r="BP295" s="621"/>
      <c r="BQ295" s="621"/>
      <c r="BR295" s="621"/>
      <c r="BS295" s="621"/>
      <c r="BT295" s="621"/>
      <c r="BU295" s="621"/>
      <c r="BV295" s="621"/>
      <c r="BW295" s="621"/>
      <c r="BX295" s="621"/>
      <c r="BY295" s="621"/>
      <c r="BZ295" s="621"/>
      <c r="CA295" s="621"/>
      <c r="CB295" s="621"/>
      <c r="CC295" s="621"/>
      <c r="CD295" s="621"/>
      <c r="CE295" s="621"/>
      <c r="CF295" s="621"/>
      <c r="CG295" s="621"/>
      <c r="CH295" s="622"/>
    </row>
    <row r="296" spans="1:87" ht="17.100000000000001" customHeight="1" x14ac:dyDescent="0.15">
      <c r="A296" s="153"/>
      <c r="B296" s="151"/>
      <c r="C296" s="151"/>
      <c r="D296" s="151"/>
      <c r="E296" s="151"/>
      <c r="F296" s="151"/>
      <c r="G296" s="151"/>
      <c r="H296" s="151"/>
      <c r="I296" s="151"/>
      <c r="J296" s="151"/>
      <c r="K296" s="151"/>
      <c r="L296" s="151"/>
      <c r="M296" s="152"/>
      <c r="N296" s="616"/>
      <c r="O296" s="617"/>
      <c r="P296" s="625" t="str">
        <f>"　"&amp;①入力シート!$D$22</f>
        <v>　</v>
      </c>
      <c r="Q296" s="626"/>
      <c r="R296" s="626"/>
      <c r="S296" s="626"/>
      <c r="T296" s="626"/>
      <c r="U296" s="626"/>
      <c r="V296" s="626"/>
      <c r="W296" s="626"/>
      <c r="X296" s="626"/>
      <c r="Y296" s="626"/>
      <c r="Z296" s="626"/>
      <c r="AA296" s="626"/>
      <c r="AB296" s="626"/>
      <c r="AC296" s="626"/>
      <c r="AD296" s="626"/>
      <c r="AE296" s="626"/>
      <c r="AF296" s="626"/>
      <c r="AG296" s="626"/>
      <c r="AH296" s="626"/>
      <c r="AI296" s="626"/>
      <c r="AJ296" s="626"/>
      <c r="AK296" s="626"/>
      <c r="AL296" s="626"/>
      <c r="AM296" s="626"/>
      <c r="AN296" s="626"/>
      <c r="AO296" s="626"/>
      <c r="AP296" s="627"/>
      <c r="AQ296" s="150"/>
      <c r="AR296" s="157"/>
      <c r="AS296" s="153"/>
      <c r="AT296" s="151"/>
      <c r="AU296" s="151"/>
      <c r="AV296" s="151"/>
      <c r="AW296" s="151"/>
      <c r="AX296" s="151"/>
      <c r="AY296" s="151"/>
      <c r="AZ296" s="151"/>
      <c r="BA296" s="151"/>
      <c r="BB296" s="151"/>
      <c r="BC296" s="151"/>
      <c r="BD296" s="151"/>
      <c r="BE296" s="152"/>
      <c r="BF296" s="616"/>
      <c r="BG296" s="617"/>
      <c r="BH296" s="625" t="str">
        <f>"　"&amp;①入力シート!$D$22</f>
        <v>　</v>
      </c>
      <c r="BI296" s="626"/>
      <c r="BJ296" s="626"/>
      <c r="BK296" s="626"/>
      <c r="BL296" s="626"/>
      <c r="BM296" s="626"/>
      <c r="BN296" s="626"/>
      <c r="BO296" s="626"/>
      <c r="BP296" s="626"/>
      <c r="BQ296" s="626"/>
      <c r="BR296" s="626"/>
      <c r="BS296" s="626"/>
      <c r="BT296" s="626"/>
      <c r="BU296" s="626"/>
      <c r="BV296" s="626"/>
      <c r="BW296" s="626"/>
      <c r="BX296" s="626"/>
      <c r="BY296" s="626"/>
      <c r="BZ296" s="626"/>
      <c r="CA296" s="626"/>
      <c r="CB296" s="626"/>
      <c r="CC296" s="626"/>
      <c r="CD296" s="626"/>
      <c r="CE296" s="626"/>
      <c r="CF296" s="626"/>
      <c r="CG296" s="626"/>
      <c r="CH296" s="627"/>
    </row>
    <row r="297" spans="1:87" ht="17.100000000000001" customHeight="1" x14ac:dyDescent="0.15">
      <c r="A297" s="153"/>
      <c r="B297" s="151"/>
      <c r="C297" s="151"/>
      <c r="D297" s="151"/>
      <c r="E297" s="151"/>
      <c r="F297" s="151"/>
      <c r="G297" s="151"/>
      <c r="H297" s="151"/>
      <c r="I297" s="151"/>
      <c r="J297" s="151"/>
      <c r="K297" s="151"/>
      <c r="L297" s="151"/>
      <c r="M297" s="152"/>
      <c r="N297" s="616"/>
      <c r="O297" s="617"/>
      <c r="P297" s="647" t="str">
        <f>"　"&amp;①入力シート!$D$23</f>
        <v>　</v>
      </c>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9"/>
      <c r="AQ297" s="150"/>
      <c r="AR297" s="157"/>
      <c r="AS297" s="153"/>
      <c r="AT297" s="151"/>
      <c r="AU297" s="151"/>
      <c r="AV297" s="151"/>
      <c r="AW297" s="151"/>
      <c r="AX297" s="151"/>
      <c r="AY297" s="151"/>
      <c r="AZ297" s="151"/>
      <c r="BA297" s="151"/>
      <c r="BB297" s="151"/>
      <c r="BC297" s="151"/>
      <c r="BD297" s="151"/>
      <c r="BE297" s="152"/>
      <c r="BF297" s="616"/>
      <c r="BG297" s="617"/>
      <c r="BH297" s="647" t="str">
        <f>"　"&amp;①入力シート!$D$23</f>
        <v>　</v>
      </c>
      <c r="BI297" s="648"/>
      <c r="BJ297" s="648"/>
      <c r="BK297" s="648"/>
      <c r="BL297" s="648"/>
      <c r="BM297" s="648"/>
      <c r="BN297" s="648"/>
      <c r="BO297" s="648"/>
      <c r="BP297" s="648"/>
      <c r="BQ297" s="648"/>
      <c r="BR297" s="648"/>
      <c r="BS297" s="648"/>
      <c r="BT297" s="648"/>
      <c r="BU297" s="648"/>
      <c r="BV297" s="648"/>
      <c r="BW297" s="648"/>
      <c r="BX297" s="648"/>
      <c r="BY297" s="648"/>
      <c r="BZ297" s="648"/>
      <c r="CA297" s="648"/>
      <c r="CB297" s="648"/>
      <c r="CC297" s="648"/>
      <c r="CD297" s="648"/>
      <c r="CE297" s="648"/>
      <c r="CF297" s="648"/>
      <c r="CG297" s="648"/>
      <c r="CH297" s="649"/>
    </row>
    <row r="298" spans="1:87" ht="17.100000000000001" customHeight="1" x14ac:dyDescent="0.15">
      <c r="A298" s="154"/>
      <c r="B298" s="155"/>
      <c r="C298" s="155"/>
      <c r="D298" s="155"/>
      <c r="E298" s="155"/>
      <c r="F298" s="155"/>
      <c r="G298" s="155"/>
      <c r="H298" s="155"/>
      <c r="I298" s="155"/>
      <c r="J298" s="155"/>
      <c r="K298" s="155"/>
      <c r="L298" s="155"/>
      <c r="M298" s="156"/>
      <c r="N298" s="616"/>
      <c r="O298" s="617"/>
      <c r="P298" s="647"/>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9"/>
      <c r="AQ298" s="150"/>
      <c r="AR298" s="157"/>
      <c r="AS298" s="154"/>
      <c r="AT298" s="155"/>
      <c r="AU298" s="155"/>
      <c r="AV298" s="155"/>
      <c r="AW298" s="155"/>
      <c r="AX298" s="155"/>
      <c r="AY298" s="155"/>
      <c r="AZ298" s="155"/>
      <c r="BA298" s="155"/>
      <c r="BB298" s="155"/>
      <c r="BC298" s="155"/>
      <c r="BD298" s="155"/>
      <c r="BE298" s="156"/>
      <c r="BF298" s="616"/>
      <c r="BG298" s="617"/>
      <c r="BH298" s="647"/>
      <c r="BI298" s="648"/>
      <c r="BJ298" s="648"/>
      <c r="BK298" s="648"/>
      <c r="BL298" s="648"/>
      <c r="BM298" s="648"/>
      <c r="BN298" s="648"/>
      <c r="BO298" s="648"/>
      <c r="BP298" s="648"/>
      <c r="BQ298" s="648"/>
      <c r="BR298" s="648"/>
      <c r="BS298" s="648"/>
      <c r="BT298" s="648"/>
      <c r="BU298" s="648"/>
      <c r="BV298" s="648"/>
      <c r="BW298" s="648"/>
      <c r="BX298" s="648"/>
      <c r="BY298" s="648"/>
      <c r="BZ298" s="648"/>
      <c r="CA298" s="648"/>
      <c r="CB298" s="648"/>
      <c r="CC298" s="648"/>
      <c r="CD298" s="648"/>
      <c r="CE298" s="648"/>
      <c r="CF298" s="648"/>
      <c r="CG298" s="648"/>
      <c r="CH298" s="649"/>
    </row>
    <row r="299" spans="1:87" ht="18" customHeight="1" x14ac:dyDescent="0.15">
      <c r="A299" s="623" t="s">
        <v>38</v>
      </c>
      <c r="B299" s="624"/>
      <c r="C299" s="620" t="s">
        <v>32</v>
      </c>
      <c r="D299" s="621"/>
      <c r="E299" s="621"/>
      <c r="F299" s="621"/>
      <c r="G299" s="621"/>
      <c r="H299" s="621"/>
      <c r="I299" s="621"/>
      <c r="J299" s="621"/>
      <c r="K299" s="621"/>
      <c r="L299" s="621"/>
      <c r="M299" s="621"/>
      <c r="N299" s="609" t="s">
        <v>35</v>
      </c>
      <c r="O299" s="609"/>
      <c r="P299" s="615" t="str">
        <f>""&amp;①入力シート!O72</f>
        <v/>
      </c>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150"/>
      <c r="AR299" s="157"/>
      <c r="AS299" s="623" t="s">
        <v>38</v>
      </c>
      <c r="AT299" s="624"/>
      <c r="AU299" s="620" t="s">
        <v>32</v>
      </c>
      <c r="AV299" s="621"/>
      <c r="AW299" s="621"/>
      <c r="AX299" s="621"/>
      <c r="AY299" s="621"/>
      <c r="AZ299" s="621"/>
      <c r="BA299" s="621"/>
      <c r="BB299" s="621"/>
      <c r="BC299" s="621"/>
      <c r="BD299" s="621"/>
      <c r="BE299" s="621"/>
      <c r="BF299" s="609" t="s">
        <v>35</v>
      </c>
      <c r="BG299" s="609"/>
      <c r="BH299" s="615" t="str">
        <f>""&amp;①入力シート!O73</f>
        <v/>
      </c>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row>
    <row r="300" spans="1:87" ht="18" customHeight="1" x14ac:dyDescent="0.15">
      <c r="A300" s="616"/>
      <c r="B300" s="617"/>
      <c r="C300" s="643">
        <f>'②応募者名簿(印刷用)'!$AD7</f>
        <v>35</v>
      </c>
      <c r="D300" s="644"/>
      <c r="E300" s="644"/>
      <c r="F300" s="644"/>
      <c r="G300" s="644"/>
      <c r="H300" s="644"/>
      <c r="I300" s="644"/>
      <c r="J300" s="644"/>
      <c r="K300" s="644"/>
      <c r="L300" s="644"/>
      <c r="M300" s="644"/>
      <c r="N300" s="609"/>
      <c r="O300" s="609"/>
      <c r="P300" s="615"/>
      <c r="Q300" s="615"/>
      <c r="R300" s="615"/>
      <c r="S300" s="615"/>
      <c r="T300" s="615"/>
      <c r="U300" s="615"/>
      <c r="V300" s="615"/>
      <c r="W300" s="615"/>
      <c r="X300" s="615"/>
      <c r="Y300" s="615"/>
      <c r="Z300" s="615"/>
      <c r="AA300" s="615"/>
      <c r="AB300" s="615"/>
      <c r="AC300" s="615"/>
      <c r="AD300" s="615"/>
      <c r="AE300" s="615"/>
      <c r="AF300" s="615"/>
      <c r="AG300" s="615"/>
      <c r="AH300" s="615"/>
      <c r="AI300" s="615"/>
      <c r="AJ300" s="615"/>
      <c r="AK300" s="615"/>
      <c r="AL300" s="615"/>
      <c r="AM300" s="615"/>
      <c r="AN300" s="615"/>
      <c r="AO300" s="615"/>
      <c r="AP300" s="615"/>
      <c r="AQ300" s="150"/>
      <c r="AR300" s="157"/>
      <c r="AS300" s="616"/>
      <c r="AT300" s="617"/>
      <c r="AU300" s="643">
        <f>'②応募者名簿(印刷用)'!$AD8</f>
        <v>36</v>
      </c>
      <c r="AV300" s="644"/>
      <c r="AW300" s="644"/>
      <c r="AX300" s="644"/>
      <c r="AY300" s="644"/>
      <c r="AZ300" s="644"/>
      <c r="BA300" s="644"/>
      <c r="BB300" s="644"/>
      <c r="BC300" s="644"/>
      <c r="BD300" s="644"/>
      <c r="BE300" s="644"/>
      <c r="BF300" s="609"/>
      <c r="BG300" s="609"/>
      <c r="BH300" s="615"/>
      <c r="BI300" s="615"/>
      <c r="BJ300" s="615"/>
      <c r="BK300" s="615"/>
      <c r="BL300" s="615"/>
      <c r="BM300" s="615"/>
      <c r="BN300" s="615"/>
      <c r="BO300" s="615"/>
      <c r="BP300" s="615"/>
      <c r="BQ300" s="615"/>
      <c r="BR300" s="615"/>
      <c r="BS300" s="615"/>
      <c r="BT300" s="615"/>
      <c r="BU300" s="615"/>
      <c r="BV300" s="615"/>
      <c r="BW300" s="615"/>
      <c r="BX300" s="615"/>
      <c r="BY300" s="615"/>
      <c r="BZ300" s="615"/>
      <c r="CA300" s="615"/>
      <c r="CB300" s="615"/>
      <c r="CC300" s="615"/>
      <c r="CD300" s="615"/>
      <c r="CE300" s="615"/>
      <c r="CF300" s="615"/>
      <c r="CG300" s="615"/>
      <c r="CH300" s="615"/>
    </row>
    <row r="301" spans="1:87" ht="18" customHeight="1" x14ac:dyDescent="0.15">
      <c r="A301" s="618"/>
      <c r="B301" s="619"/>
      <c r="C301" s="643"/>
      <c r="D301" s="644"/>
      <c r="E301" s="644"/>
      <c r="F301" s="644"/>
      <c r="G301" s="644"/>
      <c r="H301" s="644"/>
      <c r="I301" s="644"/>
      <c r="J301" s="644"/>
      <c r="K301" s="644"/>
      <c r="L301" s="644"/>
      <c r="M301" s="644"/>
      <c r="N301" s="609"/>
      <c r="O301" s="609"/>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150"/>
      <c r="AR301" s="157"/>
      <c r="AS301" s="618"/>
      <c r="AT301" s="619"/>
      <c r="AU301" s="643"/>
      <c r="AV301" s="644"/>
      <c r="AW301" s="644"/>
      <c r="AX301" s="644"/>
      <c r="AY301" s="644"/>
      <c r="AZ301" s="644"/>
      <c r="BA301" s="644"/>
      <c r="BB301" s="644"/>
      <c r="BC301" s="644"/>
      <c r="BD301" s="644"/>
      <c r="BE301" s="644"/>
      <c r="BF301" s="609"/>
      <c r="BG301" s="609"/>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row>
    <row r="302" spans="1:87" ht="18" customHeight="1" x14ac:dyDescent="0.15">
      <c r="A302" s="623" t="s">
        <v>37</v>
      </c>
      <c r="B302" s="624"/>
      <c r="C302" s="640" t="str">
        <f>IF('②応募者名簿(印刷用)'!$AN$7="","",'②応募者名簿(印刷用)'!$AN$7)</f>
        <v/>
      </c>
      <c r="D302" s="641"/>
      <c r="E302" s="641"/>
      <c r="F302" s="641"/>
      <c r="G302" s="641"/>
      <c r="H302" s="641"/>
      <c r="I302" s="641"/>
      <c r="J302" s="641"/>
      <c r="K302" s="641"/>
      <c r="L302" s="641"/>
      <c r="M302" s="642"/>
      <c r="N302" s="616" t="s">
        <v>36</v>
      </c>
      <c r="O302" s="617"/>
      <c r="P302" s="610" t="s">
        <v>34</v>
      </c>
      <c r="Q302" s="611"/>
      <c r="R302" s="611"/>
      <c r="S302" s="611"/>
      <c r="T302" s="611"/>
      <c r="U302" s="611"/>
      <c r="V302" s="611"/>
      <c r="W302" s="611"/>
      <c r="X302" s="611"/>
      <c r="Y302" s="611"/>
      <c r="Z302" s="611"/>
      <c r="AA302" s="611"/>
      <c r="AB302" s="611"/>
      <c r="AC302" s="611"/>
      <c r="AD302" s="611"/>
      <c r="AE302" s="611"/>
      <c r="AF302" s="611"/>
      <c r="AG302" s="611"/>
      <c r="AH302" s="611"/>
      <c r="AI302" s="611"/>
      <c r="AJ302" s="611"/>
      <c r="AK302" s="611"/>
      <c r="AL302" s="611"/>
      <c r="AM302" s="611"/>
      <c r="AN302" s="611"/>
      <c r="AO302" s="611"/>
      <c r="AP302" s="612"/>
      <c r="AQ302" s="150"/>
      <c r="AR302" s="157"/>
      <c r="AS302" s="623" t="s">
        <v>37</v>
      </c>
      <c r="AT302" s="624"/>
      <c r="AU302" s="640" t="str">
        <f>IF('②応募者名簿(印刷用)'!$AN$8="","",'②応募者名簿(印刷用)'!$AN$8)</f>
        <v/>
      </c>
      <c r="AV302" s="641"/>
      <c r="AW302" s="641"/>
      <c r="AX302" s="641"/>
      <c r="AY302" s="641"/>
      <c r="AZ302" s="641"/>
      <c r="BA302" s="641"/>
      <c r="BB302" s="641"/>
      <c r="BC302" s="641"/>
      <c r="BD302" s="641"/>
      <c r="BE302" s="642"/>
      <c r="BF302" s="616" t="s">
        <v>36</v>
      </c>
      <c r="BG302" s="617"/>
      <c r="BH302" s="610" t="s">
        <v>34</v>
      </c>
      <c r="BI302" s="611"/>
      <c r="BJ302" s="611"/>
      <c r="BK302" s="611"/>
      <c r="BL302" s="611"/>
      <c r="BM302" s="611"/>
      <c r="BN302" s="611"/>
      <c r="BO302" s="611"/>
      <c r="BP302" s="611"/>
      <c r="BQ302" s="611"/>
      <c r="BR302" s="611"/>
      <c r="BS302" s="611"/>
      <c r="BT302" s="611"/>
      <c r="BU302" s="611"/>
      <c r="BV302" s="611"/>
      <c r="BW302" s="611"/>
      <c r="BX302" s="611"/>
      <c r="BY302" s="611"/>
      <c r="BZ302" s="611"/>
      <c r="CA302" s="611"/>
      <c r="CB302" s="611"/>
      <c r="CC302" s="611"/>
      <c r="CD302" s="611"/>
      <c r="CE302" s="611"/>
      <c r="CF302" s="611"/>
      <c r="CG302" s="611"/>
      <c r="CH302" s="612"/>
    </row>
    <row r="303" spans="1:87" ht="18" customHeight="1" x14ac:dyDescent="0.15">
      <c r="A303" s="616"/>
      <c r="B303" s="617"/>
      <c r="C303" s="643"/>
      <c r="D303" s="644"/>
      <c r="E303" s="644"/>
      <c r="F303" s="644"/>
      <c r="G303" s="644"/>
      <c r="H303" s="644"/>
      <c r="I303" s="644"/>
      <c r="J303" s="644"/>
      <c r="K303" s="644"/>
      <c r="L303" s="644"/>
      <c r="M303" s="645"/>
      <c r="N303" s="616"/>
      <c r="O303" s="617"/>
      <c r="P303" s="632" t="str">
        <f>IF('②応募者名簿(印刷用)'!$AR$7="","",'②応募者名簿(印刷用)'!$AR$7)</f>
        <v xml:space="preserve"> </v>
      </c>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4"/>
      <c r="AQ303" s="150"/>
      <c r="AR303" s="157"/>
      <c r="AS303" s="616"/>
      <c r="AT303" s="617"/>
      <c r="AU303" s="643"/>
      <c r="AV303" s="644"/>
      <c r="AW303" s="644"/>
      <c r="AX303" s="644"/>
      <c r="AY303" s="644"/>
      <c r="AZ303" s="644"/>
      <c r="BA303" s="644"/>
      <c r="BB303" s="644"/>
      <c r="BC303" s="644"/>
      <c r="BD303" s="644"/>
      <c r="BE303" s="645"/>
      <c r="BF303" s="616"/>
      <c r="BG303" s="617"/>
      <c r="BH303" s="632" t="str">
        <f>IF('②応募者名簿(印刷用)'!$AR$8="","",'②応募者名簿(印刷用)'!$AR$8)</f>
        <v xml:space="preserve"> </v>
      </c>
      <c r="BI303" s="633"/>
      <c r="BJ303" s="633"/>
      <c r="BK303" s="633"/>
      <c r="BL303" s="633"/>
      <c r="BM303" s="633"/>
      <c r="BN303" s="633"/>
      <c r="BO303" s="633"/>
      <c r="BP303" s="633"/>
      <c r="BQ303" s="633"/>
      <c r="BR303" s="633"/>
      <c r="BS303" s="633"/>
      <c r="BT303" s="633"/>
      <c r="BU303" s="633"/>
      <c r="BV303" s="633"/>
      <c r="BW303" s="633"/>
      <c r="BX303" s="633"/>
      <c r="BY303" s="633"/>
      <c r="BZ303" s="633"/>
      <c r="CA303" s="633"/>
      <c r="CB303" s="633"/>
      <c r="CC303" s="633"/>
      <c r="CD303" s="633"/>
      <c r="CE303" s="633"/>
      <c r="CF303" s="633"/>
      <c r="CG303" s="633"/>
      <c r="CH303" s="634"/>
    </row>
    <row r="304" spans="1:87" ht="18" customHeight="1" x14ac:dyDescent="0.15">
      <c r="A304" s="616"/>
      <c r="B304" s="617"/>
      <c r="C304" s="643"/>
      <c r="D304" s="644"/>
      <c r="E304" s="644"/>
      <c r="F304" s="644"/>
      <c r="G304" s="644"/>
      <c r="H304" s="644"/>
      <c r="I304" s="644"/>
      <c r="J304" s="644"/>
      <c r="K304" s="644"/>
      <c r="L304" s="644"/>
      <c r="M304" s="645"/>
      <c r="N304" s="618"/>
      <c r="O304" s="619"/>
      <c r="P304" s="635"/>
      <c r="Q304" s="636"/>
      <c r="R304" s="636"/>
      <c r="S304" s="636"/>
      <c r="T304" s="636"/>
      <c r="U304" s="636"/>
      <c r="V304" s="636"/>
      <c r="W304" s="636"/>
      <c r="X304" s="636"/>
      <c r="Y304" s="636"/>
      <c r="Z304" s="636"/>
      <c r="AA304" s="636"/>
      <c r="AB304" s="636"/>
      <c r="AC304" s="636"/>
      <c r="AD304" s="636"/>
      <c r="AE304" s="636"/>
      <c r="AF304" s="636"/>
      <c r="AG304" s="636"/>
      <c r="AH304" s="636"/>
      <c r="AI304" s="636"/>
      <c r="AJ304" s="636"/>
      <c r="AK304" s="636"/>
      <c r="AL304" s="636"/>
      <c r="AM304" s="636"/>
      <c r="AN304" s="636"/>
      <c r="AO304" s="636"/>
      <c r="AP304" s="637"/>
      <c r="AQ304" s="150"/>
      <c r="AR304" s="157"/>
      <c r="AS304" s="616"/>
      <c r="AT304" s="617"/>
      <c r="AU304" s="643"/>
      <c r="AV304" s="644"/>
      <c r="AW304" s="644"/>
      <c r="AX304" s="644"/>
      <c r="AY304" s="644"/>
      <c r="AZ304" s="644"/>
      <c r="BA304" s="644"/>
      <c r="BB304" s="644"/>
      <c r="BC304" s="644"/>
      <c r="BD304" s="644"/>
      <c r="BE304" s="645"/>
      <c r="BF304" s="618"/>
      <c r="BG304" s="619"/>
      <c r="BH304" s="635"/>
      <c r="BI304" s="636"/>
      <c r="BJ304" s="636"/>
      <c r="BK304" s="636"/>
      <c r="BL304" s="636"/>
      <c r="BM304" s="636"/>
      <c r="BN304" s="636"/>
      <c r="BO304" s="636"/>
      <c r="BP304" s="636"/>
      <c r="BQ304" s="636"/>
      <c r="BR304" s="636"/>
      <c r="BS304" s="636"/>
      <c r="BT304" s="636"/>
      <c r="BU304" s="636"/>
      <c r="BV304" s="636"/>
      <c r="BW304" s="636"/>
      <c r="BX304" s="636"/>
      <c r="BY304" s="636"/>
      <c r="BZ304" s="636"/>
      <c r="CA304" s="636"/>
      <c r="CB304" s="636"/>
      <c r="CC304" s="636"/>
      <c r="CD304" s="636"/>
      <c r="CE304" s="636"/>
      <c r="CF304" s="636"/>
      <c r="CG304" s="636"/>
      <c r="CH304" s="637"/>
    </row>
    <row r="305" spans="1:86" ht="18" customHeight="1" x14ac:dyDescent="0.15">
      <c r="A305" s="638" t="s">
        <v>23</v>
      </c>
      <c r="B305" s="638"/>
      <c r="C305" s="639" t="str">
        <f>""&amp;①入力シート!AJ72</f>
        <v/>
      </c>
      <c r="D305" s="639"/>
      <c r="E305" s="639"/>
      <c r="F305" s="639"/>
      <c r="G305" s="639"/>
      <c r="H305" s="639"/>
      <c r="I305" s="639"/>
      <c r="J305" s="639"/>
      <c r="K305" s="639"/>
      <c r="L305" s="639"/>
      <c r="M305" s="639"/>
      <c r="N305" s="646" t="s">
        <v>77</v>
      </c>
      <c r="O305" s="428"/>
      <c r="P305" s="428"/>
      <c r="Q305" s="428"/>
      <c r="R305" s="428"/>
      <c r="S305" s="428"/>
      <c r="T305" s="428"/>
      <c r="U305" s="428"/>
      <c r="V305" s="428"/>
      <c r="W305" s="428"/>
      <c r="X305" s="428"/>
      <c r="Y305" s="428"/>
      <c r="Z305" s="428"/>
      <c r="AA305" s="428"/>
      <c r="AB305" s="428"/>
      <c r="AC305" s="428"/>
      <c r="AD305" s="428"/>
      <c r="AE305" s="428"/>
      <c r="AF305" s="428"/>
      <c r="AG305" s="428"/>
      <c r="AH305" s="428"/>
      <c r="AI305" s="428"/>
      <c r="AJ305" s="428"/>
      <c r="AK305" s="428"/>
      <c r="AL305" s="428"/>
      <c r="AM305" s="428"/>
      <c r="AN305" s="428"/>
      <c r="AO305" s="428"/>
      <c r="AP305" s="429"/>
      <c r="AR305" s="47"/>
      <c r="AS305" s="638" t="s">
        <v>23</v>
      </c>
      <c r="AT305" s="638"/>
      <c r="AU305" s="639" t="str">
        <f>""&amp;①入力シート!AJ73</f>
        <v/>
      </c>
      <c r="AV305" s="639"/>
      <c r="AW305" s="639"/>
      <c r="AX305" s="639"/>
      <c r="AY305" s="639"/>
      <c r="AZ305" s="639"/>
      <c r="BA305" s="639"/>
      <c r="BB305" s="639"/>
      <c r="BC305" s="639"/>
      <c r="BD305" s="639"/>
      <c r="BE305" s="639"/>
      <c r="BF305" s="646" t="s">
        <v>77</v>
      </c>
      <c r="BG305" s="428"/>
      <c r="BH305" s="428"/>
      <c r="BI305" s="428"/>
      <c r="BJ305" s="428"/>
      <c r="BK305" s="428"/>
      <c r="BL305" s="428"/>
      <c r="BM305" s="428"/>
      <c r="BN305" s="428"/>
      <c r="BO305" s="428"/>
      <c r="BP305" s="428"/>
      <c r="BQ305" s="428"/>
      <c r="BR305" s="428"/>
      <c r="BS305" s="428"/>
      <c r="BT305" s="428"/>
      <c r="BU305" s="428"/>
      <c r="BV305" s="428"/>
      <c r="BW305" s="428"/>
      <c r="BX305" s="428"/>
      <c r="BY305" s="428"/>
      <c r="BZ305" s="428"/>
      <c r="CA305" s="428"/>
      <c r="CB305" s="428"/>
      <c r="CC305" s="428"/>
      <c r="CD305" s="428"/>
      <c r="CE305" s="428"/>
      <c r="CF305" s="428"/>
      <c r="CG305" s="428"/>
      <c r="CH305" s="429"/>
    </row>
    <row r="306" spans="1:86" ht="18" customHeight="1" x14ac:dyDescent="0.15">
      <c r="A306" s="638"/>
      <c r="B306" s="638"/>
      <c r="C306" s="639"/>
      <c r="D306" s="639"/>
      <c r="E306" s="639"/>
      <c r="F306" s="639"/>
      <c r="G306" s="639"/>
      <c r="H306" s="639"/>
      <c r="I306" s="639"/>
      <c r="J306" s="639"/>
      <c r="K306" s="639"/>
      <c r="L306" s="639"/>
      <c r="M306" s="639"/>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2"/>
      <c r="AR306" s="47"/>
      <c r="AS306" s="638"/>
      <c r="AT306" s="638"/>
      <c r="AU306" s="639"/>
      <c r="AV306" s="639"/>
      <c r="AW306" s="639"/>
      <c r="AX306" s="639"/>
      <c r="AY306" s="639"/>
      <c r="AZ306" s="639"/>
      <c r="BA306" s="639"/>
      <c r="BB306" s="639"/>
      <c r="BC306" s="639"/>
      <c r="BD306" s="639"/>
      <c r="BE306" s="639"/>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2"/>
    </row>
    <row r="307" spans="1:86" ht="17.100000000000001" customHeight="1" x14ac:dyDescent="0.15">
      <c r="A307" s="650" t="s">
        <v>64</v>
      </c>
      <c r="B307" s="651"/>
      <c r="C307" s="651"/>
      <c r="D307" s="651"/>
      <c r="E307" s="651"/>
      <c r="F307" s="651"/>
      <c r="G307" s="651"/>
      <c r="H307" s="651"/>
      <c r="I307" s="651"/>
      <c r="J307" s="651"/>
      <c r="K307" s="651"/>
      <c r="L307" s="651"/>
      <c r="M307" s="652"/>
      <c r="N307" s="609" t="s">
        <v>22</v>
      </c>
      <c r="O307" s="609"/>
      <c r="P307" s="628" t="s">
        <v>17</v>
      </c>
      <c r="Q307" s="629"/>
      <c r="R307" s="630" t="str">
        <f>IF('②応募者名簿(印刷用)'!$BX$40="","",'②応募者名簿(印刷用)'!$BX$40)</f>
        <v>-</v>
      </c>
      <c r="S307" s="630"/>
      <c r="T307" s="630"/>
      <c r="U307" s="630"/>
      <c r="V307" s="630"/>
      <c r="W307" s="630"/>
      <c r="X307" s="630"/>
      <c r="Y307" s="630"/>
      <c r="Z307" s="630"/>
      <c r="AA307" s="630"/>
      <c r="AB307" s="630"/>
      <c r="AC307" s="630"/>
      <c r="AD307" s="630"/>
      <c r="AE307" s="630"/>
      <c r="AF307" s="630"/>
      <c r="AG307" s="630"/>
      <c r="AH307" s="630"/>
      <c r="AI307" s="630"/>
      <c r="AJ307" s="630"/>
      <c r="AK307" s="630"/>
      <c r="AL307" s="630"/>
      <c r="AM307" s="630"/>
      <c r="AN307" s="630"/>
      <c r="AO307" s="630"/>
      <c r="AP307" s="631"/>
      <c r="AQ307" s="150"/>
      <c r="AR307" s="157"/>
      <c r="AS307" s="650" t="s">
        <v>64</v>
      </c>
      <c r="AT307" s="651"/>
      <c r="AU307" s="651"/>
      <c r="AV307" s="651"/>
      <c r="AW307" s="651"/>
      <c r="AX307" s="651"/>
      <c r="AY307" s="651"/>
      <c r="AZ307" s="651"/>
      <c r="BA307" s="651"/>
      <c r="BB307" s="651"/>
      <c r="BC307" s="651"/>
      <c r="BD307" s="651"/>
      <c r="BE307" s="652"/>
      <c r="BF307" s="609" t="s">
        <v>22</v>
      </c>
      <c r="BG307" s="609"/>
      <c r="BH307" s="628" t="s">
        <v>17</v>
      </c>
      <c r="BI307" s="629"/>
      <c r="BJ307" s="630" t="str">
        <f>IF('②応募者名簿(印刷用)'!$BX$40="","",'②応募者名簿(印刷用)'!$BX$40)</f>
        <v>-</v>
      </c>
      <c r="BK307" s="630"/>
      <c r="BL307" s="630"/>
      <c r="BM307" s="630"/>
      <c r="BN307" s="630"/>
      <c r="BO307" s="630"/>
      <c r="BP307" s="630"/>
      <c r="BQ307" s="630"/>
      <c r="BR307" s="630"/>
      <c r="BS307" s="630"/>
      <c r="BT307" s="630"/>
      <c r="BU307" s="630"/>
      <c r="BV307" s="630"/>
      <c r="BW307" s="630"/>
      <c r="BX307" s="630"/>
      <c r="BY307" s="630"/>
      <c r="BZ307" s="630"/>
      <c r="CA307" s="630"/>
      <c r="CB307" s="630"/>
      <c r="CC307" s="630"/>
      <c r="CD307" s="630"/>
      <c r="CE307" s="630"/>
      <c r="CF307" s="630"/>
      <c r="CG307" s="630"/>
      <c r="CH307" s="631"/>
    </row>
    <row r="308" spans="1:86" ht="17.100000000000001" customHeight="1" x14ac:dyDescent="0.15">
      <c r="A308" s="653" t="str">
        <f>'②応募者名簿(印刷用)'!$A$36</f>
        <v/>
      </c>
      <c r="B308" s="654"/>
      <c r="C308" s="654"/>
      <c r="D308" s="654"/>
      <c r="E308" s="654"/>
      <c r="F308" s="654"/>
      <c r="G308" s="654"/>
      <c r="H308" s="654"/>
      <c r="I308" s="151"/>
      <c r="J308" s="151"/>
      <c r="K308" s="151"/>
      <c r="L308" s="151"/>
      <c r="M308" s="152"/>
      <c r="N308" s="609"/>
      <c r="O308" s="609"/>
      <c r="P308" s="603" t="str">
        <f>IF('②応募者名簿(印刷用)'!$BV$42="","",'②応募者名簿(印刷用)'!$BV$42)</f>
        <v xml:space="preserve"> </v>
      </c>
      <c r="Q308" s="604"/>
      <c r="R308" s="604"/>
      <c r="S308" s="604"/>
      <c r="T308" s="604"/>
      <c r="U308" s="604"/>
      <c r="V308" s="604"/>
      <c r="W308" s="604"/>
      <c r="X308" s="604"/>
      <c r="Y308" s="604"/>
      <c r="Z308" s="604"/>
      <c r="AA308" s="604"/>
      <c r="AB308" s="604"/>
      <c r="AC308" s="604"/>
      <c r="AD308" s="604"/>
      <c r="AE308" s="604"/>
      <c r="AF308" s="604"/>
      <c r="AG308" s="604"/>
      <c r="AH308" s="604"/>
      <c r="AI308" s="604"/>
      <c r="AJ308" s="604"/>
      <c r="AK308" s="604"/>
      <c r="AL308" s="604"/>
      <c r="AM308" s="604"/>
      <c r="AN308" s="604"/>
      <c r="AO308" s="604"/>
      <c r="AP308" s="605"/>
      <c r="AQ308" s="150"/>
      <c r="AR308" s="157"/>
      <c r="AS308" s="653" t="str">
        <f>'②応募者名簿(印刷用)'!$A$36</f>
        <v/>
      </c>
      <c r="AT308" s="654"/>
      <c r="AU308" s="654"/>
      <c r="AV308" s="654"/>
      <c r="AW308" s="654"/>
      <c r="AX308" s="654"/>
      <c r="AY308" s="654"/>
      <c r="AZ308" s="654"/>
      <c r="BA308" s="151"/>
      <c r="BB308" s="151"/>
      <c r="BC308" s="151"/>
      <c r="BD308" s="151"/>
      <c r="BE308" s="152"/>
      <c r="BF308" s="609"/>
      <c r="BG308" s="609"/>
      <c r="BH308" s="603" t="str">
        <f>IF('②応募者名簿(印刷用)'!$BV$42="","",'②応募者名簿(印刷用)'!$BV$42)</f>
        <v xml:space="preserve"> </v>
      </c>
      <c r="BI308" s="604"/>
      <c r="BJ308" s="604"/>
      <c r="BK308" s="604"/>
      <c r="BL308" s="604"/>
      <c r="BM308" s="604"/>
      <c r="BN308" s="604"/>
      <c r="BO308" s="604"/>
      <c r="BP308" s="604"/>
      <c r="BQ308" s="604"/>
      <c r="BR308" s="604"/>
      <c r="BS308" s="604"/>
      <c r="BT308" s="604"/>
      <c r="BU308" s="604"/>
      <c r="BV308" s="604"/>
      <c r="BW308" s="604"/>
      <c r="BX308" s="604"/>
      <c r="BY308" s="604"/>
      <c r="BZ308" s="604"/>
      <c r="CA308" s="604"/>
      <c r="CB308" s="604"/>
      <c r="CC308" s="604"/>
      <c r="CD308" s="604"/>
      <c r="CE308" s="604"/>
      <c r="CF308" s="604"/>
      <c r="CG308" s="604"/>
      <c r="CH308" s="605"/>
    </row>
    <row r="309" spans="1:86" ht="17.100000000000001" customHeight="1" x14ac:dyDescent="0.15">
      <c r="A309" s="653"/>
      <c r="B309" s="654"/>
      <c r="C309" s="654"/>
      <c r="D309" s="654"/>
      <c r="E309" s="654"/>
      <c r="F309" s="654"/>
      <c r="G309" s="654"/>
      <c r="H309" s="654"/>
      <c r="I309" s="151"/>
      <c r="J309" s="151"/>
      <c r="K309" s="151"/>
      <c r="L309" s="151"/>
      <c r="M309" s="152"/>
      <c r="N309" s="609"/>
      <c r="O309" s="609"/>
      <c r="P309" s="603" t="str">
        <f>IF('②応募者名簿(印刷用)'!$BV$43="","",'②応募者名簿(印刷用)'!$BV$43)</f>
        <v xml:space="preserve"> </v>
      </c>
      <c r="Q309" s="604"/>
      <c r="R309" s="604"/>
      <c r="S309" s="604"/>
      <c r="T309" s="604"/>
      <c r="U309" s="604"/>
      <c r="V309" s="604"/>
      <c r="W309" s="604"/>
      <c r="X309" s="604"/>
      <c r="Y309" s="604"/>
      <c r="Z309" s="604"/>
      <c r="AA309" s="604"/>
      <c r="AB309" s="604"/>
      <c r="AC309" s="604"/>
      <c r="AD309" s="604"/>
      <c r="AE309" s="604"/>
      <c r="AF309" s="604"/>
      <c r="AG309" s="604"/>
      <c r="AH309" s="604"/>
      <c r="AI309" s="604"/>
      <c r="AJ309" s="604"/>
      <c r="AK309" s="604"/>
      <c r="AL309" s="604"/>
      <c r="AM309" s="604"/>
      <c r="AN309" s="604"/>
      <c r="AO309" s="604"/>
      <c r="AP309" s="605"/>
      <c r="AQ309" s="150"/>
      <c r="AR309" s="157"/>
      <c r="AS309" s="653"/>
      <c r="AT309" s="654"/>
      <c r="AU309" s="654"/>
      <c r="AV309" s="654"/>
      <c r="AW309" s="654"/>
      <c r="AX309" s="654"/>
      <c r="AY309" s="654"/>
      <c r="AZ309" s="654"/>
      <c r="BA309" s="151"/>
      <c r="BB309" s="151"/>
      <c r="BC309" s="151"/>
      <c r="BD309" s="151"/>
      <c r="BE309" s="152"/>
      <c r="BF309" s="609"/>
      <c r="BG309" s="609"/>
      <c r="BH309" s="603" t="str">
        <f>IF('②応募者名簿(印刷用)'!$BV$43="","",'②応募者名簿(印刷用)'!$BV$43)</f>
        <v xml:space="preserve"> </v>
      </c>
      <c r="BI309" s="604"/>
      <c r="BJ309" s="604"/>
      <c r="BK309" s="604"/>
      <c r="BL309" s="604"/>
      <c r="BM309" s="604"/>
      <c r="BN309" s="604"/>
      <c r="BO309" s="604"/>
      <c r="BP309" s="604"/>
      <c r="BQ309" s="604"/>
      <c r="BR309" s="604"/>
      <c r="BS309" s="604"/>
      <c r="BT309" s="604"/>
      <c r="BU309" s="604"/>
      <c r="BV309" s="604"/>
      <c r="BW309" s="604"/>
      <c r="BX309" s="604"/>
      <c r="BY309" s="604"/>
      <c r="BZ309" s="604"/>
      <c r="CA309" s="604"/>
      <c r="CB309" s="604"/>
      <c r="CC309" s="604"/>
      <c r="CD309" s="604"/>
      <c r="CE309" s="604"/>
      <c r="CF309" s="604"/>
      <c r="CG309" s="604"/>
      <c r="CH309" s="605"/>
    </row>
    <row r="310" spans="1:86" ht="17.100000000000001" customHeight="1" x14ac:dyDescent="0.15">
      <c r="A310" s="653"/>
      <c r="B310" s="654"/>
      <c r="C310" s="654"/>
      <c r="D310" s="654"/>
      <c r="E310" s="654"/>
      <c r="F310" s="654"/>
      <c r="G310" s="654"/>
      <c r="H310" s="654"/>
      <c r="I310" s="151"/>
      <c r="J310" s="151"/>
      <c r="K310" s="151"/>
      <c r="L310" s="151"/>
      <c r="M310" s="152"/>
      <c r="N310" s="609"/>
      <c r="O310" s="609"/>
      <c r="P310" s="606" t="str">
        <f>IF('②応募者名簿(印刷用)'!$BV$44="","",'②応募者名簿(印刷用)'!$BV$44)</f>
        <v xml:space="preserve"> </v>
      </c>
      <c r="Q310" s="607"/>
      <c r="R310" s="607"/>
      <c r="S310" s="607"/>
      <c r="T310" s="607"/>
      <c r="U310" s="607"/>
      <c r="V310" s="607"/>
      <c r="W310" s="607"/>
      <c r="X310" s="607"/>
      <c r="Y310" s="607"/>
      <c r="Z310" s="607"/>
      <c r="AA310" s="607"/>
      <c r="AB310" s="607"/>
      <c r="AC310" s="607"/>
      <c r="AD310" s="607"/>
      <c r="AE310" s="607"/>
      <c r="AF310" s="607"/>
      <c r="AG310" s="607"/>
      <c r="AH310" s="607"/>
      <c r="AI310" s="607"/>
      <c r="AJ310" s="607"/>
      <c r="AK310" s="607"/>
      <c r="AL310" s="607"/>
      <c r="AM310" s="607"/>
      <c r="AN310" s="607"/>
      <c r="AO310" s="607"/>
      <c r="AP310" s="608"/>
      <c r="AQ310" s="150"/>
      <c r="AR310" s="157"/>
      <c r="AS310" s="653"/>
      <c r="AT310" s="654"/>
      <c r="AU310" s="654"/>
      <c r="AV310" s="654"/>
      <c r="AW310" s="654"/>
      <c r="AX310" s="654"/>
      <c r="AY310" s="654"/>
      <c r="AZ310" s="654"/>
      <c r="BA310" s="151"/>
      <c r="BB310" s="151"/>
      <c r="BC310" s="151"/>
      <c r="BD310" s="151"/>
      <c r="BE310" s="152"/>
      <c r="BF310" s="609"/>
      <c r="BG310" s="609"/>
      <c r="BH310" s="606" t="str">
        <f>IF('②応募者名簿(印刷用)'!$BV$44="","",'②応募者名簿(印刷用)'!$BV$44)</f>
        <v xml:space="preserve"> </v>
      </c>
      <c r="BI310" s="607"/>
      <c r="BJ310" s="607"/>
      <c r="BK310" s="607"/>
      <c r="BL310" s="607"/>
      <c r="BM310" s="607"/>
      <c r="BN310" s="607"/>
      <c r="BO310" s="607"/>
      <c r="BP310" s="607"/>
      <c r="BQ310" s="607"/>
      <c r="BR310" s="607"/>
      <c r="BS310" s="607"/>
      <c r="BT310" s="607"/>
      <c r="BU310" s="607"/>
      <c r="BV310" s="607"/>
      <c r="BW310" s="607"/>
      <c r="BX310" s="607"/>
      <c r="BY310" s="607"/>
      <c r="BZ310" s="607"/>
      <c r="CA310" s="607"/>
      <c r="CB310" s="607"/>
      <c r="CC310" s="607"/>
      <c r="CD310" s="607"/>
      <c r="CE310" s="607"/>
      <c r="CF310" s="607"/>
      <c r="CG310" s="607"/>
      <c r="CH310" s="608"/>
    </row>
    <row r="311" spans="1:86" ht="17.100000000000001" customHeight="1" x14ac:dyDescent="0.15">
      <c r="A311" s="653"/>
      <c r="B311" s="654"/>
      <c r="C311" s="654"/>
      <c r="D311" s="654"/>
      <c r="E311" s="654"/>
      <c r="F311" s="654"/>
      <c r="G311" s="654"/>
      <c r="H311" s="654"/>
      <c r="I311" s="151"/>
      <c r="J311" s="151"/>
      <c r="K311" s="151"/>
      <c r="L311" s="151"/>
      <c r="M311" s="152"/>
      <c r="N311" s="623" t="s">
        <v>33</v>
      </c>
      <c r="O311" s="624"/>
      <c r="P311" s="620" t="s">
        <v>24</v>
      </c>
      <c r="Q311" s="621"/>
      <c r="R311" s="621"/>
      <c r="S311" s="621"/>
      <c r="T311" s="621" t="str">
        <f>""&amp;①入力シート!$D$21</f>
        <v/>
      </c>
      <c r="U311" s="621"/>
      <c r="V311" s="621"/>
      <c r="W311" s="621"/>
      <c r="X311" s="621"/>
      <c r="Y311" s="621"/>
      <c r="Z311" s="621"/>
      <c r="AA311" s="621"/>
      <c r="AB311" s="621"/>
      <c r="AC311" s="621"/>
      <c r="AD311" s="621"/>
      <c r="AE311" s="621"/>
      <c r="AF311" s="621"/>
      <c r="AG311" s="621"/>
      <c r="AH311" s="621"/>
      <c r="AI311" s="621"/>
      <c r="AJ311" s="621"/>
      <c r="AK311" s="621"/>
      <c r="AL311" s="621"/>
      <c r="AM311" s="621"/>
      <c r="AN311" s="621"/>
      <c r="AO311" s="621"/>
      <c r="AP311" s="622"/>
      <c r="AQ311" s="150"/>
      <c r="AR311" s="157"/>
      <c r="AS311" s="653"/>
      <c r="AT311" s="654"/>
      <c r="AU311" s="654"/>
      <c r="AV311" s="654"/>
      <c r="AW311" s="654"/>
      <c r="AX311" s="654"/>
      <c r="AY311" s="654"/>
      <c r="AZ311" s="654"/>
      <c r="BA311" s="151"/>
      <c r="BB311" s="151"/>
      <c r="BC311" s="151"/>
      <c r="BD311" s="151"/>
      <c r="BE311" s="152"/>
      <c r="BF311" s="623" t="s">
        <v>33</v>
      </c>
      <c r="BG311" s="624"/>
      <c r="BH311" s="620" t="s">
        <v>24</v>
      </c>
      <c r="BI311" s="621"/>
      <c r="BJ311" s="621"/>
      <c r="BK311" s="621"/>
      <c r="BL311" s="621" t="str">
        <f>""&amp;①入力シート!$D$21</f>
        <v/>
      </c>
      <c r="BM311" s="621"/>
      <c r="BN311" s="621"/>
      <c r="BO311" s="621"/>
      <c r="BP311" s="621"/>
      <c r="BQ311" s="621"/>
      <c r="BR311" s="621"/>
      <c r="BS311" s="621"/>
      <c r="BT311" s="621"/>
      <c r="BU311" s="621"/>
      <c r="BV311" s="621"/>
      <c r="BW311" s="621"/>
      <c r="BX311" s="621"/>
      <c r="BY311" s="621"/>
      <c r="BZ311" s="621"/>
      <c r="CA311" s="621"/>
      <c r="CB311" s="621"/>
      <c r="CC311" s="621"/>
      <c r="CD311" s="621"/>
      <c r="CE311" s="621"/>
      <c r="CF311" s="621"/>
      <c r="CG311" s="621"/>
      <c r="CH311" s="622"/>
    </row>
    <row r="312" spans="1:86" ht="17.100000000000001" customHeight="1" x14ac:dyDescent="0.15">
      <c r="A312" s="153"/>
      <c r="B312" s="151"/>
      <c r="C312" s="151"/>
      <c r="D312" s="151"/>
      <c r="E312" s="151"/>
      <c r="F312" s="151"/>
      <c r="G312" s="151"/>
      <c r="H312" s="151"/>
      <c r="I312" s="151"/>
      <c r="J312" s="151"/>
      <c r="K312" s="151"/>
      <c r="L312" s="151"/>
      <c r="M312" s="152"/>
      <c r="N312" s="616"/>
      <c r="O312" s="617"/>
      <c r="P312" s="625" t="str">
        <f>"　"&amp;①入力シート!$D$22</f>
        <v>　</v>
      </c>
      <c r="Q312" s="626"/>
      <c r="R312" s="626"/>
      <c r="S312" s="626"/>
      <c r="T312" s="626"/>
      <c r="U312" s="626"/>
      <c r="V312" s="626"/>
      <c r="W312" s="626"/>
      <c r="X312" s="626"/>
      <c r="Y312" s="626"/>
      <c r="Z312" s="626"/>
      <c r="AA312" s="626"/>
      <c r="AB312" s="626"/>
      <c r="AC312" s="626"/>
      <c r="AD312" s="626"/>
      <c r="AE312" s="626"/>
      <c r="AF312" s="626"/>
      <c r="AG312" s="626"/>
      <c r="AH312" s="626"/>
      <c r="AI312" s="626"/>
      <c r="AJ312" s="626"/>
      <c r="AK312" s="626"/>
      <c r="AL312" s="626"/>
      <c r="AM312" s="626"/>
      <c r="AN312" s="626"/>
      <c r="AO312" s="626"/>
      <c r="AP312" s="627"/>
      <c r="AQ312" s="150"/>
      <c r="AR312" s="157"/>
      <c r="AS312" s="153"/>
      <c r="AT312" s="151"/>
      <c r="AU312" s="151"/>
      <c r="AV312" s="151"/>
      <c r="AW312" s="151"/>
      <c r="AX312" s="151"/>
      <c r="AY312" s="151"/>
      <c r="AZ312" s="151"/>
      <c r="BA312" s="151"/>
      <c r="BB312" s="151"/>
      <c r="BC312" s="151"/>
      <c r="BD312" s="151"/>
      <c r="BE312" s="152"/>
      <c r="BF312" s="616"/>
      <c r="BG312" s="617"/>
      <c r="BH312" s="625" t="str">
        <f>"　"&amp;①入力シート!$D$22</f>
        <v>　</v>
      </c>
      <c r="BI312" s="626"/>
      <c r="BJ312" s="626"/>
      <c r="BK312" s="626"/>
      <c r="BL312" s="626"/>
      <c r="BM312" s="626"/>
      <c r="BN312" s="626"/>
      <c r="BO312" s="626"/>
      <c r="BP312" s="626"/>
      <c r="BQ312" s="626"/>
      <c r="BR312" s="626"/>
      <c r="BS312" s="626"/>
      <c r="BT312" s="626"/>
      <c r="BU312" s="626"/>
      <c r="BV312" s="626"/>
      <c r="BW312" s="626"/>
      <c r="BX312" s="626"/>
      <c r="BY312" s="626"/>
      <c r="BZ312" s="626"/>
      <c r="CA312" s="626"/>
      <c r="CB312" s="626"/>
      <c r="CC312" s="626"/>
      <c r="CD312" s="626"/>
      <c r="CE312" s="626"/>
      <c r="CF312" s="626"/>
      <c r="CG312" s="626"/>
      <c r="CH312" s="627"/>
    </row>
    <row r="313" spans="1:86" ht="17.100000000000001" customHeight="1" x14ac:dyDescent="0.15">
      <c r="A313" s="153"/>
      <c r="B313" s="151"/>
      <c r="C313" s="151"/>
      <c r="D313" s="151"/>
      <c r="E313" s="151"/>
      <c r="F313" s="151"/>
      <c r="G313" s="151"/>
      <c r="H313" s="151"/>
      <c r="I313" s="151"/>
      <c r="J313" s="151"/>
      <c r="K313" s="151"/>
      <c r="L313" s="151"/>
      <c r="M313" s="152"/>
      <c r="N313" s="616"/>
      <c r="O313" s="617"/>
      <c r="P313" s="647" t="str">
        <f>"　"&amp;①入力シート!$D$23</f>
        <v>　</v>
      </c>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9"/>
      <c r="AQ313" s="150"/>
      <c r="AR313" s="157"/>
      <c r="AS313" s="153"/>
      <c r="AT313" s="151"/>
      <c r="AU313" s="151"/>
      <c r="AV313" s="151"/>
      <c r="AW313" s="151"/>
      <c r="AX313" s="151"/>
      <c r="AY313" s="151"/>
      <c r="AZ313" s="151"/>
      <c r="BA313" s="151"/>
      <c r="BB313" s="151"/>
      <c r="BC313" s="151"/>
      <c r="BD313" s="151"/>
      <c r="BE313" s="152"/>
      <c r="BF313" s="616"/>
      <c r="BG313" s="617"/>
      <c r="BH313" s="647" t="str">
        <f>"　"&amp;①入力シート!$D$23</f>
        <v>　</v>
      </c>
      <c r="BI313" s="648"/>
      <c r="BJ313" s="648"/>
      <c r="BK313" s="648"/>
      <c r="BL313" s="648"/>
      <c r="BM313" s="648"/>
      <c r="BN313" s="648"/>
      <c r="BO313" s="648"/>
      <c r="BP313" s="648"/>
      <c r="BQ313" s="648"/>
      <c r="BR313" s="648"/>
      <c r="BS313" s="648"/>
      <c r="BT313" s="648"/>
      <c r="BU313" s="648"/>
      <c r="BV313" s="648"/>
      <c r="BW313" s="648"/>
      <c r="BX313" s="648"/>
      <c r="BY313" s="648"/>
      <c r="BZ313" s="648"/>
      <c r="CA313" s="648"/>
      <c r="CB313" s="648"/>
      <c r="CC313" s="648"/>
      <c r="CD313" s="648"/>
      <c r="CE313" s="648"/>
      <c r="CF313" s="648"/>
      <c r="CG313" s="648"/>
      <c r="CH313" s="649"/>
    </row>
    <row r="314" spans="1:86" ht="17.100000000000001" customHeight="1" x14ac:dyDescent="0.15">
      <c r="A314" s="154"/>
      <c r="B314" s="155"/>
      <c r="C314" s="155"/>
      <c r="D314" s="155"/>
      <c r="E314" s="155"/>
      <c r="F314" s="155"/>
      <c r="G314" s="155"/>
      <c r="H314" s="155"/>
      <c r="I314" s="155"/>
      <c r="J314" s="155"/>
      <c r="K314" s="155"/>
      <c r="L314" s="155"/>
      <c r="M314" s="156"/>
      <c r="N314" s="616"/>
      <c r="O314" s="617"/>
      <c r="P314" s="647"/>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9"/>
      <c r="AQ314" s="150"/>
      <c r="AR314" s="157"/>
      <c r="AS314" s="154"/>
      <c r="AT314" s="155"/>
      <c r="AU314" s="155"/>
      <c r="AV314" s="155"/>
      <c r="AW314" s="155"/>
      <c r="AX314" s="155"/>
      <c r="AY314" s="155"/>
      <c r="AZ314" s="155"/>
      <c r="BA314" s="155"/>
      <c r="BB314" s="155"/>
      <c r="BC314" s="155"/>
      <c r="BD314" s="155"/>
      <c r="BE314" s="156"/>
      <c r="BF314" s="616"/>
      <c r="BG314" s="617"/>
      <c r="BH314" s="647"/>
      <c r="BI314" s="648"/>
      <c r="BJ314" s="648"/>
      <c r="BK314" s="648"/>
      <c r="BL314" s="648"/>
      <c r="BM314" s="648"/>
      <c r="BN314" s="648"/>
      <c r="BO314" s="648"/>
      <c r="BP314" s="648"/>
      <c r="BQ314" s="648"/>
      <c r="BR314" s="648"/>
      <c r="BS314" s="648"/>
      <c r="BT314" s="648"/>
      <c r="BU314" s="648"/>
      <c r="BV314" s="648"/>
      <c r="BW314" s="648"/>
      <c r="BX314" s="648"/>
      <c r="BY314" s="648"/>
      <c r="BZ314" s="648"/>
      <c r="CA314" s="648"/>
      <c r="CB314" s="648"/>
      <c r="CC314" s="648"/>
      <c r="CD314" s="648"/>
      <c r="CE314" s="648"/>
      <c r="CF314" s="648"/>
      <c r="CG314" s="648"/>
      <c r="CH314" s="649"/>
    </row>
    <row r="315" spans="1:86" ht="18" customHeight="1" x14ac:dyDescent="0.15">
      <c r="A315" s="623" t="s">
        <v>38</v>
      </c>
      <c r="B315" s="624"/>
      <c r="C315" s="620" t="s">
        <v>32</v>
      </c>
      <c r="D315" s="621"/>
      <c r="E315" s="621"/>
      <c r="F315" s="621"/>
      <c r="G315" s="621"/>
      <c r="H315" s="621"/>
      <c r="I315" s="621"/>
      <c r="J315" s="621"/>
      <c r="K315" s="621"/>
      <c r="L315" s="621"/>
      <c r="M315" s="621"/>
      <c r="N315" s="609" t="s">
        <v>35</v>
      </c>
      <c r="O315" s="609"/>
      <c r="P315" s="615" t="str">
        <f>""&amp;①入力シート!O74</f>
        <v/>
      </c>
      <c r="Q315" s="615"/>
      <c r="R315" s="615"/>
      <c r="S315" s="615"/>
      <c r="T315" s="615"/>
      <c r="U315" s="615"/>
      <c r="V315" s="615"/>
      <c r="W315" s="615"/>
      <c r="X315" s="615"/>
      <c r="Y315" s="615"/>
      <c r="Z315" s="615"/>
      <c r="AA315" s="615"/>
      <c r="AB315" s="615"/>
      <c r="AC315" s="615"/>
      <c r="AD315" s="615"/>
      <c r="AE315" s="615"/>
      <c r="AF315" s="615"/>
      <c r="AG315" s="615"/>
      <c r="AH315" s="615"/>
      <c r="AI315" s="615"/>
      <c r="AJ315" s="615"/>
      <c r="AK315" s="615"/>
      <c r="AL315" s="615"/>
      <c r="AM315" s="615"/>
      <c r="AN315" s="615"/>
      <c r="AO315" s="615"/>
      <c r="AP315" s="615"/>
      <c r="AQ315" s="150"/>
      <c r="AR315" s="157"/>
      <c r="AS315" s="623" t="s">
        <v>38</v>
      </c>
      <c r="AT315" s="624"/>
      <c r="AU315" s="620" t="s">
        <v>32</v>
      </c>
      <c r="AV315" s="621"/>
      <c r="AW315" s="621"/>
      <c r="AX315" s="621"/>
      <c r="AY315" s="621"/>
      <c r="AZ315" s="621"/>
      <c r="BA315" s="621"/>
      <c r="BB315" s="621"/>
      <c r="BC315" s="621"/>
      <c r="BD315" s="621"/>
      <c r="BE315" s="621"/>
      <c r="BF315" s="609" t="s">
        <v>35</v>
      </c>
      <c r="BG315" s="609"/>
      <c r="BH315" s="615" t="str">
        <f>""&amp;①入力シート!O75</f>
        <v/>
      </c>
      <c r="BI315" s="615"/>
      <c r="BJ315" s="615"/>
      <c r="BK315" s="615"/>
      <c r="BL315" s="615"/>
      <c r="BM315" s="615"/>
      <c r="BN315" s="615"/>
      <c r="BO315" s="615"/>
      <c r="BP315" s="615"/>
      <c r="BQ315" s="615"/>
      <c r="BR315" s="615"/>
      <c r="BS315" s="615"/>
      <c r="BT315" s="615"/>
      <c r="BU315" s="615"/>
      <c r="BV315" s="615"/>
      <c r="BW315" s="615"/>
      <c r="BX315" s="615"/>
      <c r="BY315" s="615"/>
      <c r="BZ315" s="615"/>
      <c r="CA315" s="615"/>
      <c r="CB315" s="615"/>
      <c r="CC315" s="615"/>
      <c r="CD315" s="615"/>
      <c r="CE315" s="615"/>
      <c r="CF315" s="615"/>
      <c r="CG315" s="615"/>
      <c r="CH315" s="615"/>
    </row>
    <row r="316" spans="1:86" ht="18" customHeight="1" x14ac:dyDescent="0.15">
      <c r="A316" s="616"/>
      <c r="B316" s="617"/>
      <c r="C316" s="643">
        <f>'②応募者名簿(印刷用)'!$AD9</f>
        <v>37</v>
      </c>
      <c r="D316" s="644"/>
      <c r="E316" s="644"/>
      <c r="F316" s="644"/>
      <c r="G316" s="644"/>
      <c r="H316" s="644"/>
      <c r="I316" s="644"/>
      <c r="J316" s="644"/>
      <c r="K316" s="644"/>
      <c r="L316" s="644"/>
      <c r="M316" s="644"/>
      <c r="N316" s="609"/>
      <c r="O316" s="609"/>
      <c r="P316" s="615"/>
      <c r="Q316" s="615"/>
      <c r="R316" s="615"/>
      <c r="S316" s="615"/>
      <c r="T316" s="615"/>
      <c r="U316" s="615"/>
      <c r="V316" s="615"/>
      <c r="W316" s="615"/>
      <c r="X316" s="615"/>
      <c r="Y316" s="615"/>
      <c r="Z316" s="615"/>
      <c r="AA316" s="615"/>
      <c r="AB316" s="615"/>
      <c r="AC316" s="615"/>
      <c r="AD316" s="615"/>
      <c r="AE316" s="615"/>
      <c r="AF316" s="615"/>
      <c r="AG316" s="615"/>
      <c r="AH316" s="615"/>
      <c r="AI316" s="615"/>
      <c r="AJ316" s="615"/>
      <c r="AK316" s="615"/>
      <c r="AL316" s="615"/>
      <c r="AM316" s="615"/>
      <c r="AN316" s="615"/>
      <c r="AO316" s="615"/>
      <c r="AP316" s="615"/>
      <c r="AQ316" s="150"/>
      <c r="AR316" s="157"/>
      <c r="AS316" s="616"/>
      <c r="AT316" s="617"/>
      <c r="AU316" s="643">
        <f>'②応募者名簿(印刷用)'!$AD10</f>
        <v>38</v>
      </c>
      <c r="AV316" s="644"/>
      <c r="AW316" s="644"/>
      <c r="AX316" s="644"/>
      <c r="AY316" s="644"/>
      <c r="AZ316" s="644"/>
      <c r="BA316" s="644"/>
      <c r="BB316" s="644"/>
      <c r="BC316" s="644"/>
      <c r="BD316" s="644"/>
      <c r="BE316" s="644"/>
      <c r="BF316" s="609"/>
      <c r="BG316" s="609"/>
      <c r="BH316" s="615"/>
      <c r="BI316" s="615"/>
      <c r="BJ316" s="615"/>
      <c r="BK316" s="615"/>
      <c r="BL316" s="615"/>
      <c r="BM316" s="615"/>
      <c r="BN316" s="615"/>
      <c r="BO316" s="615"/>
      <c r="BP316" s="615"/>
      <c r="BQ316" s="615"/>
      <c r="BR316" s="615"/>
      <c r="BS316" s="615"/>
      <c r="BT316" s="615"/>
      <c r="BU316" s="615"/>
      <c r="BV316" s="615"/>
      <c r="BW316" s="615"/>
      <c r="BX316" s="615"/>
      <c r="BY316" s="615"/>
      <c r="BZ316" s="615"/>
      <c r="CA316" s="615"/>
      <c r="CB316" s="615"/>
      <c r="CC316" s="615"/>
      <c r="CD316" s="615"/>
      <c r="CE316" s="615"/>
      <c r="CF316" s="615"/>
      <c r="CG316" s="615"/>
      <c r="CH316" s="615"/>
    </row>
    <row r="317" spans="1:86" ht="18" customHeight="1" x14ac:dyDescent="0.15">
      <c r="A317" s="618"/>
      <c r="B317" s="619"/>
      <c r="C317" s="643"/>
      <c r="D317" s="644"/>
      <c r="E317" s="644"/>
      <c r="F317" s="644"/>
      <c r="G317" s="644"/>
      <c r="H317" s="644"/>
      <c r="I317" s="644"/>
      <c r="J317" s="644"/>
      <c r="K317" s="644"/>
      <c r="L317" s="644"/>
      <c r="M317" s="644"/>
      <c r="N317" s="609"/>
      <c r="O317" s="609"/>
      <c r="P317" s="615"/>
      <c r="Q317" s="615"/>
      <c r="R317" s="615"/>
      <c r="S317" s="615"/>
      <c r="T317" s="615"/>
      <c r="U317" s="615"/>
      <c r="V317" s="615"/>
      <c r="W317" s="615"/>
      <c r="X317" s="615"/>
      <c r="Y317" s="615"/>
      <c r="Z317" s="615"/>
      <c r="AA317" s="615"/>
      <c r="AB317" s="615"/>
      <c r="AC317" s="615"/>
      <c r="AD317" s="615"/>
      <c r="AE317" s="615"/>
      <c r="AF317" s="615"/>
      <c r="AG317" s="615"/>
      <c r="AH317" s="615"/>
      <c r="AI317" s="615"/>
      <c r="AJ317" s="615"/>
      <c r="AK317" s="615"/>
      <c r="AL317" s="615"/>
      <c r="AM317" s="615"/>
      <c r="AN317" s="615"/>
      <c r="AO317" s="615"/>
      <c r="AP317" s="615"/>
      <c r="AQ317" s="150"/>
      <c r="AR317" s="157"/>
      <c r="AS317" s="618"/>
      <c r="AT317" s="619"/>
      <c r="AU317" s="643"/>
      <c r="AV317" s="644"/>
      <c r="AW317" s="644"/>
      <c r="AX317" s="644"/>
      <c r="AY317" s="644"/>
      <c r="AZ317" s="644"/>
      <c r="BA317" s="644"/>
      <c r="BB317" s="644"/>
      <c r="BC317" s="644"/>
      <c r="BD317" s="644"/>
      <c r="BE317" s="644"/>
      <c r="BF317" s="609"/>
      <c r="BG317" s="609"/>
      <c r="BH317" s="615"/>
      <c r="BI317" s="615"/>
      <c r="BJ317" s="615"/>
      <c r="BK317" s="615"/>
      <c r="BL317" s="615"/>
      <c r="BM317" s="615"/>
      <c r="BN317" s="615"/>
      <c r="BO317" s="615"/>
      <c r="BP317" s="615"/>
      <c r="BQ317" s="615"/>
      <c r="BR317" s="615"/>
      <c r="BS317" s="615"/>
      <c r="BT317" s="615"/>
      <c r="BU317" s="615"/>
      <c r="BV317" s="615"/>
      <c r="BW317" s="615"/>
      <c r="BX317" s="615"/>
      <c r="BY317" s="615"/>
      <c r="BZ317" s="615"/>
      <c r="CA317" s="615"/>
      <c r="CB317" s="615"/>
      <c r="CC317" s="615"/>
      <c r="CD317" s="615"/>
      <c r="CE317" s="615"/>
      <c r="CF317" s="615"/>
      <c r="CG317" s="615"/>
      <c r="CH317" s="615"/>
    </row>
    <row r="318" spans="1:86" ht="18" customHeight="1" x14ac:dyDescent="0.15">
      <c r="A318" s="623" t="s">
        <v>37</v>
      </c>
      <c r="B318" s="624"/>
      <c r="C318" s="640" t="str">
        <f>IF('②応募者名簿(印刷用)'!$AN$9="","",'②応募者名簿(印刷用)'!$AN$9)</f>
        <v/>
      </c>
      <c r="D318" s="641"/>
      <c r="E318" s="641"/>
      <c r="F318" s="641"/>
      <c r="G318" s="641"/>
      <c r="H318" s="641"/>
      <c r="I318" s="641"/>
      <c r="J318" s="641"/>
      <c r="K318" s="641"/>
      <c r="L318" s="641"/>
      <c r="M318" s="642"/>
      <c r="N318" s="616" t="s">
        <v>36</v>
      </c>
      <c r="O318" s="617"/>
      <c r="P318" s="610" t="s">
        <v>34</v>
      </c>
      <c r="Q318" s="611"/>
      <c r="R318" s="611"/>
      <c r="S318" s="611"/>
      <c r="T318" s="611"/>
      <c r="U318" s="611"/>
      <c r="V318" s="611"/>
      <c r="W318" s="611"/>
      <c r="X318" s="611"/>
      <c r="Y318" s="611"/>
      <c r="Z318" s="611"/>
      <c r="AA318" s="611"/>
      <c r="AB318" s="611"/>
      <c r="AC318" s="611"/>
      <c r="AD318" s="611"/>
      <c r="AE318" s="611"/>
      <c r="AF318" s="611"/>
      <c r="AG318" s="611"/>
      <c r="AH318" s="611"/>
      <c r="AI318" s="611"/>
      <c r="AJ318" s="611"/>
      <c r="AK318" s="611"/>
      <c r="AL318" s="611"/>
      <c r="AM318" s="611"/>
      <c r="AN318" s="611"/>
      <c r="AO318" s="611"/>
      <c r="AP318" s="612"/>
      <c r="AQ318" s="150"/>
      <c r="AR318" s="157"/>
      <c r="AS318" s="623" t="s">
        <v>37</v>
      </c>
      <c r="AT318" s="624"/>
      <c r="AU318" s="640" t="str">
        <f>IF('②応募者名簿(印刷用)'!$AN$10="","",'②応募者名簿(印刷用)'!$AN$10)</f>
        <v/>
      </c>
      <c r="AV318" s="641"/>
      <c r="AW318" s="641"/>
      <c r="AX318" s="641"/>
      <c r="AY318" s="641"/>
      <c r="AZ318" s="641"/>
      <c r="BA318" s="641"/>
      <c r="BB318" s="641"/>
      <c r="BC318" s="641"/>
      <c r="BD318" s="641"/>
      <c r="BE318" s="642"/>
      <c r="BF318" s="616" t="s">
        <v>36</v>
      </c>
      <c r="BG318" s="617"/>
      <c r="BH318" s="610" t="s">
        <v>34</v>
      </c>
      <c r="BI318" s="611"/>
      <c r="BJ318" s="611"/>
      <c r="BK318" s="611"/>
      <c r="BL318" s="611"/>
      <c r="BM318" s="611"/>
      <c r="BN318" s="611"/>
      <c r="BO318" s="611"/>
      <c r="BP318" s="611"/>
      <c r="BQ318" s="611"/>
      <c r="BR318" s="611"/>
      <c r="BS318" s="611"/>
      <c r="BT318" s="611"/>
      <c r="BU318" s="611"/>
      <c r="BV318" s="611"/>
      <c r="BW318" s="611"/>
      <c r="BX318" s="611"/>
      <c r="BY318" s="611"/>
      <c r="BZ318" s="611"/>
      <c r="CA318" s="611"/>
      <c r="CB318" s="611"/>
      <c r="CC318" s="611"/>
      <c r="CD318" s="611"/>
      <c r="CE318" s="611"/>
      <c r="CF318" s="611"/>
      <c r="CG318" s="611"/>
      <c r="CH318" s="612"/>
    </row>
    <row r="319" spans="1:86" ht="18" customHeight="1" x14ac:dyDescent="0.15">
      <c r="A319" s="616"/>
      <c r="B319" s="617"/>
      <c r="C319" s="643"/>
      <c r="D319" s="644"/>
      <c r="E319" s="644"/>
      <c r="F319" s="644"/>
      <c r="G319" s="644"/>
      <c r="H319" s="644"/>
      <c r="I319" s="644"/>
      <c r="J319" s="644"/>
      <c r="K319" s="644"/>
      <c r="L319" s="644"/>
      <c r="M319" s="645"/>
      <c r="N319" s="616"/>
      <c r="O319" s="617"/>
      <c r="P319" s="632" t="str">
        <f>IF('②応募者名簿(印刷用)'!$AR$9="","",'②応募者名簿(印刷用)'!$AR$9)</f>
        <v xml:space="preserve"> </v>
      </c>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4"/>
      <c r="AQ319" s="150"/>
      <c r="AR319" s="157"/>
      <c r="AS319" s="616"/>
      <c r="AT319" s="617"/>
      <c r="AU319" s="643"/>
      <c r="AV319" s="644"/>
      <c r="AW319" s="644"/>
      <c r="AX319" s="644"/>
      <c r="AY319" s="644"/>
      <c r="AZ319" s="644"/>
      <c r="BA319" s="644"/>
      <c r="BB319" s="644"/>
      <c r="BC319" s="644"/>
      <c r="BD319" s="644"/>
      <c r="BE319" s="645"/>
      <c r="BF319" s="616"/>
      <c r="BG319" s="617"/>
      <c r="BH319" s="632" t="str">
        <f>IF('②応募者名簿(印刷用)'!$AR$10="","",'②応募者名簿(印刷用)'!$AR$10)</f>
        <v xml:space="preserve"> </v>
      </c>
      <c r="BI319" s="633"/>
      <c r="BJ319" s="633"/>
      <c r="BK319" s="633"/>
      <c r="BL319" s="633"/>
      <c r="BM319" s="633"/>
      <c r="BN319" s="633"/>
      <c r="BO319" s="633"/>
      <c r="BP319" s="633"/>
      <c r="BQ319" s="633"/>
      <c r="BR319" s="633"/>
      <c r="BS319" s="633"/>
      <c r="BT319" s="633"/>
      <c r="BU319" s="633"/>
      <c r="BV319" s="633"/>
      <c r="BW319" s="633"/>
      <c r="BX319" s="633"/>
      <c r="BY319" s="633"/>
      <c r="BZ319" s="633"/>
      <c r="CA319" s="633"/>
      <c r="CB319" s="633"/>
      <c r="CC319" s="633"/>
      <c r="CD319" s="633"/>
      <c r="CE319" s="633"/>
      <c r="CF319" s="633"/>
      <c r="CG319" s="633"/>
      <c r="CH319" s="634"/>
    </row>
    <row r="320" spans="1:86" ht="18" customHeight="1" x14ac:dyDescent="0.15">
      <c r="A320" s="616"/>
      <c r="B320" s="617"/>
      <c r="C320" s="643"/>
      <c r="D320" s="644"/>
      <c r="E320" s="644"/>
      <c r="F320" s="644"/>
      <c r="G320" s="644"/>
      <c r="H320" s="644"/>
      <c r="I320" s="644"/>
      <c r="J320" s="644"/>
      <c r="K320" s="644"/>
      <c r="L320" s="644"/>
      <c r="M320" s="645"/>
      <c r="N320" s="618"/>
      <c r="O320" s="619"/>
      <c r="P320" s="635"/>
      <c r="Q320" s="636"/>
      <c r="R320" s="636"/>
      <c r="S320" s="636"/>
      <c r="T320" s="636"/>
      <c r="U320" s="636"/>
      <c r="V320" s="636"/>
      <c r="W320" s="636"/>
      <c r="X320" s="636"/>
      <c r="Y320" s="636"/>
      <c r="Z320" s="636"/>
      <c r="AA320" s="636"/>
      <c r="AB320" s="636"/>
      <c r="AC320" s="636"/>
      <c r="AD320" s="636"/>
      <c r="AE320" s="636"/>
      <c r="AF320" s="636"/>
      <c r="AG320" s="636"/>
      <c r="AH320" s="636"/>
      <c r="AI320" s="636"/>
      <c r="AJ320" s="636"/>
      <c r="AK320" s="636"/>
      <c r="AL320" s="636"/>
      <c r="AM320" s="636"/>
      <c r="AN320" s="636"/>
      <c r="AO320" s="636"/>
      <c r="AP320" s="637"/>
      <c r="AQ320" s="150"/>
      <c r="AR320" s="157"/>
      <c r="AS320" s="616"/>
      <c r="AT320" s="617"/>
      <c r="AU320" s="643"/>
      <c r="AV320" s="644"/>
      <c r="AW320" s="644"/>
      <c r="AX320" s="644"/>
      <c r="AY320" s="644"/>
      <c r="AZ320" s="644"/>
      <c r="BA320" s="644"/>
      <c r="BB320" s="644"/>
      <c r="BC320" s="644"/>
      <c r="BD320" s="644"/>
      <c r="BE320" s="645"/>
      <c r="BF320" s="618"/>
      <c r="BG320" s="619"/>
      <c r="BH320" s="635"/>
      <c r="BI320" s="636"/>
      <c r="BJ320" s="636"/>
      <c r="BK320" s="636"/>
      <c r="BL320" s="636"/>
      <c r="BM320" s="636"/>
      <c r="BN320" s="636"/>
      <c r="BO320" s="636"/>
      <c r="BP320" s="636"/>
      <c r="BQ320" s="636"/>
      <c r="BR320" s="636"/>
      <c r="BS320" s="636"/>
      <c r="BT320" s="636"/>
      <c r="BU320" s="636"/>
      <c r="BV320" s="636"/>
      <c r="BW320" s="636"/>
      <c r="BX320" s="636"/>
      <c r="BY320" s="636"/>
      <c r="BZ320" s="636"/>
      <c r="CA320" s="636"/>
      <c r="CB320" s="636"/>
      <c r="CC320" s="636"/>
      <c r="CD320" s="636"/>
      <c r="CE320" s="636"/>
      <c r="CF320" s="636"/>
      <c r="CG320" s="636"/>
      <c r="CH320" s="637"/>
    </row>
    <row r="321" spans="1:87" ht="18" customHeight="1" x14ac:dyDescent="0.15">
      <c r="A321" s="638" t="s">
        <v>23</v>
      </c>
      <c r="B321" s="638"/>
      <c r="C321" s="639" t="str">
        <f>""&amp;①入力シート!AJ74</f>
        <v/>
      </c>
      <c r="D321" s="639"/>
      <c r="E321" s="639"/>
      <c r="F321" s="639"/>
      <c r="G321" s="639"/>
      <c r="H321" s="639"/>
      <c r="I321" s="639"/>
      <c r="J321" s="639"/>
      <c r="K321" s="639"/>
      <c r="L321" s="639"/>
      <c r="M321" s="639"/>
      <c r="N321" s="646" t="s">
        <v>77</v>
      </c>
      <c r="O321" s="428"/>
      <c r="P321" s="428"/>
      <c r="Q321" s="428"/>
      <c r="R321" s="428"/>
      <c r="S321" s="428"/>
      <c r="T321" s="428"/>
      <c r="U321" s="428"/>
      <c r="V321" s="428"/>
      <c r="W321" s="428"/>
      <c r="X321" s="428"/>
      <c r="Y321" s="428"/>
      <c r="Z321" s="428"/>
      <c r="AA321" s="428"/>
      <c r="AB321" s="428"/>
      <c r="AC321" s="428"/>
      <c r="AD321" s="428"/>
      <c r="AE321" s="428"/>
      <c r="AF321" s="428"/>
      <c r="AG321" s="428"/>
      <c r="AH321" s="428"/>
      <c r="AI321" s="428"/>
      <c r="AJ321" s="428"/>
      <c r="AK321" s="428"/>
      <c r="AL321" s="428"/>
      <c r="AM321" s="428"/>
      <c r="AN321" s="428"/>
      <c r="AO321" s="428"/>
      <c r="AP321" s="429"/>
      <c r="AR321" s="47"/>
      <c r="AS321" s="638" t="s">
        <v>23</v>
      </c>
      <c r="AT321" s="638"/>
      <c r="AU321" s="639" t="str">
        <f>""&amp;①入力シート!AJ75</f>
        <v/>
      </c>
      <c r="AV321" s="639"/>
      <c r="AW321" s="639"/>
      <c r="AX321" s="639"/>
      <c r="AY321" s="639"/>
      <c r="AZ321" s="639"/>
      <c r="BA321" s="639"/>
      <c r="BB321" s="639"/>
      <c r="BC321" s="639"/>
      <c r="BD321" s="639"/>
      <c r="BE321" s="639"/>
      <c r="BF321" s="646" t="s">
        <v>77</v>
      </c>
      <c r="BG321" s="428"/>
      <c r="BH321" s="428"/>
      <c r="BI321" s="428"/>
      <c r="BJ321" s="428"/>
      <c r="BK321" s="428"/>
      <c r="BL321" s="428"/>
      <c r="BM321" s="428"/>
      <c r="BN321" s="428"/>
      <c r="BO321" s="428"/>
      <c r="BP321" s="428"/>
      <c r="BQ321" s="428"/>
      <c r="BR321" s="428"/>
      <c r="BS321" s="428"/>
      <c r="BT321" s="428"/>
      <c r="BU321" s="428"/>
      <c r="BV321" s="428"/>
      <c r="BW321" s="428"/>
      <c r="BX321" s="428"/>
      <c r="BY321" s="428"/>
      <c r="BZ321" s="428"/>
      <c r="CA321" s="428"/>
      <c r="CB321" s="428"/>
      <c r="CC321" s="428"/>
      <c r="CD321" s="428"/>
      <c r="CE321" s="428"/>
      <c r="CF321" s="428"/>
      <c r="CG321" s="428"/>
      <c r="CH321" s="429"/>
    </row>
    <row r="322" spans="1:87" ht="18" customHeight="1" x14ac:dyDescent="0.15">
      <c r="A322" s="638"/>
      <c r="B322" s="638"/>
      <c r="C322" s="639"/>
      <c r="D322" s="639"/>
      <c r="E322" s="639"/>
      <c r="F322" s="639"/>
      <c r="G322" s="639"/>
      <c r="H322" s="639"/>
      <c r="I322" s="639"/>
      <c r="J322" s="639"/>
      <c r="K322" s="639"/>
      <c r="L322" s="639"/>
      <c r="M322" s="639"/>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2"/>
      <c r="AR322" s="47"/>
      <c r="AS322" s="638"/>
      <c r="AT322" s="638"/>
      <c r="AU322" s="639"/>
      <c r="AV322" s="639"/>
      <c r="AW322" s="639"/>
      <c r="AX322" s="639"/>
      <c r="AY322" s="639"/>
      <c r="AZ322" s="639"/>
      <c r="BA322" s="639"/>
      <c r="BB322" s="639"/>
      <c r="BC322" s="639"/>
      <c r="BD322" s="639"/>
      <c r="BE322" s="639"/>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2"/>
    </row>
    <row r="323" spans="1:87" ht="15" customHeight="1" x14ac:dyDescent="0.15">
      <c r="A323" s="158"/>
      <c r="B323" s="158"/>
      <c r="C323" s="159"/>
      <c r="D323" s="159"/>
      <c r="E323" s="159"/>
      <c r="F323" s="159"/>
      <c r="G323" s="159"/>
      <c r="H323" s="159"/>
      <c r="I323" s="159"/>
      <c r="J323" s="159"/>
      <c r="K323" s="159"/>
      <c r="L323" s="159"/>
      <c r="M323" s="159"/>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8"/>
      <c r="AT323" s="158"/>
      <c r="AU323" s="159"/>
      <c r="AV323" s="159"/>
      <c r="AW323" s="159"/>
      <c r="AX323" s="159"/>
      <c r="AY323" s="159"/>
      <c r="AZ323" s="159"/>
      <c r="BA323" s="159"/>
      <c r="BB323" s="159"/>
      <c r="BC323" s="159"/>
      <c r="BD323" s="159"/>
      <c r="BE323" s="159"/>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60"/>
      <c r="B324" s="160"/>
      <c r="C324" s="160"/>
      <c r="D324" s="160"/>
      <c r="E324" s="160"/>
      <c r="F324" s="160"/>
      <c r="G324" s="160"/>
      <c r="H324" s="160"/>
      <c r="I324" s="160"/>
      <c r="J324" s="160"/>
      <c r="K324" s="160"/>
      <c r="L324" s="160"/>
      <c r="M324" s="160"/>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60"/>
      <c r="AT324" s="160"/>
      <c r="AU324" s="160"/>
      <c r="AV324" s="160"/>
      <c r="AW324" s="160"/>
      <c r="AX324" s="160"/>
      <c r="AY324" s="160"/>
      <c r="AZ324" s="160"/>
      <c r="BA324" s="160"/>
      <c r="BB324" s="160"/>
      <c r="BC324" s="160"/>
      <c r="BD324" s="160"/>
      <c r="BE324" s="160"/>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50" t="s">
        <v>64</v>
      </c>
      <c r="B325" s="651"/>
      <c r="C325" s="651"/>
      <c r="D325" s="651"/>
      <c r="E325" s="651"/>
      <c r="F325" s="651"/>
      <c r="G325" s="651"/>
      <c r="H325" s="651"/>
      <c r="I325" s="651"/>
      <c r="J325" s="651"/>
      <c r="K325" s="651"/>
      <c r="L325" s="651"/>
      <c r="M325" s="652"/>
      <c r="N325" s="609" t="s">
        <v>22</v>
      </c>
      <c r="O325" s="609"/>
      <c r="P325" s="628" t="s">
        <v>17</v>
      </c>
      <c r="Q325" s="629"/>
      <c r="R325" s="630" t="str">
        <f>IF('②応募者名簿(印刷用)'!$BX$40="","",'②応募者名簿(印刷用)'!$BX$40)</f>
        <v>-</v>
      </c>
      <c r="S325" s="630"/>
      <c r="T325" s="630"/>
      <c r="U325" s="630"/>
      <c r="V325" s="630"/>
      <c r="W325" s="630"/>
      <c r="X325" s="630"/>
      <c r="Y325" s="630"/>
      <c r="Z325" s="630"/>
      <c r="AA325" s="630"/>
      <c r="AB325" s="630"/>
      <c r="AC325" s="630"/>
      <c r="AD325" s="630"/>
      <c r="AE325" s="630"/>
      <c r="AF325" s="630"/>
      <c r="AG325" s="630"/>
      <c r="AH325" s="630"/>
      <c r="AI325" s="630"/>
      <c r="AJ325" s="630"/>
      <c r="AK325" s="630"/>
      <c r="AL325" s="630"/>
      <c r="AM325" s="630"/>
      <c r="AN325" s="630"/>
      <c r="AO325" s="630"/>
      <c r="AP325" s="631"/>
      <c r="AQ325" s="150"/>
      <c r="AR325" s="157"/>
      <c r="AS325" s="650" t="s">
        <v>64</v>
      </c>
      <c r="AT325" s="651"/>
      <c r="AU325" s="651"/>
      <c r="AV325" s="651"/>
      <c r="AW325" s="651"/>
      <c r="AX325" s="651"/>
      <c r="AY325" s="651"/>
      <c r="AZ325" s="651"/>
      <c r="BA325" s="651"/>
      <c r="BB325" s="651"/>
      <c r="BC325" s="651"/>
      <c r="BD325" s="651"/>
      <c r="BE325" s="652"/>
      <c r="BF325" s="609" t="s">
        <v>22</v>
      </c>
      <c r="BG325" s="609"/>
      <c r="BH325" s="628" t="s">
        <v>17</v>
      </c>
      <c r="BI325" s="629"/>
      <c r="BJ325" s="630" t="str">
        <f>IF('②応募者名簿(印刷用)'!$BX$40="","",'②応募者名簿(印刷用)'!$BX$40)</f>
        <v>-</v>
      </c>
      <c r="BK325" s="630"/>
      <c r="BL325" s="630"/>
      <c r="BM325" s="630"/>
      <c r="BN325" s="630"/>
      <c r="BO325" s="630"/>
      <c r="BP325" s="630"/>
      <c r="BQ325" s="630"/>
      <c r="BR325" s="630"/>
      <c r="BS325" s="630"/>
      <c r="BT325" s="630"/>
      <c r="BU325" s="630"/>
      <c r="BV325" s="630"/>
      <c r="BW325" s="630"/>
      <c r="BX325" s="630"/>
      <c r="BY325" s="630"/>
      <c r="BZ325" s="630"/>
      <c r="CA325" s="630"/>
      <c r="CB325" s="630"/>
      <c r="CC325" s="630"/>
      <c r="CD325" s="630"/>
      <c r="CE325" s="630"/>
      <c r="CF325" s="630"/>
      <c r="CG325" s="630"/>
      <c r="CH325" s="631"/>
    </row>
    <row r="326" spans="1:87" ht="17.100000000000001" customHeight="1" x14ac:dyDescent="0.15">
      <c r="A326" s="653" t="str">
        <f>'②応募者名簿(印刷用)'!$A$36</f>
        <v/>
      </c>
      <c r="B326" s="654"/>
      <c r="C326" s="654"/>
      <c r="D326" s="654"/>
      <c r="E326" s="654"/>
      <c r="F326" s="654"/>
      <c r="G326" s="654"/>
      <c r="H326" s="654"/>
      <c r="I326" s="151"/>
      <c r="J326" s="151"/>
      <c r="K326" s="151"/>
      <c r="L326" s="151"/>
      <c r="M326" s="152"/>
      <c r="N326" s="609"/>
      <c r="O326" s="609"/>
      <c r="P326" s="603" t="str">
        <f>IF('②応募者名簿(印刷用)'!$BV$42="","",'②応募者名簿(印刷用)'!$BV$42)</f>
        <v xml:space="preserve"> </v>
      </c>
      <c r="Q326" s="604"/>
      <c r="R326" s="604"/>
      <c r="S326" s="604"/>
      <c r="T326" s="604"/>
      <c r="U326" s="604"/>
      <c r="V326" s="604"/>
      <c r="W326" s="604"/>
      <c r="X326" s="604"/>
      <c r="Y326" s="604"/>
      <c r="Z326" s="604"/>
      <c r="AA326" s="604"/>
      <c r="AB326" s="604"/>
      <c r="AC326" s="604"/>
      <c r="AD326" s="604"/>
      <c r="AE326" s="604"/>
      <c r="AF326" s="604"/>
      <c r="AG326" s="604"/>
      <c r="AH326" s="604"/>
      <c r="AI326" s="604"/>
      <c r="AJ326" s="604"/>
      <c r="AK326" s="604"/>
      <c r="AL326" s="604"/>
      <c r="AM326" s="604"/>
      <c r="AN326" s="604"/>
      <c r="AO326" s="604"/>
      <c r="AP326" s="605"/>
      <c r="AQ326" s="150"/>
      <c r="AR326" s="157"/>
      <c r="AS326" s="653" t="str">
        <f>'②応募者名簿(印刷用)'!$A$36</f>
        <v/>
      </c>
      <c r="AT326" s="654"/>
      <c r="AU326" s="654"/>
      <c r="AV326" s="654"/>
      <c r="AW326" s="654"/>
      <c r="AX326" s="654"/>
      <c r="AY326" s="654"/>
      <c r="AZ326" s="654"/>
      <c r="BA326" s="151"/>
      <c r="BB326" s="151"/>
      <c r="BC326" s="151"/>
      <c r="BD326" s="151"/>
      <c r="BE326" s="152"/>
      <c r="BF326" s="609"/>
      <c r="BG326" s="609"/>
      <c r="BH326" s="603" t="str">
        <f>IF('②応募者名簿(印刷用)'!$BV$42="","",'②応募者名簿(印刷用)'!$BV$42)</f>
        <v xml:space="preserve"> </v>
      </c>
      <c r="BI326" s="604"/>
      <c r="BJ326" s="604"/>
      <c r="BK326" s="604"/>
      <c r="BL326" s="604"/>
      <c r="BM326" s="604"/>
      <c r="BN326" s="604"/>
      <c r="BO326" s="604"/>
      <c r="BP326" s="604"/>
      <c r="BQ326" s="604"/>
      <c r="BR326" s="604"/>
      <c r="BS326" s="604"/>
      <c r="BT326" s="604"/>
      <c r="BU326" s="604"/>
      <c r="BV326" s="604"/>
      <c r="BW326" s="604"/>
      <c r="BX326" s="604"/>
      <c r="BY326" s="604"/>
      <c r="BZ326" s="604"/>
      <c r="CA326" s="604"/>
      <c r="CB326" s="604"/>
      <c r="CC326" s="604"/>
      <c r="CD326" s="604"/>
      <c r="CE326" s="604"/>
      <c r="CF326" s="604"/>
      <c r="CG326" s="604"/>
      <c r="CH326" s="605"/>
    </row>
    <row r="327" spans="1:87" ht="17.100000000000001" customHeight="1" x14ac:dyDescent="0.15">
      <c r="A327" s="653"/>
      <c r="B327" s="654"/>
      <c r="C327" s="654"/>
      <c r="D327" s="654"/>
      <c r="E327" s="654"/>
      <c r="F327" s="654"/>
      <c r="G327" s="654"/>
      <c r="H327" s="654"/>
      <c r="I327" s="151"/>
      <c r="J327" s="151"/>
      <c r="K327" s="151"/>
      <c r="L327" s="151"/>
      <c r="M327" s="152"/>
      <c r="N327" s="609"/>
      <c r="O327" s="609"/>
      <c r="P327" s="603" t="str">
        <f>IF('②応募者名簿(印刷用)'!$BV$43="","",'②応募者名簿(印刷用)'!$BV$43)</f>
        <v xml:space="preserve"> </v>
      </c>
      <c r="Q327" s="604"/>
      <c r="R327" s="604"/>
      <c r="S327" s="604"/>
      <c r="T327" s="604"/>
      <c r="U327" s="604"/>
      <c r="V327" s="604"/>
      <c r="W327" s="604"/>
      <c r="X327" s="604"/>
      <c r="Y327" s="604"/>
      <c r="Z327" s="604"/>
      <c r="AA327" s="604"/>
      <c r="AB327" s="604"/>
      <c r="AC327" s="604"/>
      <c r="AD327" s="604"/>
      <c r="AE327" s="604"/>
      <c r="AF327" s="604"/>
      <c r="AG327" s="604"/>
      <c r="AH327" s="604"/>
      <c r="AI327" s="604"/>
      <c r="AJ327" s="604"/>
      <c r="AK327" s="604"/>
      <c r="AL327" s="604"/>
      <c r="AM327" s="604"/>
      <c r="AN327" s="604"/>
      <c r="AO327" s="604"/>
      <c r="AP327" s="605"/>
      <c r="AQ327" s="150"/>
      <c r="AR327" s="157"/>
      <c r="AS327" s="653"/>
      <c r="AT327" s="654"/>
      <c r="AU327" s="654"/>
      <c r="AV327" s="654"/>
      <c r="AW327" s="654"/>
      <c r="AX327" s="654"/>
      <c r="AY327" s="654"/>
      <c r="AZ327" s="654"/>
      <c r="BA327" s="151"/>
      <c r="BB327" s="151"/>
      <c r="BC327" s="151"/>
      <c r="BD327" s="151"/>
      <c r="BE327" s="152"/>
      <c r="BF327" s="609"/>
      <c r="BG327" s="609"/>
      <c r="BH327" s="603" t="str">
        <f>IF('②応募者名簿(印刷用)'!$BV$43="","",'②応募者名簿(印刷用)'!$BV$43)</f>
        <v xml:space="preserve"> </v>
      </c>
      <c r="BI327" s="604"/>
      <c r="BJ327" s="604"/>
      <c r="BK327" s="604"/>
      <c r="BL327" s="604"/>
      <c r="BM327" s="604"/>
      <c r="BN327" s="604"/>
      <c r="BO327" s="604"/>
      <c r="BP327" s="604"/>
      <c r="BQ327" s="604"/>
      <c r="BR327" s="604"/>
      <c r="BS327" s="604"/>
      <c r="BT327" s="604"/>
      <c r="BU327" s="604"/>
      <c r="BV327" s="604"/>
      <c r="BW327" s="604"/>
      <c r="BX327" s="604"/>
      <c r="BY327" s="604"/>
      <c r="BZ327" s="604"/>
      <c r="CA327" s="604"/>
      <c r="CB327" s="604"/>
      <c r="CC327" s="604"/>
      <c r="CD327" s="604"/>
      <c r="CE327" s="604"/>
      <c r="CF327" s="604"/>
      <c r="CG327" s="604"/>
      <c r="CH327" s="605"/>
    </row>
    <row r="328" spans="1:87" ht="17.100000000000001" customHeight="1" x14ac:dyDescent="0.15">
      <c r="A328" s="653"/>
      <c r="B328" s="654"/>
      <c r="C328" s="654"/>
      <c r="D328" s="654"/>
      <c r="E328" s="654"/>
      <c r="F328" s="654"/>
      <c r="G328" s="654"/>
      <c r="H328" s="654"/>
      <c r="I328" s="151"/>
      <c r="J328" s="151"/>
      <c r="K328" s="151"/>
      <c r="L328" s="151"/>
      <c r="M328" s="152"/>
      <c r="N328" s="609"/>
      <c r="O328" s="609"/>
      <c r="P328" s="606" t="str">
        <f>IF('②応募者名簿(印刷用)'!$BV$44="","",'②応募者名簿(印刷用)'!$BV$44)</f>
        <v xml:space="preserve"> </v>
      </c>
      <c r="Q328" s="607"/>
      <c r="R328" s="607"/>
      <c r="S328" s="607"/>
      <c r="T328" s="607"/>
      <c r="U328" s="607"/>
      <c r="V328" s="607"/>
      <c r="W328" s="607"/>
      <c r="X328" s="607"/>
      <c r="Y328" s="607"/>
      <c r="Z328" s="607"/>
      <c r="AA328" s="607"/>
      <c r="AB328" s="607"/>
      <c r="AC328" s="607"/>
      <c r="AD328" s="607"/>
      <c r="AE328" s="607"/>
      <c r="AF328" s="607"/>
      <c r="AG328" s="607"/>
      <c r="AH328" s="607"/>
      <c r="AI328" s="607"/>
      <c r="AJ328" s="607"/>
      <c r="AK328" s="607"/>
      <c r="AL328" s="607"/>
      <c r="AM328" s="607"/>
      <c r="AN328" s="607"/>
      <c r="AO328" s="607"/>
      <c r="AP328" s="608"/>
      <c r="AQ328" s="150"/>
      <c r="AR328" s="157"/>
      <c r="AS328" s="653"/>
      <c r="AT328" s="654"/>
      <c r="AU328" s="654"/>
      <c r="AV328" s="654"/>
      <c r="AW328" s="654"/>
      <c r="AX328" s="654"/>
      <c r="AY328" s="654"/>
      <c r="AZ328" s="654"/>
      <c r="BA328" s="151"/>
      <c r="BB328" s="151"/>
      <c r="BC328" s="151"/>
      <c r="BD328" s="151"/>
      <c r="BE328" s="152"/>
      <c r="BF328" s="609"/>
      <c r="BG328" s="609"/>
      <c r="BH328" s="606" t="str">
        <f>IF('②応募者名簿(印刷用)'!$BV$44="","",'②応募者名簿(印刷用)'!$BV$44)</f>
        <v xml:space="preserve"> </v>
      </c>
      <c r="BI328" s="607"/>
      <c r="BJ328" s="607"/>
      <c r="BK328" s="607"/>
      <c r="BL328" s="607"/>
      <c r="BM328" s="607"/>
      <c r="BN328" s="607"/>
      <c r="BO328" s="607"/>
      <c r="BP328" s="607"/>
      <c r="BQ328" s="607"/>
      <c r="BR328" s="607"/>
      <c r="BS328" s="607"/>
      <c r="BT328" s="607"/>
      <c r="BU328" s="607"/>
      <c r="BV328" s="607"/>
      <c r="BW328" s="607"/>
      <c r="BX328" s="607"/>
      <c r="BY328" s="607"/>
      <c r="BZ328" s="607"/>
      <c r="CA328" s="607"/>
      <c r="CB328" s="607"/>
      <c r="CC328" s="607"/>
      <c r="CD328" s="607"/>
      <c r="CE328" s="607"/>
      <c r="CF328" s="607"/>
      <c r="CG328" s="607"/>
      <c r="CH328" s="608"/>
    </row>
    <row r="329" spans="1:87" ht="17.100000000000001" customHeight="1" x14ac:dyDescent="0.15">
      <c r="A329" s="653"/>
      <c r="B329" s="654"/>
      <c r="C329" s="654"/>
      <c r="D329" s="654"/>
      <c r="E329" s="654"/>
      <c r="F329" s="654"/>
      <c r="G329" s="654"/>
      <c r="H329" s="654"/>
      <c r="I329" s="151"/>
      <c r="J329" s="151"/>
      <c r="K329" s="151"/>
      <c r="L329" s="151"/>
      <c r="M329" s="152"/>
      <c r="N329" s="623" t="s">
        <v>33</v>
      </c>
      <c r="O329" s="624"/>
      <c r="P329" s="620" t="s">
        <v>24</v>
      </c>
      <c r="Q329" s="621"/>
      <c r="R329" s="621"/>
      <c r="S329" s="621"/>
      <c r="T329" s="621" t="str">
        <f>""&amp;①入力シート!$D$21</f>
        <v/>
      </c>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150"/>
      <c r="AR329" s="157"/>
      <c r="AS329" s="653"/>
      <c r="AT329" s="654"/>
      <c r="AU329" s="654"/>
      <c r="AV329" s="654"/>
      <c r="AW329" s="654"/>
      <c r="AX329" s="654"/>
      <c r="AY329" s="654"/>
      <c r="AZ329" s="654"/>
      <c r="BA329" s="151"/>
      <c r="BB329" s="151"/>
      <c r="BC329" s="151"/>
      <c r="BD329" s="151"/>
      <c r="BE329" s="152"/>
      <c r="BF329" s="623" t="s">
        <v>33</v>
      </c>
      <c r="BG329" s="624"/>
      <c r="BH329" s="620" t="s">
        <v>24</v>
      </c>
      <c r="BI329" s="621"/>
      <c r="BJ329" s="621"/>
      <c r="BK329" s="621"/>
      <c r="BL329" s="621" t="str">
        <f>""&amp;①入力シート!$D$21</f>
        <v/>
      </c>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87" ht="17.100000000000001" customHeight="1" x14ac:dyDescent="0.15">
      <c r="A330" s="153"/>
      <c r="B330" s="151"/>
      <c r="C330" s="151"/>
      <c r="D330" s="151"/>
      <c r="E330" s="151"/>
      <c r="F330" s="151"/>
      <c r="G330" s="151"/>
      <c r="H330" s="151"/>
      <c r="I330" s="151"/>
      <c r="J330" s="151"/>
      <c r="K330" s="151"/>
      <c r="L330" s="151"/>
      <c r="M330" s="152"/>
      <c r="N330" s="616"/>
      <c r="O330" s="617"/>
      <c r="P330" s="625" t="str">
        <f>"　"&amp;①入力シート!$D$22</f>
        <v>　</v>
      </c>
      <c r="Q330" s="626"/>
      <c r="R330" s="626"/>
      <c r="S330" s="626"/>
      <c r="T330" s="626"/>
      <c r="U330" s="626"/>
      <c r="V330" s="626"/>
      <c r="W330" s="626"/>
      <c r="X330" s="626"/>
      <c r="Y330" s="626"/>
      <c r="Z330" s="626"/>
      <c r="AA330" s="626"/>
      <c r="AB330" s="626"/>
      <c r="AC330" s="626"/>
      <c r="AD330" s="626"/>
      <c r="AE330" s="626"/>
      <c r="AF330" s="626"/>
      <c r="AG330" s="626"/>
      <c r="AH330" s="626"/>
      <c r="AI330" s="626"/>
      <c r="AJ330" s="626"/>
      <c r="AK330" s="626"/>
      <c r="AL330" s="626"/>
      <c r="AM330" s="626"/>
      <c r="AN330" s="626"/>
      <c r="AO330" s="626"/>
      <c r="AP330" s="627"/>
      <c r="AQ330" s="150"/>
      <c r="AR330" s="157"/>
      <c r="AS330" s="153"/>
      <c r="AT330" s="151"/>
      <c r="AU330" s="151"/>
      <c r="AV330" s="151"/>
      <c r="AW330" s="151"/>
      <c r="AX330" s="151"/>
      <c r="AY330" s="151"/>
      <c r="AZ330" s="151"/>
      <c r="BA330" s="151"/>
      <c r="BB330" s="151"/>
      <c r="BC330" s="151"/>
      <c r="BD330" s="151"/>
      <c r="BE330" s="152"/>
      <c r="BF330" s="616"/>
      <c r="BG330" s="617"/>
      <c r="BH330" s="625" t="str">
        <f>"　"&amp;①入力シート!$D$22</f>
        <v>　</v>
      </c>
      <c r="BI330" s="626"/>
      <c r="BJ330" s="626"/>
      <c r="BK330" s="626"/>
      <c r="BL330" s="626"/>
      <c r="BM330" s="626"/>
      <c r="BN330" s="626"/>
      <c r="BO330" s="626"/>
      <c r="BP330" s="626"/>
      <c r="BQ330" s="626"/>
      <c r="BR330" s="626"/>
      <c r="BS330" s="626"/>
      <c r="BT330" s="626"/>
      <c r="BU330" s="626"/>
      <c r="BV330" s="626"/>
      <c r="BW330" s="626"/>
      <c r="BX330" s="626"/>
      <c r="BY330" s="626"/>
      <c r="BZ330" s="626"/>
      <c r="CA330" s="626"/>
      <c r="CB330" s="626"/>
      <c r="CC330" s="626"/>
      <c r="CD330" s="626"/>
      <c r="CE330" s="626"/>
      <c r="CF330" s="626"/>
      <c r="CG330" s="626"/>
      <c r="CH330" s="627"/>
    </row>
    <row r="331" spans="1:87" ht="17.100000000000001" customHeight="1" x14ac:dyDescent="0.15">
      <c r="A331" s="153"/>
      <c r="B331" s="151"/>
      <c r="C331" s="151"/>
      <c r="D331" s="151"/>
      <c r="E331" s="151"/>
      <c r="F331" s="151"/>
      <c r="G331" s="151"/>
      <c r="H331" s="151"/>
      <c r="I331" s="151"/>
      <c r="J331" s="151"/>
      <c r="K331" s="151"/>
      <c r="L331" s="151"/>
      <c r="M331" s="152"/>
      <c r="N331" s="616"/>
      <c r="O331" s="617"/>
      <c r="P331" s="647" t="str">
        <f>"　"&amp;①入力シート!$D$23</f>
        <v>　</v>
      </c>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9"/>
      <c r="AQ331" s="150"/>
      <c r="AR331" s="157"/>
      <c r="AS331" s="153"/>
      <c r="AT331" s="151"/>
      <c r="AU331" s="151"/>
      <c r="AV331" s="151"/>
      <c r="AW331" s="151"/>
      <c r="AX331" s="151"/>
      <c r="AY331" s="151"/>
      <c r="AZ331" s="151"/>
      <c r="BA331" s="151"/>
      <c r="BB331" s="151"/>
      <c r="BC331" s="151"/>
      <c r="BD331" s="151"/>
      <c r="BE331" s="152"/>
      <c r="BF331" s="616"/>
      <c r="BG331" s="617"/>
      <c r="BH331" s="647" t="str">
        <f>"　"&amp;①入力シート!$D$23</f>
        <v>　</v>
      </c>
      <c r="BI331" s="648"/>
      <c r="BJ331" s="648"/>
      <c r="BK331" s="648"/>
      <c r="BL331" s="648"/>
      <c r="BM331" s="648"/>
      <c r="BN331" s="648"/>
      <c r="BO331" s="648"/>
      <c r="BP331" s="648"/>
      <c r="BQ331" s="648"/>
      <c r="BR331" s="648"/>
      <c r="BS331" s="648"/>
      <c r="BT331" s="648"/>
      <c r="BU331" s="648"/>
      <c r="BV331" s="648"/>
      <c r="BW331" s="648"/>
      <c r="BX331" s="648"/>
      <c r="BY331" s="648"/>
      <c r="BZ331" s="648"/>
      <c r="CA331" s="648"/>
      <c r="CB331" s="648"/>
      <c r="CC331" s="648"/>
      <c r="CD331" s="648"/>
      <c r="CE331" s="648"/>
      <c r="CF331" s="648"/>
      <c r="CG331" s="648"/>
      <c r="CH331" s="649"/>
    </row>
    <row r="332" spans="1:87" ht="17.100000000000001" customHeight="1" x14ac:dyDescent="0.15">
      <c r="A332" s="154"/>
      <c r="B332" s="155"/>
      <c r="C332" s="155"/>
      <c r="D332" s="155"/>
      <c r="E332" s="155"/>
      <c r="F332" s="155"/>
      <c r="G332" s="155"/>
      <c r="H332" s="155"/>
      <c r="I332" s="155"/>
      <c r="J332" s="155"/>
      <c r="K332" s="155"/>
      <c r="L332" s="155"/>
      <c r="M332" s="156"/>
      <c r="N332" s="616"/>
      <c r="O332" s="617"/>
      <c r="P332" s="647"/>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9"/>
      <c r="AQ332" s="150"/>
      <c r="AR332" s="157"/>
      <c r="AS332" s="154"/>
      <c r="AT332" s="155"/>
      <c r="AU332" s="155"/>
      <c r="AV332" s="155"/>
      <c r="AW332" s="155"/>
      <c r="AX332" s="155"/>
      <c r="AY332" s="155"/>
      <c r="AZ332" s="155"/>
      <c r="BA332" s="155"/>
      <c r="BB332" s="155"/>
      <c r="BC332" s="155"/>
      <c r="BD332" s="155"/>
      <c r="BE332" s="156"/>
      <c r="BF332" s="616"/>
      <c r="BG332" s="617"/>
      <c r="BH332" s="647"/>
      <c r="BI332" s="648"/>
      <c r="BJ332" s="648"/>
      <c r="BK332" s="648"/>
      <c r="BL332" s="648"/>
      <c r="BM332" s="648"/>
      <c r="BN332" s="648"/>
      <c r="BO332" s="648"/>
      <c r="BP332" s="648"/>
      <c r="BQ332" s="648"/>
      <c r="BR332" s="648"/>
      <c r="BS332" s="648"/>
      <c r="BT332" s="648"/>
      <c r="BU332" s="648"/>
      <c r="BV332" s="648"/>
      <c r="BW332" s="648"/>
      <c r="BX332" s="648"/>
      <c r="BY332" s="648"/>
      <c r="BZ332" s="648"/>
      <c r="CA332" s="648"/>
      <c r="CB332" s="648"/>
      <c r="CC332" s="648"/>
      <c r="CD332" s="648"/>
      <c r="CE332" s="648"/>
      <c r="CF332" s="648"/>
      <c r="CG332" s="648"/>
      <c r="CH332" s="649"/>
    </row>
    <row r="333" spans="1:87" ht="18" customHeight="1" x14ac:dyDescent="0.15">
      <c r="A333" s="623" t="s">
        <v>38</v>
      </c>
      <c r="B333" s="624"/>
      <c r="C333" s="620" t="s">
        <v>32</v>
      </c>
      <c r="D333" s="621"/>
      <c r="E333" s="621"/>
      <c r="F333" s="621"/>
      <c r="G333" s="621"/>
      <c r="H333" s="621"/>
      <c r="I333" s="621"/>
      <c r="J333" s="621"/>
      <c r="K333" s="621"/>
      <c r="L333" s="621"/>
      <c r="M333" s="621"/>
      <c r="N333" s="609" t="s">
        <v>35</v>
      </c>
      <c r="O333" s="609"/>
      <c r="P333" s="615" t="str">
        <f>""&amp;①入力シート!O76</f>
        <v/>
      </c>
      <c r="Q333" s="615"/>
      <c r="R333" s="615"/>
      <c r="S333" s="615"/>
      <c r="T333" s="615"/>
      <c r="U333" s="615"/>
      <c r="V333" s="615"/>
      <c r="W333" s="615"/>
      <c r="X333" s="615"/>
      <c r="Y333" s="615"/>
      <c r="Z333" s="615"/>
      <c r="AA333" s="615"/>
      <c r="AB333" s="615"/>
      <c r="AC333" s="615"/>
      <c r="AD333" s="615"/>
      <c r="AE333" s="615"/>
      <c r="AF333" s="615"/>
      <c r="AG333" s="615"/>
      <c r="AH333" s="615"/>
      <c r="AI333" s="615"/>
      <c r="AJ333" s="615"/>
      <c r="AK333" s="615"/>
      <c r="AL333" s="615"/>
      <c r="AM333" s="615"/>
      <c r="AN333" s="615"/>
      <c r="AO333" s="615"/>
      <c r="AP333" s="615"/>
      <c r="AQ333" s="150"/>
      <c r="AR333" s="157"/>
      <c r="AS333" s="623" t="s">
        <v>38</v>
      </c>
      <c r="AT333" s="624"/>
      <c r="AU333" s="620" t="s">
        <v>32</v>
      </c>
      <c r="AV333" s="621"/>
      <c r="AW333" s="621"/>
      <c r="AX333" s="621"/>
      <c r="AY333" s="621"/>
      <c r="AZ333" s="621"/>
      <c r="BA333" s="621"/>
      <c r="BB333" s="621"/>
      <c r="BC333" s="621"/>
      <c r="BD333" s="621"/>
      <c r="BE333" s="621"/>
      <c r="BF333" s="609" t="s">
        <v>35</v>
      </c>
      <c r="BG333" s="609"/>
      <c r="BH333" s="615" t="str">
        <f>""&amp;①入力シート!O77</f>
        <v/>
      </c>
      <c r="BI333" s="615"/>
      <c r="BJ333" s="615"/>
      <c r="BK333" s="615"/>
      <c r="BL333" s="615"/>
      <c r="BM333" s="615"/>
      <c r="BN333" s="615"/>
      <c r="BO333" s="615"/>
      <c r="BP333" s="615"/>
      <c r="BQ333" s="615"/>
      <c r="BR333" s="615"/>
      <c r="BS333" s="615"/>
      <c r="BT333" s="615"/>
      <c r="BU333" s="615"/>
      <c r="BV333" s="615"/>
      <c r="BW333" s="615"/>
      <c r="BX333" s="615"/>
      <c r="BY333" s="615"/>
      <c r="BZ333" s="615"/>
      <c r="CA333" s="615"/>
      <c r="CB333" s="615"/>
      <c r="CC333" s="615"/>
      <c r="CD333" s="615"/>
      <c r="CE333" s="615"/>
      <c r="CF333" s="615"/>
      <c r="CG333" s="615"/>
      <c r="CH333" s="615"/>
    </row>
    <row r="334" spans="1:87" ht="18" customHeight="1" x14ac:dyDescent="0.15">
      <c r="A334" s="616"/>
      <c r="B334" s="617"/>
      <c r="C334" s="643">
        <f>'②応募者名簿(印刷用)'!$AD11</f>
        <v>39</v>
      </c>
      <c r="D334" s="644"/>
      <c r="E334" s="644"/>
      <c r="F334" s="644"/>
      <c r="G334" s="644"/>
      <c r="H334" s="644"/>
      <c r="I334" s="644"/>
      <c r="J334" s="644"/>
      <c r="K334" s="644"/>
      <c r="L334" s="644"/>
      <c r="M334" s="644"/>
      <c r="N334" s="609"/>
      <c r="O334" s="609"/>
      <c r="P334" s="615"/>
      <c r="Q334" s="615"/>
      <c r="R334" s="615"/>
      <c r="S334" s="615"/>
      <c r="T334" s="615"/>
      <c r="U334" s="615"/>
      <c r="V334" s="615"/>
      <c r="W334" s="615"/>
      <c r="X334" s="615"/>
      <c r="Y334" s="615"/>
      <c r="Z334" s="615"/>
      <c r="AA334" s="615"/>
      <c r="AB334" s="615"/>
      <c r="AC334" s="615"/>
      <c r="AD334" s="615"/>
      <c r="AE334" s="615"/>
      <c r="AF334" s="615"/>
      <c r="AG334" s="615"/>
      <c r="AH334" s="615"/>
      <c r="AI334" s="615"/>
      <c r="AJ334" s="615"/>
      <c r="AK334" s="615"/>
      <c r="AL334" s="615"/>
      <c r="AM334" s="615"/>
      <c r="AN334" s="615"/>
      <c r="AO334" s="615"/>
      <c r="AP334" s="615"/>
      <c r="AQ334" s="150"/>
      <c r="AR334" s="157"/>
      <c r="AS334" s="616"/>
      <c r="AT334" s="617"/>
      <c r="AU334" s="643">
        <f>'②応募者名簿(印刷用)'!$AD12</f>
        <v>40</v>
      </c>
      <c r="AV334" s="644"/>
      <c r="AW334" s="644"/>
      <c r="AX334" s="644"/>
      <c r="AY334" s="644"/>
      <c r="AZ334" s="644"/>
      <c r="BA334" s="644"/>
      <c r="BB334" s="644"/>
      <c r="BC334" s="644"/>
      <c r="BD334" s="644"/>
      <c r="BE334" s="644"/>
      <c r="BF334" s="609"/>
      <c r="BG334" s="609"/>
      <c r="BH334" s="615"/>
      <c r="BI334" s="615"/>
      <c r="BJ334" s="615"/>
      <c r="BK334" s="615"/>
      <c r="BL334" s="615"/>
      <c r="BM334" s="615"/>
      <c r="BN334" s="615"/>
      <c r="BO334" s="615"/>
      <c r="BP334" s="615"/>
      <c r="BQ334" s="615"/>
      <c r="BR334" s="615"/>
      <c r="BS334" s="615"/>
      <c r="BT334" s="615"/>
      <c r="BU334" s="615"/>
      <c r="BV334" s="615"/>
      <c r="BW334" s="615"/>
      <c r="BX334" s="615"/>
      <c r="BY334" s="615"/>
      <c r="BZ334" s="615"/>
      <c r="CA334" s="615"/>
      <c r="CB334" s="615"/>
      <c r="CC334" s="615"/>
      <c r="CD334" s="615"/>
      <c r="CE334" s="615"/>
      <c r="CF334" s="615"/>
      <c r="CG334" s="615"/>
      <c r="CH334" s="615"/>
    </row>
    <row r="335" spans="1:87" ht="18" customHeight="1" x14ac:dyDescent="0.15">
      <c r="A335" s="618"/>
      <c r="B335" s="619"/>
      <c r="C335" s="643"/>
      <c r="D335" s="644"/>
      <c r="E335" s="644"/>
      <c r="F335" s="644"/>
      <c r="G335" s="644"/>
      <c r="H335" s="644"/>
      <c r="I335" s="644"/>
      <c r="J335" s="644"/>
      <c r="K335" s="644"/>
      <c r="L335" s="644"/>
      <c r="M335" s="644"/>
      <c r="N335" s="609"/>
      <c r="O335" s="609"/>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150"/>
      <c r="AR335" s="157"/>
      <c r="AS335" s="618"/>
      <c r="AT335" s="619"/>
      <c r="AU335" s="643"/>
      <c r="AV335" s="644"/>
      <c r="AW335" s="644"/>
      <c r="AX335" s="644"/>
      <c r="AY335" s="644"/>
      <c r="AZ335" s="644"/>
      <c r="BA335" s="644"/>
      <c r="BB335" s="644"/>
      <c r="BC335" s="644"/>
      <c r="BD335" s="644"/>
      <c r="BE335" s="644"/>
      <c r="BF335" s="609"/>
      <c r="BG335" s="609"/>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row>
    <row r="336" spans="1:87" ht="18" customHeight="1" x14ac:dyDescent="0.15">
      <c r="A336" s="623" t="s">
        <v>37</v>
      </c>
      <c r="B336" s="624"/>
      <c r="C336" s="640" t="str">
        <f>IF('②応募者名簿(印刷用)'!$AN$11="","",'②応募者名簿(印刷用)'!$AN$11)</f>
        <v/>
      </c>
      <c r="D336" s="641"/>
      <c r="E336" s="641"/>
      <c r="F336" s="641"/>
      <c r="G336" s="641"/>
      <c r="H336" s="641"/>
      <c r="I336" s="641"/>
      <c r="J336" s="641"/>
      <c r="K336" s="641"/>
      <c r="L336" s="641"/>
      <c r="M336" s="642"/>
      <c r="N336" s="616" t="s">
        <v>36</v>
      </c>
      <c r="O336" s="617"/>
      <c r="P336" s="610" t="s">
        <v>34</v>
      </c>
      <c r="Q336" s="611"/>
      <c r="R336" s="611"/>
      <c r="S336" s="611"/>
      <c r="T336" s="611"/>
      <c r="U336" s="611"/>
      <c r="V336" s="611"/>
      <c r="W336" s="611"/>
      <c r="X336" s="611"/>
      <c r="Y336" s="611"/>
      <c r="Z336" s="611"/>
      <c r="AA336" s="611"/>
      <c r="AB336" s="611"/>
      <c r="AC336" s="611"/>
      <c r="AD336" s="611"/>
      <c r="AE336" s="611"/>
      <c r="AF336" s="611"/>
      <c r="AG336" s="611"/>
      <c r="AH336" s="611"/>
      <c r="AI336" s="611"/>
      <c r="AJ336" s="611"/>
      <c r="AK336" s="611"/>
      <c r="AL336" s="611"/>
      <c r="AM336" s="611"/>
      <c r="AN336" s="611"/>
      <c r="AO336" s="611"/>
      <c r="AP336" s="612"/>
      <c r="AQ336" s="150"/>
      <c r="AR336" s="157"/>
      <c r="AS336" s="623" t="s">
        <v>37</v>
      </c>
      <c r="AT336" s="624"/>
      <c r="AU336" s="640" t="str">
        <f>IF('②応募者名簿(印刷用)'!$AN$12="","",'②応募者名簿(印刷用)'!$AN$12)</f>
        <v/>
      </c>
      <c r="AV336" s="641"/>
      <c r="AW336" s="641"/>
      <c r="AX336" s="641"/>
      <c r="AY336" s="641"/>
      <c r="AZ336" s="641"/>
      <c r="BA336" s="641"/>
      <c r="BB336" s="641"/>
      <c r="BC336" s="641"/>
      <c r="BD336" s="641"/>
      <c r="BE336" s="642"/>
      <c r="BF336" s="616" t="s">
        <v>36</v>
      </c>
      <c r="BG336" s="617"/>
      <c r="BH336" s="610" t="s">
        <v>34</v>
      </c>
      <c r="BI336" s="611"/>
      <c r="BJ336" s="611"/>
      <c r="BK336" s="611"/>
      <c r="BL336" s="611"/>
      <c r="BM336" s="611"/>
      <c r="BN336" s="611"/>
      <c r="BO336" s="611"/>
      <c r="BP336" s="611"/>
      <c r="BQ336" s="611"/>
      <c r="BR336" s="611"/>
      <c r="BS336" s="611"/>
      <c r="BT336" s="611"/>
      <c r="BU336" s="611"/>
      <c r="BV336" s="611"/>
      <c r="BW336" s="611"/>
      <c r="BX336" s="611"/>
      <c r="BY336" s="611"/>
      <c r="BZ336" s="611"/>
      <c r="CA336" s="611"/>
      <c r="CB336" s="611"/>
      <c r="CC336" s="611"/>
      <c r="CD336" s="611"/>
      <c r="CE336" s="611"/>
      <c r="CF336" s="611"/>
      <c r="CG336" s="611"/>
      <c r="CH336" s="612"/>
    </row>
    <row r="337" spans="1:86" ht="18" customHeight="1" x14ac:dyDescent="0.15">
      <c r="A337" s="616"/>
      <c r="B337" s="617"/>
      <c r="C337" s="643"/>
      <c r="D337" s="644"/>
      <c r="E337" s="644"/>
      <c r="F337" s="644"/>
      <c r="G337" s="644"/>
      <c r="H337" s="644"/>
      <c r="I337" s="644"/>
      <c r="J337" s="644"/>
      <c r="K337" s="644"/>
      <c r="L337" s="644"/>
      <c r="M337" s="645"/>
      <c r="N337" s="616"/>
      <c r="O337" s="617"/>
      <c r="P337" s="632" t="str">
        <f>IF('②応募者名簿(印刷用)'!$AR$11="","",'②応募者名簿(印刷用)'!$AR$11)</f>
        <v xml:space="preserve"> </v>
      </c>
      <c r="Q337" s="633"/>
      <c r="R337" s="633"/>
      <c r="S337" s="633"/>
      <c r="T337" s="633"/>
      <c r="U337" s="633"/>
      <c r="V337" s="633"/>
      <c r="W337" s="633"/>
      <c r="X337" s="633"/>
      <c r="Y337" s="633"/>
      <c r="Z337" s="633"/>
      <c r="AA337" s="633"/>
      <c r="AB337" s="633"/>
      <c r="AC337" s="633"/>
      <c r="AD337" s="633"/>
      <c r="AE337" s="633"/>
      <c r="AF337" s="633"/>
      <c r="AG337" s="633"/>
      <c r="AH337" s="633"/>
      <c r="AI337" s="633"/>
      <c r="AJ337" s="633"/>
      <c r="AK337" s="633"/>
      <c r="AL337" s="633"/>
      <c r="AM337" s="633"/>
      <c r="AN337" s="633"/>
      <c r="AO337" s="633"/>
      <c r="AP337" s="634"/>
      <c r="AQ337" s="150"/>
      <c r="AR337" s="157"/>
      <c r="AS337" s="616"/>
      <c r="AT337" s="617"/>
      <c r="AU337" s="643"/>
      <c r="AV337" s="644"/>
      <c r="AW337" s="644"/>
      <c r="AX337" s="644"/>
      <c r="AY337" s="644"/>
      <c r="AZ337" s="644"/>
      <c r="BA337" s="644"/>
      <c r="BB337" s="644"/>
      <c r="BC337" s="644"/>
      <c r="BD337" s="644"/>
      <c r="BE337" s="645"/>
      <c r="BF337" s="616"/>
      <c r="BG337" s="617"/>
      <c r="BH337" s="632" t="str">
        <f>IF('②応募者名簿(印刷用)'!$AR$12="","",'②応募者名簿(印刷用)'!$AR$12)</f>
        <v xml:space="preserve"> </v>
      </c>
      <c r="BI337" s="633"/>
      <c r="BJ337" s="633"/>
      <c r="BK337" s="633"/>
      <c r="BL337" s="633"/>
      <c r="BM337" s="633"/>
      <c r="BN337" s="633"/>
      <c r="BO337" s="633"/>
      <c r="BP337" s="633"/>
      <c r="BQ337" s="633"/>
      <c r="BR337" s="633"/>
      <c r="BS337" s="633"/>
      <c r="BT337" s="633"/>
      <c r="BU337" s="633"/>
      <c r="BV337" s="633"/>
      <c r="BW337" s="633"/>
      <c r="BX337" s="633"/>
      <c r="BY337" s="633"/>
      <c r="BZ337" s="633"/>
      <c r="CA337" s="633"/>
      <c r="CB337" s="633"/>
      <c r="CC337" s="633"/>
      <c r="CD337" s="633"/>
      <c r="CE337" s="633"/>
      <c r="CF337" s="633"/>
      <c r="CG337" s="633"/>
      <c r="CH337" s="634"/>
    </row>
    <row r="338" spans="1:86" ht="18" customHeight="1" x14ac:dyDescent="0.15">
      <c r="A338" s="616"/>
      <c r="B338" s="617"/>
      <c r="C338" s="643"/>
      <c r="D338" s="644"/>
      <c r="E338" s="644"/>
      <c r="F338" s="644"/>
      <c r="G338" s="644"/>
      <c r="H338" s="644"/>
      <c r="I338" s="644"/>
      <c r="J338" s="644"/>
      <c r="K338" s="644"/>
      <c r="L338" s="644"/>
      <c r="M338" s="645"/>
      <c r="N338" s="618"/>
      <c r="O338" s="619"/>
      <c r="P338" s="635"/>
      <c r="Q338" s="636"/>
      <c r="R338" s="636"/>
      <c r="S338" s="636"/>
      <c r="T338" s="636"/>
      <c r="U338" s="636"/>
      <c r="V338" s="636"/>
      <c r="W338" s="636"/>
      <c r="X338" s="636"/>
      <c r="Y338" s="636"/>
      <c r="Z338" s="636"/>
      <c r="AA338" s="636"/>
      <c r="AB338" s="636"/>
      <c r="AC338" s="636"/>
      <c r="AD338" s="636"/>
      <c r="AE338" s="636"/>
      <c r="AF338" s="636"/>
      <c r="AG338" s="636"/>
      <c r="AH338" s="636"/>
      <c r="AI338" s="636"/>
      <c r="AJ338" s="636"/>
      <c r="AK338" s="636"/>
      <c r="AL338" s="636"/>
      <c r="AM338" s="636"/>
      <c r="AN338" s="636"/>
      <c r="AO338" s="636"/>
      <c r="AP338" s="637"/>
      <c r="AQ338" s="150"/>
      <c r="AR338" s="157"/>
      <c r="AS338" s="616"/>
      <c r="AT338" s="617"/>
      <c r="AU338" s="643"/>
      <c r="AV338" s="644"/>
      <c r="AW338" s="644"/>
      <c r="AX338" s="644"/>
      <c r="AY338" s="644"/>
      <c r="AZ338" s="644"/>
      <c r="BA338" s="644"/>
      <c r="BB338" s="644"/>
      <c r="BC338" s="644"/>
      <c r="BD338" s="644"/>
      <c r="BE338" s="645"/>
      <c r="BF338" s="618"/>
      <c r="BG338" s="619"/>
      <c r="BH338" s="635"/>
      <c r="BI338" s="636"/>
      <c r="BJ338" s="636"/>
      <c r="BK338" s="636"/>
      <c r="BL338" s="636"/>
      <c r="BM338" s="636"/>
      <c r="BN338" s="636"/>
      <c r="BO338" s="636"/>
      <c r="BP338" s="636"/>
      <c r="BQ338" s="636"/>
      <c r="BR338" s="636"/>
      <c r="BS338" s="636"/>
      <c r="BT338" s="636"/>
      <c r="BU338" s="636"/>
      <c r="BV338" s="636"/>
      <c r="BW338" s="636"/>
      <c r="BX338" s="636"/>
      <c r="BY338" s="636"/>
      <c r="BZ338" s="636"/>
      <c r="CA338" s="636"/>
      <c r="CB338" s="636"/>
      <c r="CC338" s="636"/>
      <c r="CD338" s="636"/>
      <c r="CE338" s="636"/>
      <c r="CF338" s="636"/>
      <c r="CG338" s="636"/>
      <c r="CH338" s="637"/>
    </row>
    <row r="339" spans="1:86" ht="18" customHeight="1" x14ac:dyDescent="0.15">
      <c r="A339" s="638" t="s">
        <v>23</v>
      </c>
      <c r="B339" s="638"/>
      <c r="C339" s="639" t="str">
        <f>""&amp;①入力シート!AJ76</f>
        <v/>
      </c>
      <c r="D339" s="639"/>
      <c r="E339" s="639"/>
      <c r="F339" s="639"/>
      <c r="G339" s="639"/>
      <c r="H339" s="639"/>
      <c r="I339" s="639"/>
      <c r="J339" s="639"/>
      <c r="K339" s="639"/>
      <c r="L339" s="639"/>
      <c r="M339" s="639"/>
      <c r="N339" s="646" t="s">
        <v>77</v>
      </c>
      <c r="O339" s="428"/>
      <c r="P339" s="428"/>
      <c r="Q339" s="428"/>
      <c r="R339" s="428"/>
      <c r="S339" s="428"/>
      <c r="T339" s="428"/>
      <c r="U339" s="428"/>
      <c r="V339" s="428"/>
      <c r="W339" s="428"/>
      <c r="X339" s="428"/>
      <c r="Y339" s="428"/>
      <c r="Z339" s="428"/>
      <c r="AA339" s="428"/>
      <c r="AB339" s="428"/>
      <c r="AC339" s="428"/>
      <c r="AD339" s="428"/>
      <c r="AE339" s="428"/>
      <c r="AF339" s="428"/>
      <c r="AG339" s="428"/>
      <c r="AH339" s="428"/>
      <c r="AI339" s="428"/>
      <c r="AJ339" s="428"/>
      <c r="AK339" s="428"/>
      <c r="AL339" s="428"/>
      <c r="AM339" s="428"/>
      <c r="AN339" s="428"/>
      <c r="AO339" s="428"/>
      <c r="AP339" s="429"/>
      <c r="AR339" s="47"/>
      <c r="AS339" s="638" t="s">
        <v>23</v>
      </c>
      <c r="AT339" s="638"/>
      <c r="AU339" s="639" t="str">
        <f>""&amp;①入力シート!AJ77</f>
        <v/>
      </c>
      <c r="AV339" s="639"/>
      <c r="AW339" s="639"/>
      <c r="AX339" s="639"/>
      <c r="AY339" s="639"/>
      <c r="AZ339" s="639"/>
      <c r="BA339" s="639"/>
      <c r="BB339" s="639"/>
      <c r="BC339" s="639"/>
      <c r="BD339" s="639"/>
      <c r="BE339" s="639"/>
      <c r="BF339" s="646" t="s">
        <v>77</v>
      </c>
      <c r="BG339" s="428"/>
      <c r="BH339" s="428"/>
      <c r="BI339" s="428"/>
      <c r="BJ339" s="428"/>
      <c r="BK339" s="428"/>
      <c r="BL339" s="428"/>
      <c r="BM339" s="428"/>
      <c r="BN339" s="428"/>
      <c r="BO339" s="428"/>
      <c r="BP339" s="428"/>
      <c r="BQ339" s="428"/>
      <c r="BR339" s="428"/>
      <c r="BS339" s="428"/>
      <c r="BT339" s="428"/>
      <c r="BU339" s="428"/>
      <c r="BV339" s="428"/>
      <c r="BW339" s="428"/>
      <c r="BX339" s="428"/>
      <c r="BY339" s="428"/>
      <c r="BZ339" s="428"/>
      <c r="CA339" s="428"/>
      <c r="CB339" s="428"/>
      <c r="CC339" s="428"/>
      <c r="CD339" s="428"/>
      <c r="CE339" s="428"/>
      <c r="CF339" s="428"/>
      <c r="CG339" s="428"/>
      <c r="CH339" s="429"/>
    </row>
    <row r="340" spans="1:86" ht="18" customHeight="1" x14ac:dyDescent="0.15">
      <c r="A340" s="638"/>
      <c r="B340" s="638"/>
      <c r="C340" s="639"/>
      <c r="D340" s="639"/>
      <c r="E340" s="639"/>
      <c r="F340" s="639"/>
      <c r="G340" s="639"/>
      <c r="H340" s="639"/>
      <c r="I340" s="639"/>
      <c r="J340" s="639"/>
      <c r="K340" s="639"/>
      <c r="L340" s="639"/>
      <c r="M340" s="639"/>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2"/>
      <c r="AR340" s="47"/>
      <c r="AS340" s="638"/>
      <c r="AT340" s="638"/>
      <c r="AU340" s="639"/>
      <c r="AV340" s="639"/>
      <c r="AW340" s="639"/>
      <c r="AX340" s="639"/>
      <c r="AY340" s="639"/>
      <c r="AZ340" s="639"/>
      <c r="BA340" s="639"/>
      <c r="BB340" s="639"/>
      <c r="BC340" s="639"/>
      <c r="BD340" s="639"/>
      <c r="BE340" s="639"/>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2"/>
    </row>
  </sheetData>
  <sheetProtection sheet="1" selectLockedCells="1"/>
  <mergeCells count="1040">
    <mergeCell ref="A36:H39"/>
    <mergeCell ref="AS36:AZ39"/>
    <mergeCell ref="A53:M53"/>
    <mergeCell ref="AS53:BE53"/>
    <mergeCell ref="A54:H57"/>
    <mergeCell ref="AS54:AZ57"/>
    <mergeCell ref="A9:B11"/>
    <mergeCell ref="P9:AP11"/>
    <mergeCell ref="AS9:AT11"/>
    <mergeCell ref="AU9:BE9"/>
    <mergeCell ref="BF9:BG11"/>
    <mergeCell ref="BH9:CH11"/>
    <mergeCell ref="C10:M11"/>
    <mergeCell ref="AU10:BE11"/>
    <mergeCell ref="A27:B29"/>
    <mergeCell ref="C27:M27"/>
    <mergeCell ref="N27:O29"/>
    <mergeCell ref="P27:AP29"/>
    <mergeCell ref="AS27:AT29"/>
    <mergeCell ref="AU27:BE27"/>
    <mergeCell ref="BF27:BG29"/>
    <mergeCell ref="BH27:CH29"/>
    <mergeCell ref="C28:M29"/>
    <mergeCell ref="AU28:BE29"/>
    <mergeCell ref="N23:O26"/>
    <mergeCell ref="P23:S23"/>
    <mergeCell ref="T23:AP23"/>
    <mergeCell ref="BF23:BG26"/>
    <mergeCell ref="C9:M9"/>
    <mergeCell ref="AU15:BE16"/>
    <mergeCell ref="A15:B16"/>
    <mergeCell ref="C15:M16"/>
    <mergeCell ref="A12:B14"/>
    <mergeCell ref="C12:M14"/>
    <mergeCell ref="N12:O14"/>
    <mergeCell ref="P12:AP12"/>
    <mergeCell ref="AS12:AT14"/>
    <mergeCell ref="AU12:BE14"/>
    <mergeCell ref="BF12:BG14"/>
    <mergeCell ref="BH12:CH12"/>
    <mergeCell ref="P13:AP14"/>
    <mergeCell ref="BH13:CH14"/>
    <mergeCell ref="N15:AP16"/>
    <mergeCell ref="BF15:CH16"/>
    <mergeCell ref="A35:M35"/>
    <mergeCell ref="AS35:BE35"/>
    <mergeCell ref="BH1:BI1"/>
    <mergeCell ref="BJ1:CH1"/>
    <mergeCell ref="N5:O8"/>
    <mergeCell ref="P5:S5"/>
    <mergeCell ref="T5:AP5"/>
    <mergeCell ref="BF5:BG8"/>
    <mergeCell ref="BH5:BK5"/>
    <mergeCell ref="BL5:CH5"/>
    <mergeCell ref="A1:M1"/>
    <mergeCell ref="A2:H5"/>
    <mergeCell ref="AS1:BE1"/>
    <mergeCell ref="AS2:AZ5"/>
    <mergeCell ref="N9:O11"/>
    <mergeCell ref="P2:AP2"/>
    <mergeCell ref="P3:AP3"/>
    <mergeCell ref="P4:AP4"/>
    <mergeCell ref="BH2:CH2"/>
    <mergeCell ref="BH3:CH3"/>
    <mergeCell ref="BH4:CH4"/>
    <mergeCell ref="BH6:CH6"/>
    <mergeCell ref="P7:AP8"/>
    <mergeCell ref="BH7:CH8"/>
    <mergeCell ref="N1:O4"/>
    <mergeCell ref="P1:Q1"/>
    <mergeCell ref="R1:AP1"/>
    <mergeCell ref="BF1:BG4"/>
    <mergeCell ref="P6:AP6"/>
    <mergeCell ref="BH23:BK23"/>
    <mergeCell ref="BL23:CH23"/>
    <mergeCell ref="N19:O22"/>
    <mergeCell ref="P19:Q19"/>
    <mergeCell ref="R19:AP19"/>
    <mergeCell ref="BF19:BG22"/>
    <mergeCell ref="P24:AP24"/>
    <mergeCell ref="BH24:CH24"/>
    <mergeCell ref="AS15:AT16"/>
    <mergeCell ref="A30:B32"/>
    <mergeCell ref="C30:M32"/>
    <mergeCell ref="N30:O32"/>
    <mergeCell ref="P30:AP30"/>
    <mergeCell ref="AS30:AT32"/>
    <mergeCell ref="AU30:BE32"/>
    <mergeCell ref="BF30:BG32"/>
    <mergeCell ref="BH30:CH30"/>
    <mergeCell ref="P31:AP32"/>
    <mergeCell ref="BH31:CH32"/>
    <mergeCell ref="BH19:BI19"/>
    <mergeCell ref="BJ19:CH19"/>
    <mergeCell ref="P25:AP26"/>
    <mergeCell ref="BH25:CH26"/>
    <mergeCell ref="A19:M19"/>
    <mergeCell ref="AS19:BE19"/>
    <mergeCell ref="P21:AP21"/>
    <mergeCell ref="P22:AP22"/>
    <mergeCell ref="BH20:CH20"/>
    <mergeCell ref="BH21:CH21"/>
    <mergeCell ref="BH22:CH22"/>
    <mergeCell ref="P20:AP20"/>
    <mergeCell ref="A20:H23"/>
    <mergeCell ref="AS20:AZ23"/>
    <mergeCell ref="A33:B34"/>
    <mergeCell ref="C33:M34"/>
    <mergeCell ref="AS33:AT34"/>
    <mergeCell ref="AU33:BE34"/>
    <mergeCell ref="BH35:BI35"/>
    <mergeCell ref="BJ35:CH35"/>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40:AP40"/>
    <mergeCell ref="BH40:CH40"/>
    <mergeCell ref="P35:Q35"/>
    <mergeCell ref="R35:AP35"/>
    <mergeCell ref="BF35:BG38"/>
    <mergeCell ref="P36:AP36"/>
    <mergeCell ref="P37:AP37"/>
    <mergeCell ref="P38:AP38"/>
    <mergeCell ref="BH36:CH36"/>
    <mergeCell ref="BH37:CH37"/>
    <mergeCell ref="BH38:CH38"/>
    <mergeCell ref="A46:B48"/>
    <mergeCell ref="C46:M48"/>
    <mergeCell ref="N46:O48"/>
    <mergeCell ref="P46:AP46"/>
    <mergeCell ref="AS46:AT48"/>
    <mergeCell ref="AU46:BE48"/>
    <mergeCell ref="BF46:BG48"/>
    <mergeCell ref="BH46:CH46"/>
    <mergeCell ref="P47:AP48"/>
    <mergeCell ref="BH47:CH48"/>
    <mergeCell ref="A61:B63"/>
    <mergeCell ref="C61:M61"/>
    <mergeCell ref="N61:O63"/>
    <mergeCell ref="P61:AP63"/>
    <mergeCell ref="AS61:AT63"/>
    <mergeCell ref="AU61:BE61"/>
    <mergeCell ref="BF61:BG63"/>
    <mergeCell ref="A49:B50"/>
    <mergeCell ref="C49:M50"/>
    <mergeCell ref="AS49:AT50"/>
    <mergeCell ref="AU49:BE50"/>
    <mergeCell ref="N53:O56"/>
    <mergeCell ref="P53:Q53"/>
    <mergeCell ref="R53:AP53"/>
    <mergeCell ref="N57:O60"/>
    <mergeCell ref="P57:S57"/>
    <mergeCell ref="T57:AP57"/>
    <mergeCell ref="BF57:BG60"/>
    <mergeCell ref="BH54:CH54"/>
    <mergeCell ref="BH55:CH55"/>
    <mergeCell ref="BH56:CH56"/>
    <mergeCell ref="P54:AP54"/>
    <mergeCell ref="C62:M63"/>
    <mergeCell ref="AU62:BE63"/>
    <mergeCell ref="P73:S73"/>
    <mergeCell ref="T73:AP73"/>
    <mergeCell ref="BF73:BG76"/>
    <mergeCell ref="BH73:BK73"/>
    <mergeCell ref="BL73:CH73"/>
    <mergeCell ref="N69:O72"/>
    <mergeCell ref="P69:Q69"/>
    <mergeCell ref="R69:AP69"/>
    <mergeCell ref="BH71:CH71"/>
    <mergeCell ref="BH72:CH72"/>
    <mergeCell ref="P71:AP71"/>
    <mergeCell ref="P72:AP72"/>
    <mergeCell ref="BH69:BI69"/>
    <mergeCell ref="BJ69:CH69"/>
    <mergeCell ref="P74:AP74"/>
    <mergeCell ref="BH74:CH74"/>
    <mergeCell ref="A69:M69"/>
    <mergeCell ref="AS69:BE69"/>
    <mergeCell ref="A70:H73"/>
    <mergeCell ref="AS70:AZ73"/>
    <mergeCell ref="P77:AP79"/>
    <mergeCell ref="AS77:AT79"/>
    <mergeCell ref="AU77:BE77"/>
    <mergeCell ref="BF77:BG79"/>
    <mergeCell ref="BH77:CH79"/>
    <mergeCell ref="C78:M79"/>
    <mergeCell ref="AU78:BE79"/>
    <mergeCell ref="A67:B68"/>
    <mergeCell ref="C67:M68"/>
    <mergeCell ref="AS67:AT68"/>
    <mergeCell ref="AU67:BE68"/>
    <mergeCell ref="A64:B66"/>
    <mergeCell ref="C64:M66"/>
    <mergeCell ref="N64:O66"/>
    <mergeCell ref="P64:AP64"/>
    <mergeCell ref="AS64:AT66"/>
    <mergeCell ref="AU64:BE66"/>
    <mergeCell ref="N73:O76"/>
    <mergeCell ref="P93:AP94"/>
    <mergeCell ref="BH93:CH94"/>
    <mergeCell ref="A83:B84"/>
    <mergeCell ref="C83:M84"/>
    <mergeCell ref="AS83:AT84"/>
    <mergeCell ref="AU83:BE84"/>
    <mergeCell ref="BH87:BI87"/>
    <mergeCell ref="BJ87:CH87"/>
    <mergeCell ref="BH88:CH88"/>
    <mergeCell ref="BH89:CH89"/>
    <mergeCell ref="BH90:CH90"/>
    <mergeCell ref="P88:AP88"/>
    <mergeCell ref="P89:AP89"/>
    <mergeCell ref="P90:AP90"/>
    <mergeCell ref="A87:M87"/>
    <mergeCell ref="AS87:BE87"/>
    <mergeCell ref="A88:H91"/>
    <mergeCell ref="AS88:AZ91"/>
    <mergeCell ref="BF87:BG90"/>
    <mergeCell ref="P92:AP92"/>
    <mergeCell ref="BH92:CH92"/>
    <mergeCell ref="A80:B82"/>
    <mergeCell ref="C80:M82"/>
    <mergeCell ref="N80:O82"/>
    <mergeCell ref="P80:AP80"/>
    <mergeCell ref="AS80:AT82"/>
    <mergeCell ref="AU80:BE82"/>
    <mergeCell ref="BF80:BG82"/>
    <mergeCell ref="BH80:CH80"/>
    <mergeCell ref="P81:AP82"/>
    <mergeCell ref="BH81:CH82"/>
    <mergeCell ref="A77:B79"/>
    <mergeCell ref="C77:M77"/>
    <mergeCell ref="N77:O79"/>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BH104:CH104"/>
    <mergeCell ref="BH105:CH105"/>
    <mergeCell ref="BH106:CH106"/>
    <mergeCell ref="P104:AP104"/>
    <mergeCell ref="P105:AP105"/>
    <mergeCell ref="P106:AP106"/>
    <mergeCell ref="A103:M103"/>
    <mergeCell ref="AS103:BE103"/>
    <mergeCell ref="A104:H107"/>
    <mergeCell ref="AS104:AZ107"/>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BH122:CH122"/>
    <mergeCell ref="BH123:CH123"/>
    <mergeCell ref="BH124:CH124"/>
    <mergeCell ref="P122:AP122"/>
    <mergeCell ref="P123:AP123"/>
    <mergeCell ref="P124:AP124"/>
    <mergeCell ref="A121:M121"/>
    <mergeCell ref="AS121:BE121"/>
    <mergeCell ref="A122:H125"/>
    <mergeCell ref="AS122:AZ125"/>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BH138:CH138"/>
    <mergeCell ref="BH139:CH139"/>
    <mergeCell ref="BH140:CH140"/>
    <mergeCell ref="P138:AP138"/>
    <mergeCell ref="P139:AP139"/>
    <mergeCell ref="P140:AP140"/>
    <mergeCell ref="A137:M137"/>
    <mergeCell ref="AS137:BE137"/>
    <mergeCell ref="A138:H141"/>
    <mergeCell ref="AS138:AZ141"/>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BH156:CH156"/>
    <mergeCell ref="BH157:CH157"/>
    <mergeCell ref="BH158:CH158"/>
    <mergeCell ref="P156:AP156"/>
    <mergeCell ref="P157:AP157"/>
    <mergeCell ref="P158:AP158"/>
    <mergeCell ref="A155:M155"/>
    <mergeCell ref="AS155:BE155"/>
    <mergeCell ref="A156:H159"/>
    <mergeCell ref="AS156:AZ159"/>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BH172:CH172"/>
    <mergeCell ref="BH173:CH173"/>
    <mergeCell ref="BH174:CH174"/>
    <mergeCell ref="P172:AP172"/>
    <mergeCell ref="P173:AP173"/>
    <mergeCell ref="P174:AP174"/>
    <mergeCell ref="A171:M171"/>
    <mergeCell ref="AS171:BE171"/>
    <mergeCell ref="A172:H175"/>
    <mergeCell ref="AS172:AZ175"/>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BH190:CH190"/>
    <mergeCell ref="BH191:CH191"/>
    <mergeCell ref="BH192:CH192"/>
    <mergeCell ref="P190:AP190"/>
    <mergeCell ref="P191:AP191"/>
    <mergeCell ref="P192:AP192"/>
    <mergeCell ref="A189:M189"/>
    <mergeCell ref="AS189:BE189"/>
    <mergeCell ref="A190:H193"/>
    <mergeCell ref="AS190:AZ193"/>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BH206:CH206"/>
    <mergeCell ref="BH207:CH207"/>
    <mergeCell ref="BH208:CH208"/>
    <mergeCell ref="P206:AP206"/>
    <mergeCell ref="P207:AP207"/>
    <mergeCell ref="P208:AP208"/>
    <mergeCell ref="A205:M205"/>
    <mergeCell ref="AS205:BE205"/>
    <mergeCell ref="A206:H209"/>
    <mergeCell ref="AS206:AZ209"/>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BH224:CH224"/>
    <mergeCell ref="BH225:CH225"/>
    <mergeCell ref="BH226:CH226"/>
    <mergeCell ref="P224:AP224"/>
    <mergeCell ref="P225:AP225"/>
    <mergeCell ref="P226:AP226"/>
    <mergeCell ref="A223:M223"/>
    <mergeCell ref="AS223:BE223"/>
    <mergeCell ref="A224:H227"/>
    <mergeCell ref="AS224:AZ227"/>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BH240:CH240"/>
    <mergeCell ref="BH241:CH241"/>
    <mergeCell ref="BH242:CH242"/>
    <mergeCell ref="P240:AP240"/>
    <mergeCell ref="P241:AP241"/>
    <mergeCell ref="P242:AP242"/>
    <mergeCell ref="A239:M239"/>
    <mergeCell ref="AS239:BE239"/>
    <mergeCell ref="A240:H243"/>
    <mergeCell ref="AS240:AZ243"/>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BH258:CH258"/>
    <mergeCell ref="BH259:CH259"/>
    <mergeCell ref="BH260:CH260"/>
    <mergeCell ref="P258:AP258"/>
    <mergeCell ref="P259:AP259"/>
    <mergeCell ref="P260:AP260"/>
    <mergeCell ref="A257:M257"/>
    <mergeCell ref="AS257:BE257"/>
    <mergeCell ref="A258:H261"/>
    <mergeCell ref="AS258:AZ261"/>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BH274:CH274"/>
    <mergeCell ref="BH275:CH275"/>
    <mergeCell ref="BH276:CH276"/>
    <mergeCell ref="P274:AP274"/>
    <mergeCell ref="P275:AP275"/>
    <mergeCell ref="P276:AP276"/>
    <mergeCell ref="A273:M273"/>
    <mergeCell ref="AS273:BE273"/>
    <mergeCell ref="A274:H277"/>
    <mergeCell ref="AS274:AZ277"/>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BH292:CH292"/>
    <mergeCell ref="BH293:CH293"/>
    <mergeCell ref="BH294:CH294"/>
    <mergeCell ref="P292:AP292"/>
    <mergeCell ref="P293:AP293"/>
    <mergeCell ref="P294:AP294"/>
    <mergeCell ref="A291:M291"/>
    <mergeCell ref="AS291:BE291"/>
    <mergeCell ref="A292:H295"/>
    <mergeCell ref="AS292:AZ295"/>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BH308:CH308"/>
    <mergeCell ref="BH309:CH309"/>
    <mergeCell ref="BH310:CH310"/>
    <mergeCell ref="P308:AP308"/>
    <mergeCell ref="P309:AP309"/>
    <mergeCell ref="P310:AP310"/>
    <mergeCell ref="A307:M307"/>
    <mergeCell ref="AS307:BE307"/>
    <mergeCell ref="A308:H311"/>
    <mergeCell ref="AS308:AZ311"/>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A318:B320"/>
    <mergeCell ref="C318:M320"/>
    <mergeCell ref="N318:O320"/>
    <mergeCell ref="P318:AP318"/>
    <mergeCell ref="AS318:AT320"/>
    <mergeCell ref="AU318:BE320"/>
    <mergeCell ref="BF318:BG320"/>
    <mergeCell ref="BH318:CH318"/>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BH326:CH326"/>
    <mergeCell ref="BH327:CH327"/>
    <mergeCell ref="BH328:CH328"/>
    <mergeCell ref="P326:AP326"/>
    <mergeCell ref="P327:AP327"/>
    <mergeCell ref="P328:AP328"/>
    <mergeCell ref="A325:M325"/>
    <mergeCell ref="AS325:BE325"/>
    <mergeCell ref="A326:H329"/>
    <mergeCell ref="AS326:AZ329"/>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N325:O328"/>
    <mergeCell ref="P325:Q325"/>
    <mergeCell ref="R325:AP325"/>
    <mergeCell ref="BF325:BG328"/>
    <mergeCell ref="P330:AP330"/>
    <mergeCell ref="BH330:CH330"/>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3:AP34"/>
    <mergeCell ref="BF33:CH34"/>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P55:AP55"/>
    <mergeCell ref="P56:AP56"/>
    <mergeCell ref="BH70:CH70"/>
    <mergeCell ref="P70:AP70"/>
    <mergeCell ref="BF69:BG72"/>
    <mergeCell ref="BH64:CH64"/>
    <mergeCell ref="P65:AP66"/>
    <mergeCell ref="BH65:CH66"/>
    <mergeCell ref="BH61:CH63"/>
    <mergeCell ref="BF64:BG66"/>
    <mergeCell ref="BH57:BK57"/>
    <mergeCell ref="BL57:CH57"/>
    <mergeCell ref="BF53:BG56"/>
    <mergeCell ref="P58:AP58"/>
    <mergeCell ref="BH58:CH58"/>
    <mergeCell ref="BH53:BI53"/>
    <mergeCell ref="BJ53:CH53"/>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CI340"/>
  <sheetViews>
    <sheetView showGridLines="0" showRowColHeaders="0" workbookViewId="0">
      <selection activeCell="CI19" sqref="CI19"/>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6384" width="9" style="46"/>
  </cols>
  <sheetData>
    <row r="1" spans="1:86" ht="17.100000000000001" customHeight="1" x14ac:dyDescent="0.15">
      <c r="A1" s="650" t="s">
        <v>64</v>
      </c>
      <c r="B1" s="651"/>
      <c r="C1" s="651"/>
      <c r="D1" s="651"/>
      <c r="E1" s="651"/>
      <c r="F1" s="651"/>
      <c r="G1" s="651"/>
      <c r="H1" s="651"/>
      <c r="I1" s="651"/>
      <c r="J1" s="651"/>
      <c r="K1" s="651"/>
      <c r="L1" s="651"/>
      <c r="M1" s="652"/>
      <c r="N1" s="609" t="s">
        <v>22</v>
      </c>
      <c r="O1" s="609"/>
      <c r="P1" s="628" t="s">
        <v>17</v>
      </c>
      <c r="Q1" s="629"/>
      <c r="R1" s="630" t="str">
        <f>IF('②応募者名簿(印刷用)'!$BX$40="","",'②応募者名簿(印刷用)'!$BX$40)</f>
        <v>-</v>
      </c>
      <c r="S1" s="630"/>
      <c r="T1" s="630"/>
      <c r="U1" s="630"/>
      <c r="V1" s="630"/>
      <c r="W1" s="630"/>
      <c r="X1" s="630"/>
      <c r="Y1" s="630"/>
      <c r="Z1" s="630"/>
      <c r="AA1" s="630"/>
      <c r="AB1" s="630"/>
      <c r="AC1" s="630"/>
      <c r="AD1" s="630"/>
      <c r="AE1" s="630"/>
      <c r="AF1" s="630"/>
      <c r="AG1" s="630"/>
      <c r="AH1" s="630"/>
      <c r="AI1" s="630"/>
      <c r="AJ1" s="630"/>
      <c r="AK1" s="630"/>
      <c r="AL1" s="630"/>
      <c r="AM1" s="630"/>
      <c r="AN1" s="630"/>
      <c r="AO1" s="630"/>
      <c r="AP1" s="631"/>
      <c r="AQ1" s="150"/>
      <c r="AR1" s="157"/>
      <c r="AS1" s="650" t="s">
        <v>64</v>
      </c>
      <c r="AT1" s="651"/>
      <c r="AU1" s="651"/>
      <c r="AV1" s="651"/>
      <c r="AW1" s="651"/>
      <c r="AX1" s="651"/>
      <c r="AY1" s="651"/>
      <c r="AZ1" s="651"/>
      <c r="BA1" s="651"/>
      <c r="BB1" s="651"/>
      <c r="BC1" s="651"/>
      <c r="BD1" s="651"/>
      <c r="BE1" s="652"/>
      <c r="BF1" s="609" t="s">
        <v>22</v>
      </c>
      <c r="BG1" s="609"/>
      <c r="BH1" s="628" t="s">
        <v>17</v>
      </c>
      <c r="BI1" s="629"/>
      <c r="BJ1" s="630" t="str">
        <f>IF('②応募者名簿(印刷用)'!$BX$40="","",'②応募者名簿(印刷用)'!$BX$40)</f>
        <v>-</v>
      </c>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1"/>
    </row>
    <row r="2" spans="1:86" ht="17.100000000000001" customHeight="1" x14ac:dyDescent="0.15">
      <c r="A2" s="653" t="str">
        <f>'②応募者名簿(印刷用)'!$A$36</f>
        <v/>
      </c>
      <c r="B2" s="654"/>
      <c r="C2" s="654"/>
      <c r="D2" s="654"/>
      <c r="E2" s="654"/>
      <c r="F2" s="654"/>
      <c r="G2" s="654"/>
      <c r="H2" s="654"/>
      <c r="I2" s="151"/>
      <c r="J2" s="151"/>
      <c r="K2" s="151"/>
      <c r="L2" s="151"/>
      <c r="M2" s="152"/>
      <c r="N2" s="609"/>
      <c r="O2" s="609"/>
      <c r="P2" s="603" t="str">
        <f>IF('②応募者名簿(印刷用)'!$BV$42="","",'②応募者名簿(印刷用)'!$BV$42)</f>
        <v xml:space="preserve"> </v>
      </c>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5"/>
      <c r="AQ2" s="150"/>
      <c r="AR2" s="157"/>
      <c r="AS2" s="653" t="str">
        <f>'②応募者名簿(印刷用)'!$A$36</f>
        <v/>
      </c>
      <c r="AT2" s="654"/>
      <c r="AU2" s="654"/>
      <c r="AV2" s="654"/>
      <c r="AW2" s="654"/>
      <c r="AX2" s="654"/>
      <c r="AY2" s="654"/>
      <c r="AZ2" s="654"/>
      <c r="BA2" s="151"/>
      <c r="BB2" s="151"/>
      <c r="BC2" s="151"/>
      <c r="BD2" s="151"/>
      <c r="BE2" s="152"/>
      <c r="BF2" s="609"/>
      <c r="BG2" s="609"/>
      <c r="BH2" s="603" t="str">
        <f>IF('②応募者名簿(印刷用)'!$BV$42="","",'②応募者名簿(印刷用)'!$BV$42)</f>
        <v xml:space="preserve"> </v>
      </c>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5"/>
    </row>
    <row r="3" spans="1:86" ht="17.100000000000001" customHeight="1" x14ac:dyDescent="0.15">
      <c r="A3" s="653"/>
      <c r="B3" s="654"/>
      <c r="C3" s="654"/>
      <c r="D3" s="654"/>
      <c r="E3" s="654"/>
      <c r="F3" s="654"/>
      <c r="G3" s="654"/>
      <c r="H3" s="654"/>
      <c r="I3" s="151"/>
      <c r="J3" s="151"/>
      <c r="K3" s="151"/>
      <c r="L3" s="151"/>
      <c r="M3" s="152"/>
      <c r="N3" s="609"/>
      <c r="O3" s="609"/>
      <c r="P3" s="603" t="str">
        <f>IF('②応募者名簿(印刷用)'!$BV$43="","",'②応募者名簿(印刷用)'!$BV$43)</f>
        <v xml:space="preserve"> </v>
      </c>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5"/>
      <c r="AQ3" s="150"/>
      <c r="AR3" s="157"/>
      <c r="AS3" s="653"/>
      <c r="AT3" s="654"/>
      <c r="AU3" s="654"/>
      <c r="AV3" s="654"/>
      <c r="AW3" s="654"/>
      <c r="AX3" s="654"/>
      <c r="AY3" s="654"/>
      <c r="AZ3" s="654"/>
      <c r="BA3" s="151"/>
      <c r="BB3" s="151"/>
      <c r="BC3" s="151"/>
      <c r="BD3" s="151"/>
      <c r="BE3" s="152"/>
      <c r="BF3" s="609"/>
      <c r="BG3" s="609"/>
      <c r="BH3" s="603" t="str">
        <f>IF('②応募者名簿(印刷用)'!$BV$43="","",'②応募者名簿(印刷用)'!$BV$43)</f>
        <v xml:space="preserve"> </v>
      </c>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5"/>
    </row>
    <row r="4" spans="1:86" ht="17.100000000000001" customHeight="1" x14ac:dyDescent="0.15">
      <c r="A4" s="653"/>
      <c r="B4" s="654"/>
      <c r="C4" s="654"/>
      <c r="D4" s="654"/>
      <c r="E4" s="654"/>
      <c r="F4" s="654"/>
      <c r="G4" s="654"/>
      <c r="H4" s="654"/>
      <c r="I4" s="151"/>
      <c r="J4" s="151"/>
      <c r="K4" s="151"/>
      <c r="L4" s="151"/>
      <c r="M4" s="152"/>
      <c r="N4" s="609"/>
      <c r="O4" s="609"/>
      <c r="P4" s="606" t="str">
        <f>IF('②応募者名簿(印刷用)'!$BV$44="","",'②応募者名簿(印刷用)'!$BV$44)</f>
        <v xml:space="preserve"> </v>
      </c>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8"/>
      <c r="AQ4" s="150"/>
      <c r="AR4" s="157"/>
      <c r="AS4" s="653"/>
      <c r="AT4" s="654"/>
      <c r="AU4" s="654"/>
      <c r="AV4" s="654"/>
      <c r="AW4" s="654"/>
      <c r="AX4" s="654"/>
      <c r="AY4" s="654"/>
      <c r="AZ4" s="654"/>
      <c r="BA4" s="151"/>
      <c r="BB4" s="151"/>
      <c r="BC4" s="151"/>
      <c r="BD4" s="151"/>
      <c r="BE4" s="152"/>
      <c r="BF4" s="609"/>
      <c r="BG4" s="609"/>
      <c r="BH4" s="606" t="str">
        <f>IF('②応募者名簿(印刷用)'!$BV$44="","",'②応募者名簿(印刷用)'!$BV$44)</f>
        <v xml:space="preserve"> </v>
      </c>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8"/>
    </row>
    <row r="5" spans="1:86" ht="17.100000000000001" customHeight="1" x14ac:dyDescent="0.15">
      <c r="A5" s="653"/>
      <c r="B5" s="654"/>
      <c r="C5" s="654"/>
      <c r="D5" s="654"/>
      <c r="E5" s="654"/>
      <c r="F5" s="654"/>
      <c r="G5" s="654"/>
      <c r="H5" s="654"/>
      <c r="I5" s="151"/>
      <c r="J5" s="151"/>
      <c r="K5" s="151"/>
      <c r="L5" s="151"/>
      <c r="M5" s="152"/>
      <c r="N5" s="623" t="s">
        <v>33</v>
      </c>
      <c r="O5" s="624"/>
      <c r="P5" s="620" t="s">
        <v>24</v>
      </c>
      <c r="Q5" s="621"/>
      <c r="R5" s="621"/>
      <c r="S5" s="621"/>
      <c r="T5" s="621" t="str">
        <f>""&amp;①入力シート!$D$21</f>
        <v/>
      </c>
      <c r="U5" s="621"/>
      <c r="V5" s="621"/>
      <c r="W5" s="621"/>
      <c r="X5" s="621"/>
      <c r="Y5" s="621"/>
      <c r="Z5" s="621"/>
      <c r="AA5" s="621"/>
      <c r="AB5" s="621"/>
      <c r="AC5" s="621"/>
      <c r="AD5" s="621"/>
      <c r="AE5" s="621"/>
      <c r="AF5" s="621"/>
      <c r="AG5" s="621"/>
      <c r="AH5" s="621"/>
      <c r="AI5" s="621"/>
      <c r="AJ5" s="621"/>
      <c r="AK5" s="621"/>
      <c r="AL5" s="621"/>
      <c r="AM5" s="621"/>
      <c r="AN5" s="621"/>
      <c r="AO5" s="621"/>
      <c r="AP5" s="622"/>
      <c r="AQ5" s="150"/>
      <c r="AR5" s="157"/>
      <c r="AS5" s="653"/>
      <c r="AT5" s="654"/>
      <c r="AU5" s="654"/>
      <c r="AV5" s="654"/>
      <c r="AW5" s="654"/>
      <c r="AX5" s="654"/>
      <c r="AY5" s="654"/>
      <c r="AZ5" s="654"/>
      <c r="BA5" s="151"/>
      <c r="BB5" s="151"/>
      <c r="BC5" s="151"/>
      <c r="BD5" s="151"/>
      <c r="BE5" s="152"/>
      <c r="BF5" s="623" t="s">
        <v>33</v>
      </c>
      <c r="BG5" s="624"/>
      <c r="BH5" s="620" t="s">
        <v>24</v>
      </c>
      <c r="BI5" s="621"/>
      <c r="BJ5" s="621"/>
      <c r="BK5" s="621"/>
      <c r="BL5" s="621" t="str">
        <f>""&amp;①入力シート!$D$21</f>
        <v/>
      </c>
      <c r="BM5" s="621"/>
      <c r="BN5" s="621"/>
      <c r="BO5" s="621"/>
      <c r="BP5" s="621"/>
      <c r="BQ5" s="621"/>
      <c r="BR5" s="621"/>
      <c r="BS5" s="621"/>
      <c r="BT5" s="621"/>
      <c r="BU5" s="621"/>
      <c r="BV5" s="621"/>
      <c r="BW5" s="621"/>
      <c r="BX5" s="621"/>
      <c r="BY5" s="621"/>
      <c r="BZ5" s="621"/>
      <c r="CA5" s="621"/>
      <c r="CB5" s="621"/>
      <c r="CC5" s="621"/>
      <c r="CD5" s="621"/>
      <c r="CE5" s="621"/>
      <c r="CF5" s="621"/>
      <c r="CG5" s="621"/>
      <c r="CH5" s="622"/>
    </row>
    <row r="6" spans="1:86" ht="17.100000000000001" customHeight="1" x14ac:dyDescent="0.15">
      <c r="A6" s="153"/>
      <c r="B6" s="151"/>
      <c r="C6" s="151"/>
      <c r="D6" s="151"/>
      <c r="E6" s="151"/>
      <c r="F6" s="151"/>
      <c r="G6" s="151"/>
      <c r="H6" s="151"/>
      <c r="I6" s="151"/>
      <c r="J6" s="151"/>
      <c r="K6" s="151"/>
      <c r="L6" s="151"/>
      <c r="M6" s="152"/>
      <c r="N6" s="616"/>
      <c r="O6" s="617"/>
      <c r="P6" s="625" t="str">
        <f>"　"&amp;①入力シート!$D$22</f>
        <v>　</v>
      </c>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7"/>
      <c r="AQ6" s="150"/>
      <c r="AR6" s="157"/>
      <c r="AS6" s="153"/>
      <c r="AT6" s="151"/>
      <c r="AU6" s="151"/>
      <c r="AV6" s="151"/>
      <c r="AW6" s="151"/>
      <c r="AX6" s="151"/>
      <c r="AY6" s="151"/>
      <c r="AZ6" s="151"/>
      <c r="BA6" s="151"/>
      <c r="BB6" s="151"/>
      <c r="BC6" s="151"/>
      <c r="BD6" s="151"/>
      <c r="BE6" s="152"/>
      <c r="BF6" s="616"/>
      <c r="BG6" s="617"/>
      <c r="BH6" s="625" t="str">
        <f>"　"&amp;①入力シート!$D$22</f>
        <v>　</v>
      </c>
      <c r="BI6" s="626"/>
      <c r="BJ6" s="626"/>
      <c r="BK6" s="626"/>
      <c r="BL6" s="626"/>
      <c r="BM6" s="626"/>
      <c r="BN6" s="626"/>
      <c r="BO6" s="626"/>
      <c r="BP6" s="626"/>
      <c r="BQ6" s="626"/>
      <c r="BR6" s="626"/>
      <c r="BS6" s="626"/>
      <c r="BT6" s="626"/>
      <c r="BU6" s="626"/>
      <c r="BV6" s="626"/>
      <c r="BW6" s="626"/>
      <c r="BX6" s="626"/>
      <c r="BY6" s="626"/>
      <c r="BZ6" s="626"/>
      <c r="CA6" s="626"/>
      <c r="CB6" s="626"/>
      <c r="CC6" s="626"/>
      <c r="CD6" s="626"/>
      <c r="CE6" s="626"/>
      <c r="CF6" s="626"/>
      <c r="CG6" s="626"/>
      <c r="CH6" s="627"/>
    </row>
    <row r="7" spans="1:86" ht="17.100000000000001" customHeight="1" x14ac:dyDescent="0.15">
      <c r="A7" s="153"/>
      <c r="B7" s="151"/>
      <c r="C7" s="151"/>
      <c r="D7" s="151"/>
      <c r="E7" s="151"/>
      <c r="F7" s="151"/>
      <c r="G7" s="151"/>
      <c r="H7" s="151"/>
      <c r="I7" s="151"/>
      <c r="J7" s="151"/>
      <c r="K7" s="151"/>
      <c r="L7" s="151"/>
      <c r="M7" s="152"/>
      <c r="N7" s="616"/>
      <c r="O7" s="617"/>
      <c r="P7" s="647" t="str">
        <f>"　"&amp;①入力シート!$D$23</f>
        <v>　</v>
      </c>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9"/>
      <c r="AQ7" s="150"/>
      <c r="AR7" s="157"/>
      <c r="AS7" s="153"/>
      <c r="AT7" s="151"/>
      <c r="AU7" s="151"/>
      <c r="AV7" s="151"/>
      <c r="AW7" s="151"/>
      <c r="AX7" s="151"/>
      <c r="AY7" s="151"/>
      <c r="AZ7" s="151"/>
      <c r="BA7" s="151"/>
      <c r="BB7" s="151"/>
      <c r="BC7" s="151"/>
      <c r="BD7" s="151"/>
      <c r="BE7" s="152"/>
      <c r="BF7" s="616"/>
      <c r="BG7" s="617"/>
      <c r="BH7" s="647" t="str">
        <f>"　"&amp;①入力シート!$D$23</f>
        <v>　</v>
      </c>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9"/>
    </row>
    <row r="8" spans="1:86" ht="17.100000000000001" customHeight="1" x14ac:dyDescent="0.15">
      <c r="A8" s="154"/>
      <c r="B8" s="155"/>
      <c r="C8" s="155"/>
      <c r="D8" s="155"/>
      <c r="E8" s="155"/>
      <c r="F8" s="155"/>
      <c r="G8" s="155"/>
      <c r="H8" s="155"/>
      <c r="I8" s="155"/>
      <c r="J8" s="155"/>
      <c r="K8" s="155"/>
      <c r="L8" s="155"/>
      <c r="M8" s="156"/>
      <c r="N8" s="616"/>
      <c r="O8" s="617"/>
      <c r="P8" s="647"/>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9"/>
      <c r="AQ8" s="150"/>
      <c r="AR8" s="157"/>
      <c r="AS8" s="154"/>
      <c r="AT8" s="155"/>
      <c r="AU8" s="155"/>
      <c r="AV8" s="155"/>
      <c r="AW8" s="155"/>
      <c r="AX8" s="155"/>
      <c r="AY8" s="155"/>
      <c r="AZ8" s="155"/>
      <c r="BA8" s="155"/>
      <c r="BB8" s="155"/>
      <c r="BC8" s="155"/>
      <c r="BD8" s="155"/>
      <c r="BE8" s="156"/>
      <c r="BF8" s="616"/>
      <c r="BG8" s="617"/>
      <c r="BH8" s="647"/>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9"/>
    </row>
    <row r="9" spans="1:86" ht="18" customHeight="1" x14ac:dyDescent="0.15">
      <c r="A9" s="623" t="s">
        <v>38</v>
      </c>
      <c r="B9" s="624"/>
      <c r="C9" s="620" t="s">
        <v>32</v>
      </c>
      <c r="D9" s="621"/>
      <c r="E9" s="621"/>
      <c r="F9" s="621"/>
      <c r="G9" s="621"/>
      <c r="H9" s="621"/>
      <c r="I9" s="621"/>
      <c r="J9" s="621"/>
      <c r="K9" s="621"/>
      <c r="L9" s="621"/>
      <c r="M9" s="621"/>
      <c r="N9" s="609" t="s">
        <v>35</v>
      </c>
      <c r="O9" s="609"/>
      <c r="P9" s="680" t="str">
        <f>""&amp;①入力シート!O78</f>
        <v/>
      </c>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150"/>
      <c r="AR9" s="157"/>
      <c r="AS9" s="623" t="s">
        <v>38</v>
      </c>
      <c r="AT9" s="624"/>
      <c r="AU9" s="620" t="s">
        <v>32</v>
      </c>
      <c r="AV9" s="621"/>
      <c r="AW9" s="621"/>
      <c r="AX9" s="621"/>
      <c r="AY9" s="621"/>
      <c r="AZ9" s="621"/>
      <c r="BA9" s="621"/>
      <c r="BB9" s="621"/>
      <c r="BC9" s="621"/>
      <c r="BD9" s="621"/>
      <c r="BE9" s="621"/>
      <c r="BF9" s="609" t="s">
        <v>35</v>
      </c>
      <c r="BG9" s="609"/>
      <c r="BH9" s="615" t="str">
        <f>""&amp;①入力シート!O79</f>
        <v/>
      </c>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row>
    <row r="10" spans="1:86" ht="18" customHeight="1" x14ac:dyDescent="0.15">
      <c r="A10" s="616"/>
      <c r="B10" s="617"/>
      <c r="C10" s="643">
        <f>'②応募者名簿(印刷用)'!$AD13</f>
        <v>41</v>
      </c>
      <c r="D10" s="644"/>
      <c r="E10" s="644"/>
      <c r="F10" s="644"/>
      <c r="G10" s="644"/>
      <c r="H10" s="644"/>
      <c r="I10" s="644"/>
      <c r="J10" s="644"/>
      <c r="K10" s="644"/>
      <c r="L10" s="644"/>
      <c r="M10" s="644"/>
      <c r="N10" s="609"/>
      <c r="O10" s="609"/>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150"/>
      <c r="AR10" s="157"/>
      <c r="AS10" s="616"/>
      <c r="AT10" s="617"/>
      <c r="AU10" s="643">
        <f>'②応募者名簿(印刷用)'!$AD14</f>
        <v>42</v>
      </c>
      <c r="AV10" s="644"/>
      <c r="AW10" s="644"/>
      <c r="AX10" s="644"/>
      <c r="AY10" s="644"/>
      <c r="AZ10" s="644"/>
      <c r="BA10" s="644"/>
      <c r="BB10" s="644"/>
      <c r="BC10" s="644"/>
      <c r="BD10" s="644"/>
      <c r="BE10" s="644"/>
      <c r="BF10" s="609"/>
      <c r="BG10" s="609"/>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row>
    <row r="11" spans="1:86" ht="18" customHeight="1" x14ac:dyDescent="0.15">
      <c r="A11" s="618"/>
      <c r="B11" s="619"/>
      <c r="C11" s="643"/>
      <c r="D11" s="644"/>
      <c r="E11" s="644"/>
      <c r="F11" s="644"/>
      <c r="G11" s="644"/>
      <c r="H11" s="644"/>
      <c r="I11" s="644"/>
      <c r="J11" s="644"/>
      <c r="K11" s="644"/>
      <c r="L11" s="644"/>
      <c r="M11" s="644"/>
      <c r="N11" s="609"/>
      <c r="O11" s="609"/>
      <c r="P11" s="680"/>
      <c r="Q11" s="680"/>
      <c r="R11" s="680"/>
      <c r="S11" s="680"/>
      <c r="T11" s="680"/>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150"/>
      <c r="AR11" s="157"/>
      <c r="AS11" s="618"/>
      <c r="AT11" s="619"/>
      <c r="AU11" s="643"/>
      <c r="AV11" s="644"/>
      <c r="AW11" s="644"/>
      <c r="AX11" s="644"/>
      <c r="AY11" s="644"/>
      <c r="AZ11" s="644"/>
      <c r="BA11" s="644"/>
      <c r="BB11" s="644"/>
      <c r="BC11" s="644"/>
      <c r="BD11" s="644"/>
      <c r="BE11" s="644"/>
      <c r="BF11" s="609"/>
      <c r="BG11" s="609"/>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row>
    <row r="12" spans="1:86" ht="18" customHeight="1" x14ac:dyDescent="0.15">
      <c r="A12" s="623" t="s">
        <v>37</v>
      </c>
      <c r="B12" s="624"/>
      <c r="C12" s="640" t="str">
        <f>IF('②応募者名簿(印刷用)'!$AN$13="","",'②応募者名簿(印刷用)'!$AN$13)</f>
        <v/>
      </c>
      <c r="D12" s="641"/>
      <c r="E12" s="641"/>
      <c r="F12" s="641"/>
      <c r="G12" s="641"/>
      <c r="H12" s="641"/>
      <c r="I12" s="641"/>
      <c r="J12" s="641"/>
      <c r="K12" s="641"/>
      <c r="L12" s="641"/>
      <c r="M12" s="642"/>
      <c r="N12" s="616" t="s">
        <v>36</v>
      </c>
      <c r="O12" s="617"/>
      <c r="P12" s="610" t="s">
        <v>34</v>
      </c>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2"/>
      <c r="AQ12" s="150"/>
      <c r="AR12" s="157"/>
      <c r="AS12" s="623" t="s">
        <v>37</v>
      </c>
      <c r="AT12" s="624"/>
      <c r="AU12" s="640" t="str">
        <f>IF('②応募者名簿(印刷用)'!$AN$14="","",'②応募者名簿(印刷用)'!$AN$14)</f>
        <v/>
      </c>
      <c r="AV12" s="641"/>
      <c r="AW12" s="641"/>
      <c r="AX12" s="641"/>
      <c r="AY12" s="641"/>
      <c r="AZ12" s="641"/>
      <c r="BA12" s="641"/>
      <c r="BB12" s="641"/>
      <c r="BC12" s="641"/>
      <c r="BD12" s="641"/>
      <c r="BE12" s="642"/>
      <c r="BF12" s="616" t="s">
        <v>36</v>
      </c>
      <c r="BG12" s="617"/>
      <c r="BH12" s="610" t="s">
        <v>34</v>
      </c>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2"/>
    </row>
    <row r="13" spans="1:86" ht="18" customHeight="1" x14ac:dyDescent="0.15">
      <c r="A13" s="616"/>
      <c r="B13" s="617"/>
      <c r="C13" s="643"/>
      <c r="D13" s="644"/>
      <c r="E13" s="644"/>
      <c r="F13" s="644"/>
      <c r="G13" s="644"/>
      <c r="H13" s="644"/>
      <c r="I13" s="644"/>
      <c r="J13" s="644"/>
      <c r="K13" s="644"/>
      <c r="L13" s="644"/>
      <c r="M13" s="645"/>
      <c r="N13" s="616"/>
      <c r="O13" s="617"/>
      <c r="P13" s="632" t="str">
        <f>IF('②応募者名簿(印刷用)'!$AR$13="","",'②応募者名簿(印刷用)'!$AR$13)</f>
        <v xml:space="preserve"> </v>
      </c>
      <c r="Q13" s="633"/>
      <c r="R13" s="633"/>
      <c r="S13" s="633"/>
      <c r="T13" s="633"/>
      <c r="U13" s="633"/>
      <c r="V13" s="633"/>
      <c r="W13" s="633"/>
      <c r="X13" s="633"/>
      <c r="Y13" s="633"/>
      <c r="Z13" s="633"/>
      <c r="AA13" s="633"/>
      <c r="AB13" s="633"/>
      <c r="AC13" s="633"/>
      <c r="AD13" s="633"/>
      <c r="AE13" s="633"/>
      <c r="AF13" s="633"/>
      <c r="AG13" s="633"/>
      <c r="AH13" s="633"/>
      <c r="AI13" s="633"/>
      <c r="AJ13" s="633"/>
      <c r="AK13" s="633"/>
      <c r="AL13" s="633"/>
      <c r="AM13" s="633"/>
      <c r="AN13" s="633"/>
      <c r="AO13" s="633"/>
      <c r="AP13" s="634"/>
      <c r="AQ13" s="150"/>
      <c r="AR13" s="157"/>
      <c r="AS13" s="616"/>
      <c r="AT13" s="617"/>
      <c r="AU13" s="643"/>
      <c r="AV13" s="644"/>
      <c r="AW13" s="644"/>
      <c r="AX13" s="644"/>
      <c r="AY13" s="644"/>
      <c r="AZ13" s="644"/>
      <c r="BA13" s="644"/>
      <c r="BB13" s="644"/>
      <c r="BC13" s="644"/>
      <c r="BD13" s="644"/>
      <c r="BE13" s="645"/>
      <c r="BF13" s="616"/>
      <c r="BG13" s="617"/>
      <c r="BH13" s="632" t="str">
        <f>IF('②応募者名簿(印刷用)'!$AR$14="","",'②応募者名簿(印刷用)'!$AR$14)</f>
        <v xml:space="preserve"> </v>
      </c>
      <c r="BI13" s="633"/>
      <c r="BJ13" s="633"/>
      <c r="BK13" s="633"/>
      <c r="BL13" s="633"/>
      <c r="BM13" s="633"/>
      <c r="BN13" s="633"/>
      <c r="BO13" s="633"/>
      <c r="BP13" s="633"/>
      <c r="BQ13" s="633"/>
      <c r="BR13" s="633"/>
      <c r="BS13" s="633"/>
      <c r="BT13" s="633"/>
      <c r="BU13" s="633"/>
      <c r="BV13" s="633"/>
      <c r="BW13" s="633"/>
      <c r="BX13" s="633"/>
      <c r="BY13" s="633"/>
      <c r="BZ13" s="633"/>
      <c r="CA13" s="633"/>
      <c r="CB13" s="633"/>
      <c r="CC13" s="633"/>
      <c r="CD13" s="633"/>
      <c r="CE13" s="633"/>
      <c r="CF13" s="633"/>
      <c r="CG13" s="633"/>
      <c r="CH13" s="634"/>
    </row>
    <row r="14" spans="1:86" ht="18" customHeight="1" x14ac:dyDescent="0.15">
      <c r="A14" s="616"/>
      <c r="B14" s="617"/>
      <c r="C14" s="643"/>
      <c r="D14" s="644"/>
      <c r="E14" s="644"/>
      <c r="F14" s="644"/>
      <c r="G14" s="644"/>
      <c r="H14" s="644"/>
      <c r="I14" s="644"/>
      <c r="J14" s="644"/>
      <c r="K14" s="644"/>
      <c r="L14" s="644"/>
      <c r="M14" s="645"/>
      <c r="N14" s="618"/>
      <c r="O14" s="619"/>
      <c r="P14" s="635"/>
      <c r="Q14" s="636"/>
      <c r="R14" s="636"/>
      <c r="S14" s="636"/>
      <c r="T14" s="636"/>
      <c r="U14" s="636"/>
      <c r="V14" s="636"/>
      <c r="W14" s="636"/>
      <c r="X14" s="636"/>
      <c r="Y14" s="636"/>
      <c r="Z14" s="636"/>
      <c r="AA14" s="636"/>
      <c r="AB14" s="636"/>
      <c r="AC14" s="636"/>
      <c r="AD14" s="636"/>
      <c r="AE14" s="636"/>
      <c r="AF14" s="636"/>
      <c r="AG14" s="636"/>
      <c r="AH14" s="636"/>
      <c r="AI14" s="636"/>
      <c r="AJ14" s="636"/>
      <c r="AK14" s="636"/>
      <c r="AL14" s="636"/>
      <c r="AM14" s="636"/>
      <c r="AN14" s="636"/>
      <c r="AO14" s="636"/>
      <c r="AP14" s="637"/>
      <c r="AQ14" s="150"/>
      <c r="AR14" s="157"/>
      <c r="AS14" s="616"/>
      <c r="AT14" s="617"/>
      <c r="AU14" s="643"/>
      <c r="AV14" s="644"/>
      <c r="AW14" s="644"/>
      <c r="AX14" s="644"/>
      <c r="AY14" s="644"/>
      <c r="AZ14" s="644"/>
      <c r="BA14" s="644"/>
      <c r="BB14" s="644"/>
      <c r="BC14" s="644"/>
      <c r="BD14" s="644"/>
      <c r="BE14" s="645"/>
      <c r="BF14" s="618"/>
      <c r="BG14" s="619"/>
      <c r="BH14" s="635"/>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c r="CH14" s="637"/>
    </row>
    <row r="15" spans="1:86" ht="18" customHeight="1" x14ac:dyDescent="0.15">
      <c r="A15" s="638" t="s">
        <v>23</v>
      </c>
      <c r="B15" s="638"/>
      <c r="C15" s="639" t="str">
        <f>""&amp;①入力シート!AJ78</f>
        <v/>
      </c>
      <c r="D15" s="639"/>
      <c r="E15" s="639"/>
      <c r="F15" s="639"/>
      <c r="G15" s="639"/>
      <c r="H15" s="639"/>
      <c r="I15" s="639"/>
      <c r="J15" s="639"/>
      <c r="K15" s="639"/>
      <c r="L15" s="639"/>
      <c r="M15" s="639"/>
      <c r="N15" s="646" t="s">
        <v>77</v>
      </c>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8"/>
      <c r="AP15" s="429"/>
      <c r="AR15" s="47"/>
      <c r="AS15" s="638" t="s">
        <v>23</v>
      </c>
      <c r="AT15" s="638"/>
      <c r="AU15" s="639" t="str">
        <f>""&amp;①入力シート!AJ79</f>
        <v/>
      </c>
      <c r="AV15" s="639"/>
      <c r="AW15" s="639"/>
      <c r="AX15" s="639"/>
      <c r="AY15" s="639"/>
      <c r="AZ15" s="639"/>
      <c r="BA15" s="639"/>
      <c r="BB15" s="639"/>
      <c r="BC15" s="639"/>
      <c r="BD15" s="639"/>
      <c r="BE15" s="639"/>
      <c r="BF15" s="646" t="s">
        <v>77</v>
      </c>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9"/>
    </row>
    <row r="16" spans="1:86" ht="18" customHeight="1" x14ac:dyDescent="0.15">
      <c r="A16" s="638"/>
      <c r="B16" s="638"/>
      <c r="C16" s="639"/>
      <c r="D16" s="639"/>
      <c r="E16" s="639"/>
      <c r="F16" s="639"/>
      <c r="G16" s="639"/>
      <c r="H16" s="639"/>
      <c r="I16" s="639"/>
      <c r="J16" s="639"/>
      <c r="K16" s="639"/>
      <c r="L16" s="639"/>
      <c r="M16" s="639"/>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2"/>
      <c r="AR16" s="47"/>
      <c r="AS16" s="638"/>
      <c r="AT16" s="638"/>
      <c r="AU16" s="639"/>
      <c r="AV16" s="639"/>
      <c r="AW16" s="639"/>
      <c r="AX16" s="639"/>
      <c r="AY16" s="639"/>
      <c r="AZ16" s="639"/>
      <c r="BA16" s="639"/>
      <c r="BB16" s="639"/>
      <c r="BC16" s="639"/>
      <c r="BD16" s="639"/>
      <c r="BE16" s="639"/>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2"/>
    </row>
    <row r="17" spans="1:87" ht="15" customHeight="1" x14ac:dyDescent="0.15">
      <c r="A17" s="158"/>
      <c r="B17" s="158"/>
      <c r="C17" s="159"/>
      <c r="D17" s="159"/>
      <c r="E17" s="159"/>
      <c r="F17" s="159"/>
      <c r="G17" s="159"/>
      <c r="H17" s="159"/>
      <c r="I17" s="159"/>
      <c r="J17" s="159"/>
      <c r="K17" s="159"/>
      <c r="L17" s="159"/>
      <c r="M17" s="159"/>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8"/>
      <c r="AT17" s="158"/>
      <c r="AU17" s="159"/>
      <c r="AV17" s="159"/>
      <c r="AW17" s="159"/>
      <c r="AX17" s="159"/>
      <c r="AY17" s="159"/>
      <c r="AZ17" s="159"/>
      <c r="BA17" s="159"/>
      <c r="BB17" s="159"/>
      <c r="BC17" s="159"/>
      <c r="BD17" s="159"/>
      <c r="BE17" s="159"/>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60"/>
      <c r="B18" s="160"/>
      <c r="C18" s="160"/>
      <c r="D18" s="160"/>
      <c r="E18" s="160"/>
      <c r="F18" s="160"/>
      <c r="G18" s="160"/>
      <c r="H18" s="160"/>
      <c r="I18" s="160"/>
      <c r="J18" s="160"/>
      <c r="K18" s="160"/>
      <c r="L18" s="160"/>
      <c r="M18" s="160"/>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60"/>
      <c r="AT18" s="160"/>
      <c r="AU18" s="160"/>
      <c r="AV18" s="160"/>
      <c r="AW18" s="160"/>
      <c r="AX18" s="160"/>
      <c r="AY18" s="160"/>
      <c r="AZ18" s="160"/>
      <c r="BA18" s="160"/>
      <c r="BB18" s="160"/>
      <c r="BC18" s="160"/>
      <c r="BD18" s="160"/>
      <c r="BE18" s="160"/>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50" t="s">
        <v>64</v>
      </c>
      <c r="B19" s="651"/>
      <c r="C19" s="651"/>
      <c r="D19" s="651"/>
      <c r="E19" s="651"/>
      <c r="F19" s="651"/>
      <c r="G19" s="651"/>
      <c r="H19" s="651"/>
      <c r="I19" s="651"/>
      <c r="J19" s="651"/>
      <c r="K19" s="651"/>
      <c r="L19" s="651"/>
      <c r="M19" s="652"/>
      <c r="N19" s="609" t="s">
        <v>22</v>
      </c>
      <c r="O19" s="609"/>
      <c r="P19" s="628" t="s">
        <v>17</v>
      </c>
      <c r="Q19" s="629"/>
      <c r="R19" s="630" t="str">
        <f>IF('②応募者名簿(印刷用)'!$BX$40="","",'②応募者名簿(印刷用)'!$BX$40)</f>
        <v>-</v>
      </c>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1"/>
      <c r="AQ19" s="150"/>
      <c r="AR19" s="157"/>
      <c r="AS19" s="650" t="s">
        <v>64</v>
      </c>
      <c r="AT19" s="651"/>
      <c r="AU19" s="651"/>
      <c r="AV19" s="651"/>
      <c r="AW19" s="651"/>
      <c r="AX19" s="651"/>
      <c r="AY19" s="651"/>
      <c r="AZ19" s="651"/>
      <c r="BA19" s="651"/>
      <c r="BB19" s="651"/>
      <c r="BC19" s="651"/>
      <c r="BD19" s="651"/>
      <c r="BE19" s="652"/>
      <c r="BF19" s="609" t="s">
        <v>22</v>
      </c>
      <c r="BG19" s="609"/>
      <c r="BH19" s="628" t="s">
        <v>17</v>
      </c>
      <c r="BI19" s="629"/>
      <c r="BJ19" s="630" t="str">
        <f>IF('②応募者名簿(印刷用)'!$BX$40="","",'②応募者名簿(印刷用)'!$BX$40)</f>
        <v>-</v>
      </c>
      <c r="BK19" s="630"/>
      <c r="BL19" s="630"/>
      <c r="BM19" s="630"/>
      <c r="BN19" s="630"/>
      <c r="BO19" s="630"/>
      <c r="BP19" s="630"/>
      <c r="BQ19" s="630"/>
      <c r="BR19" s="630"/>
      <c r="BS19" s="630"/>
      <c r="BT19" s="630"/>
      <c r="BU19" s="630"/>
      <c r="BV19" s="630"/>
      <c r="BW19" s="630"/>
      <c r="BX19" s="630"/>
      <c r="BY19" s="630"/>
      <c r="BZ19" s="630"/>
      <c r="CA19" s="630"/>
      <c r="CB19" s="630"/>
      <c r="CC19" s="630"/>
      <c r="CD19" s="630"/>
      <c r="CE19" s="630"/>
      <c r="CF19" s="630"/>
      <c r="CG19" s="630"/>
      <c r="CH19" s="631"/>
    </row>
    <row r="20" spans="1:87" ht="17.100000000000001" customHeight="1" x14ac:dyDescent="0.15">
      <c r="A20" s="653" t="str">
        <f>'②応募者名簿(印刷用)'!$A$36</f>
        <v/>
      </c>
      <c r="B20" s="654"/>
      <c r="C20" s="654"/>
      <c r="D20" s="654"/>
      <c r="E20" s="654"/>
      <c r="F20" s="654"/>
      <c r="G20" s="654"/>
      <c r="H20" s="654"/>
      <c r="I20" s="151"/>
      <c r="J20" s="151"/>
      <c r="K20" s="151"/>
      <c r="L20" s="151"/>
      <c r="M20" s="152"/>
      <c r="N20" s="609"/>
      <c r="O20" s="609"/>
      <c r="P20" s="603" t="str">
        <f>IF('②応募者名簿(印刷用)'!$BV$42="","",'②応募者名簿(印刷用)'!$BV$42)</f>
        <v xml:space="preserve"> </v>
      </c>
      <c r="Q20" s="604"/>
      <c r="R20" s="604"/>
      <c r="S20" s="604"/>
      <c r="T20" s="604"/>
      <c r="U20" s="604"/>
      <c r="V20" s="604"/>
      <c r="W20" s="604"/>
      <c r="X20" s="604"/>
      <c r="Y20" s="604"/>
      <c r="Z20" s="604"/>
      <c r="AA20" s="604"/>
      <c r="AB20" s="604"/>
      <c r="AC20" s="604"/>
      <c r="AD20" s="604"/>
      <c r="AE20" s="604"/>
      <c r="AF20" s="604"/>
      <c r="AG20" s="604"/>
      <c r="AH20" s="604"/>
      <c r="AI20" s="604"/>
      <c r="AJ20" s="604"/>
      <c r="AK20" s="604"/>
      <c r="AL20" s="604"/>
      <c r="AM20" s="604"/>
      <c r="AN20" s="604"/>
      <c r="AO20" s="604"/>
      <c r="AP20" s="605"/>
      <c r="AQ20" s="150"/>
      <c r="AR20" s="157"/>
      <c r="AS20" s="653" t="str">
        <f>'②応募者名簿(印刷用)'!$A$36</f>
        <v/>
      </c>
      <c r="AT20" s="654"/>
      <c r="AU20" s="654"/>
      <c r="AV20" s="654"/>
      <c r="AW20" s="654"/>
      <c r="AX20" s="654"/>
      <c r="AY20" s="654"/>
      <c r="AZ20" s="654"/>
      <c r="BA20" s="151"/>
      <c r="BB20" s="151"/>
      <c r="BC20" s="151"/>
      <c r="BD20" s="151"/>
      <c r="BE20" s="152"/>
      <c r="BF20" s="609"/>
      <c r="BG20" s="609"/>
      <c r="BH20" s="603" t="str">
        <f>IF('②応募者名簿(印刷用)'!$BV$42="","",'②応募者名簿(印刷用)'!$BV$42)</f>
        <v xml:space="preserve"> </v>
      </c>
      <c r="BI20" s="604"/>
      <c r="BJ20" s="604"/>
      <c r="BK20" s="604"/>
      <c r="BL20" s="604"/>
      <c r="BM20" s="604"/>
      <c r="BN20" s="604"/>
      <c r="BO20" s="604"/>
      <c r="BP20" s="604"/>
      <c r="BQ20" s="604"/>
      <c r="BR20" s="604"/>
      <c r="BS20" s="604"/>
      <c r="BT20" s="604"/>
      <c r="BU20" s="604"/>
      <c r="BV20" s="604"/>
      <c r="BW20" s="604"/>
      <c r="BX20" s="604"/>
      <c r="BY20" s="604"/>
      <c r="BZ20" s="604"/>
      <c r="CA20" s="604"/>
      <c r="CB20" s="604"/>
      <c r="CC20" s="604"/>
      <c r="CD20" s="604"/>
      <c r="CE20" s="604"/>
      <c r="CF20" s="604"/>
      <c r="CG20" s="604"/>
      <c r="CH20" s="605"/>
    </row>
    <row r="21" spans="1:87" ht="17.100000000000001" customHeight="1" x14ac:dyDescent="0.15">
      <c r="A21" s="653"/>
      <c r="B21" s="654"/>
      <c r="C21" s="654"/>
      <c r="D21" s="654"/>
      <c r="E21" s="654"/>
      <c r="F21" s="654"/>
      <c r="G21" s="654"/>
      <c r="H21" s="654"/>
      <c r="I21" s="151"/>
      <c r="J21" s="151"/>
      <c r="K21" s="151"/>
      <c r="L21" s="151"/>
      <c r="M21" s="152"/>
      <c r="N21" s="609"/>
      <c r="O21" s="609"/>
      <c r="P21" s="603" t="str">
        <f>IF('②応募者名簿(印刷用)'!$BV$43="","",'②応募者名簿(印刷用)'!$BV$43)</f>
        <v xml:space="preserve"> </v>
      </c>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5"/>
      <c r="AQ21" s="150"/>
      <c r="AR21" s="157"/>
      <c r="AS21" s="653"/>
      <c r="AT21" s="654"/>
      <c r="AU21" s="654"/>
      <c r="AV21" s="654"/>
      <c r="AW21" s="654"/>
      <c r="AX21" s="654"/>
      <c r="AY21" s="654"/>
      <c r="AZ21" s="654"/>
      <c r="BA21" s="151"/>
      <c r="BB21" s="151"/>
      <c r="BC21" s="151"/>
      <c r="BD21" s="151"/>
      <c r="BE21" s="152"/>
      <c r="BF21" s="609"/>
      <c r="BG21" s="609"/>
      <c r="BH21" s="603" t="str">
        <f>IF('②応募者名簿(印刷用)'!$BV$43="","",'②応募者名簿(印刷用)'!$BV$43)</f>
        <v xml:space="preserve"> </v>
      </c>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4"/>
      <c r="CE21" s="604"/>
      <c r="CF21" s="604"/>
      <c r="CG21" s="604"/>
      <c r="CH21" s="605"/>
    </row>
    <row r="22" spans="1:87" ht="17.100000000000001" customHeight="1" x14ac:dyDescent="0.15">
      <c r="A22" s="653"/>
      <c r="B22" s="654"/>
      <c r="C22" s="654"/>
      <c r="D22" s="654"/>
      <c r="E22" s="654"/>
      <c r="F22" s="654"/>
      <c r="G22" s="654"/>
      <c r="H22" s="654"/>
      <c r="I22" s="151"/>
      <c r="J22" s="151"/>
      <c r="K22" s="151"/>
      <c r="L22" s="151"/>
      <c r="M22" s="152"/>
      <c r="N22" s="609"/>
      <c r="O22" s="609"/>
      <c r="P22" s="606" t="str">
        <f>IF('②応募者名簿(印刷用)'!$BV$44="","",'②応募者名簿(印刷用)'!$BV$44)</f>
        <v xml:space="preserve"> </v>
      </c>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8"/>
      <c r="AQ22" s="150"/>
      <c r="AR22" s="157"/>
      <c r="AS22" s="653"/>
      <c r="AT22" s="654"/>
      <c r="AU22" s="654"/>
      <c r="AV22" s="654"/>
      <c r="AW22" s="654"/>
      <c r="AX22" s="654"/>
      <c r="AY22" s="654"/>
      <c r="AZ22" s="654"/>
      <c r="BA22" s="151"/>
      <c r="BB22" s="151"/>
      <c r="BC22" s="151"/>
      <c r="BD22" s="151"/>
      <c r="BE22" s="152"/>
      <c r="BF22" s="609"/>
      <c r="BG22" s="609"/>
      <c r="BH22" s="606" t="str">
        <f>IF('②応募者名簿(印刷用)'!$BV$44="","",'②応募者名簿(印刷用)'!$BV$44)</f>
        <v xml:space="preserve"> </v>
      </c>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8"/>
    </row>
    <row r="23" spans="1:87" ht="17.100000000000001" customHeight="1" x14ac:dyDescent="0.15">
      <c r="A23" s="653"/>
      <c r="B23" s="654"/>
      <c r="C23" s="654"/>
      <c r="D23" s="654"/>
      <c r="E23" s="654"/>
      <c r="F23" s="654"/>
      <c r="G23" s="654"/>
      <c r="H23" s="654"/>
      <c r="I23" s="151"/>
      <c r="J23" s="151"/>
      <c r="K23" s="151"/>
      <c r="L23" s="151"/>
      <c r="M23" s="152"/>
      <c r="N23" s="623" t="s">
        <v>33</v>
      </c>
      <c r="O23" s="624"/>
      <c r="P23" s="620" t="s">
        <v>24</v>
      </c>
      <c r="Q23" s="621"/>
      <c r="R23" s="621"/>
      <c r="S23" s="621"/>
      <c r="T23" s="621" t="str">
        <f>""&amp;①入力シート!$D$21</f>
        <v/>
      </c>
      <c r="U23" s="621"/>
      <c r="V23" s="621"/>
      <c r="W23" s="621"/>
      <c r="X23" s="621"/>
      <c r="Y23" s="621"/>
      <c r="Z23" s="621"/>
      <c r="AA23" s="621"/>
      <c r="AB23" s="621"/>
      <c r="AC23" s="621"/>
      <c r="AD23" s="621"/>
      <c r="AE23" s="621"/>
      <c r="AF23" s="621"/>
      <c r="AG23" s="621"/>
      <c r="AH23" s="621"/>
      <c r="AI23" s="621"/>
      <c r="AJ23" s="621"/>
      <c r="AK23" s="621"/>
      <c r="AL23" s="621"/>
      <c r="AM23" s="621"/>
      <c r="AN23" s="621"/>
      <c r="AO23" s="621"/>
      <c r="AP23" s="622"/>
      <c r="AQ23" s="150"/>
      <c r="AR23" s="157"/>
      <c r="AS23" s="653"/>
      <c r="AT23" s="654"/>
      <c r="AU23" s="654"/>
      <c r="AV23" s="654"/>
      <c r="AW23" s="654"/>
      <c r="AX23" s="654"/>
      <c r="AY23" s="654"/>
      <c r="AZ23" s="654"/>
      <c r="BA23" s="151"/>
      <c r="BB23" s="151"/>
      <c r="BC23" s="151"/>
      <c r="BD23" s="151"/>
      <c r="BE23" s="152"/>
      <c r="BF23" s="623" t="s">
        <v>33</v>
      </c>
      <c r="BG23" s="624"/>
      <c r="BH23" s="620" t="s">
        <v>24</v>
      </c>
      <c r="BI23" s="621"/>
      <c r="BJ23" s="621"/>
      <c r="BK23" s="621"/>
      <c r="BL23" s="621" t="str">
        <f>""&amp;①入力シート!$D$21</f>
        <v/>
      </c>
      <c r="BM23" s="621"/>
      <c r="BN23" s="621"/>
      <c r="BO23" s="621"/>
      <c r="BP23" s="621"/>
      <c r="BQ23" s="621"/>
      <c r="BR23" s="621"/>
      <c r="BS23" s="621"/>
      <c r="BT23" s="621"/>
      <c r="BU23" s="621"/>
      <c r="BV23" s="621"/>
      <c r="BW23" s="621"/>
      <c r="BX23" s="621"/>
      <c r="BY23" s="621"/>
      <c r="BZ23" s="621"/>
      <c r="CA23" s="621"/>
      <c r="CB23" s="621"/>
      <c r="CC23" s="621"/>
      <c r="CD23" s="621"/>
      <c r="CE23" s="621"/>
      <c r="CF23" s="621"/>
      <c r="CG23" s="621"/>
      <c r="CH23" s="622"/>
    </row>
    <row r="24" spans="1:87" ht="17.100000000000001" customHeight="1" x14ac:dyDescent="0.15">
      <c r="A24" s="153"/>
      <c r="B24" s="151"/>
      <c r="C24" s="151"/>
      <c r="D24" s="151"/>
      <c r="E24" s="151"/>
      <c r="F24" s="151"/>
      <c r="G24" s="151"/>
      <c r="H24" s="151"/>
      <c r="I24" s="151"/>
      <c r="J24" s="151"/>
      <c r="K24" s="151"/>
      <c r="L24" s="151"/>
      <c r="M24" s="152"/>
      <c r="N24" s="616"/>
      <c r="O24" s="617"/>
      <c r="P24" s="625" t="str">
        <f>"　"&amp;①入力シート!$D$22</f>
        <v>　</v>
      </c>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7"/>
      <c r="AQ24" s="150"/>
      <c r="AR24" s="157"/>
      <c r="AS24" s="153"/>
      <c r="AT24" s="151"/>
      <c r="AU24" s="151"/>
      <c r="AV24" s="151"/>
      <c r="AW24" s="151"/>
      <c r="AX24" s="151"/>
      <c r="AY24" s="151"/>
      <c r="AZ24" s="151"/>
      <c r="BA24" s="151"/>
      <c r="BB24" s="151"/>
      <c r="BC24" s="151"/>
      <c r="BD24" s="151"/>
      <c r="BE24" s="152"/>
      <c r="BF24" s="616"/>
      <c r="BG24" s="617"/>
      <c r="BH24" s="625" t="str">
        <f>"　"&amp;①入力シート!$D$22</f>
        <v>　</v>
      </c>
      <c r="BI24" s="626"/>
      <c r="BJ24" s="626"/>
      <c r="BK24" s="626"/>
      <c r="BL24" s="626"/>
      <c r="BM24" s="626"/>
      <c r="BN24" s="626"/>
      <c r="BO24" s="626"/>
      <c r="BP24" s="626"/>
      <c r="BQ24" s="626"/>
      <c r="BR24" s="626"/>
      <c r="BS24" s="626"/>
      <c r="BT24" s="626"/>
      <c r="BU24" s="626"/>
      <c r="BV24" s="626"/>
      <c r="BW24" s="626"/>
      <c r="BX24" s="626"/>
      <c r="BY24" s="626"/>
      <c r="BZ24" s="626"/>
      <c r="CA24" s="626"/>
      <c r="CB24" s="626"/>
      <c r="CC24" s="626"/>
      <c r="CD24" s="626"/>
      <c r="CE24" s="626"/>
      <c r="CF24" s="626"/>
      <c r="CG24" s="626"/>
      <c r="CH24" s="627"/>
    </row>
    <row r="25" spans="1:87" ht="17.100000000000001" customHeight="1" x14ac:dyDescent="0.15">
      <c r="A25" s="153"/>
      <c r="B25" s="151"/>
      <c r="C25" s="151"/>
      <c r="D25" s="151"/>
      <c r="E25" s="151"/>
      <c r="F25" s="151"/>
      <c r="G25" s="151"/>
      <c r="H25" s="151"/>
      <c r="I25" s="151"/>
      <c r="J25" s="151"/>
      <c r="K25" s="151"/>
      <c r="L25" s="151"/>
      <c r="M25" s="152"/>
      <c r="N25" s="616"/>
      <c r="O25" s="617"/>
      <c r="P25" s="647" t="str">
        <f>"　"&amp;①入力シート!$D$23</f>
        <v>　</v>
      </c>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9"/>
      <c r="AQ25" s="150"/>
      <c r="AR25" s="157"/>
      <c r="AS25" s="153"/>
      <c r="AT25" s="151"/>
      <c r="AU25" s="151"/>
      <c r="AV25" s="151"/>
      <c r="AW25" s="151"/>
      <c r="AX25" s="151"/>
      <c r="AY25" s="151"/>
      <c r="AZ25" s="151"/>
      <c r="BA25" s="151"/>
      <c r="BB25" s="151"/>
      <c r="BC25" s="151"/>
      <c r="BD25" s="151"/>
      <c r="BE25" s="152"/>
      <c r="BF25" s="616"/>
      <c r="BG25" s="617"/>
      <c r="BH25" s="647" t="str">
        <f>"　"&amp;①入力シート!$D$23</f>
        <v>　</v>
      </c>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9"/>
    </row>
    <row r="26" spans="1:87" ht="17.100000000000001" customHeight="1" x14ac:dyDescent="0.15">
      <c r="A26" s="154"/>
      <c r="B26" s="155"/>
      <c r="C26" s="155"/>
      <c r="D26" s="155"/>
      <c r="E26" s="155"/>
      <c r="F26" s="155"/>
      <c r="G26" s="155"/>
      <c r="H26" s="155"/>
      <c r="I26" s="155"/>
      <c r="J26" s="155"/>
      <c r="K26" s="155"/>
      <c r="L26" s="155"/>
      <c r="M26" s="156"/>
      <c r="N26" s="616"/>
      <c r="O26" s="617"/>
      <c r="P26" s="647"/>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9"/>
      <c r="AQ26" s="150"/>
      <c r="AR26" s="157"/>
      <c r="AS26" s="154"/>
      <c r="AT26" s="155"/>
      <c r="AU26" s="155"/>
      <c r="AV26" s="155"/>
      <c r="AW26" s="155"/>
      <c r="AX26" s="155"/>
      <c r="AY26" s="155"/>
      <c r="AZ26" s="155"/>
      <c r="BA26" s="155"/>
      <c r="BB26" s="155"/>
      <c r="BC26" s="155"/>
      <c r="BD26" s="155"/>
      <c r="BE26" s="156"/>
      <c r="BF26" s="616"/>
      <c r="BG26" s="617"/>
      <c r="BH26" s="647"/>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c r="CF26" s="648"/>
      <c r="CG26" s="648"/>
      <c r="CH26" s="649"/>
    </row>
    <row r="27" spans="1:87" ht="18" customHeight="1" x14ac:dyDescent="0.15">
      <c r="A27" s="623" t="s">
        <v>38</v>
      </c>
      <c r="B27" s="624"/>
      <c r="C27" s="620" t="s">
        <v>32</v>
      </c>
      <c r="D27" s="621"/>
      <c r="E27" s="621"/>
      <c r="F27" s="621"/>
      <c r="G27" s="621"/>
      <c r="H27" s="621"/>
      <c r="I27" s="621"/>
      <c r="J27" s="621"/>
      <c r="K27" s="621"/>
      <c r="L27" s="621"/>
      <c r="M27" s="621"/>
      <c r="N27" s="609" t="s">
        <v>35</v>
      </c>
      <c r="O27" s="609"/>
      <c r="P27" s="615" t="str">
        <f>""&amp;①入力シート!O80</f>
        <v/>
      </c>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c r="AP27" s="615"/>
      <c r="AQ27" s="150"/>
      <c r="AR27" s="157"/>
      <c r="AS27" s="623" t="s">
        <v>38</v>
      </c>
      <c r="AT27" s="624"/>
      <c r="AU27" s="620" t="s">
        <v>32</v>
      </c>
      <c r="AV27" s="621"/>
      <c r="AW27" s="621"/>
      <c r="AX27" s="621"/>
      <c r="AY27" s="621"/>
      <c r="AZ27" s="621"/>
      <c r="BA27" s="621"/>
      <c r="BB27" s="621"/>
      <c r="BC27" s="621"/>
      <c r="BD27" s="621"/>
      <c r="BE27" s="621"/>
      <c r="BF27" s="609" t="s">
        <v>35</v>
      </c>
      <c r="BG27" s="609"/>
      <c r="BH27" s="615" t="str">
        <f>""&amp;①入力シート!O81</f>
        <v/>
      </c>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row>
    <row r="28" spans="1:87" ht="18" customHeight="1" x14ac:dyDescent="0.15">
      <c r="A28" s="616"/>
      <c r="B28" s="617"/>
      <c r="C28" s="643">
        <f>'②応募者名簿(印刷用)'!$AD15</f>
        <v>43</v>
      </c>
      <c r="D28" s="644"/>
      <c r="E28" s="644"/>
      <c r="F28" s="644"/>
      <c r="G28" s="644"/>
      <c r="H28" s="644"/>
      <c r="I28" s="644"/>
      <c r="J28" s="644"/>
      <c r="K28" s="644"/>
      <c r="L28" s="644"/>
      <c r="M28" s="644"/>
      <c r="N28" s="609"/>
      <c r="O28" s="609"/>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615"/>
      <c r="AN28" s="615"/>
      <c r="AO28" s="615"/>
      <c r="AP28" s="615"/>
      <c r="AQ28" s="150"/>
      <c r="AR28" s="157"/>
      <c r="AS28" s="616"/>
      <c r="AT28" s="617"/>
      <c r="AU28" s="643">
        <f>'②応募者名簿(印刷用)'!$AD16</f>
        <v>44</v>
      </c>
      <c r="AV28" s="644"/>
      <c r="AW28" s="644"/>
      <c r="AX28" s="644"/>
      <c r="AY28" s="644"/>
      <c r="AZ28" s="644"/>
      <c r="BA28" s="644"/>
      <c r="BB28" s="644"/>
      <c r="BC28" s="644"/>
      <c r="BD28" s="644"/>
      <c r="BE28" s="644"/>
      <c r="BF28" s="609"/>
      <c r="BG28" s="609"/>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row>
    <row r="29" spans="1:87" ht="18" customHeight="1" x14ac:dyDescent="0.15">
      <c r="A29" s="618"/>
      <c r="B29" s="619"/>
      <c r="C29" s="643"/>
      <c r="D29" s="644"/>
      <c r="E29" s="644"/>
      <c r="F29" s="644"/>
      <c r="G29" s="644"/>
      <c r="H29" s="644"/>
      <c r="I29" s="644"/>
      <c r="J29" s="644"/>
      <c r="K29" s="644"/>
      <c r="L29" s="644"/>
      <c r="M29" s="644"/>
      <c r="N29" s="609"/>
      <c r="O29" s="609"/>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150"/>
      <c r="AR29" s="157"/>
      <c r="AS29" s="618"/>
      <c r="AT29" s="619"/>
      <c r="AU29" s="643"/>
      <c r="AV29" s="644"/>
      <c r="AW29" s="644"/>
      <c r="AX29" s="644"/>
      <c r="AY29" s="644"/>
      <c r="AZ29" s="644"/>
      <c r="BA29" s="644"/>
      <c r="BB29" s="644"/>
      <c r="BC29" s="644"/>
      <c r="BD29" s="644"/>
      <c r="BE29" s="644"/>
      <c r="BF29" s="609"/>
      <c r="BG29" s="609"/>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row>
    <row r="30" spans="1:87" ht="18" customHeight="1" x14ac:dyDescent="0.15">
      <c r="A30" s="623" t="s">
        <v>37</v>
      </c>
      <c r="B30" s="624"/>
      <c r="C30" s="640" t="str">
        <f>IF('②応募者名簿(印刷用)'!$AN$15="","",'②応募者名簿(印刷用)'!$AN$15)</f>
        <v/>
      </c>
      <c r="D30" s="641"/>
      <c r="E30" s="641"/>
      <c r="F30" s="641"/>
      <c r="G30" s="641"/>
      <c r="H30" s="641"/>
      <c r="I30" s="641"/>
      <c r="J30" s="641"/>
      <c r="K30" s="641"/>
      <c r="L30" s="641"/>
      <c r="M30" s="642"/>
      <c r="N30" s="616" t="s">
        <v>36</v>
      </c>
      <c r="O30" s="617"/>
      <c r="P30" s="610" t="s">
        <v>34</v>
      </c>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2"/>
      <c r="AQ30" s="150"/>
      <c r="AR30" s="157"/>
      <c r="AS30" s="623" t="s">
        <v>37</v>
      </c>
      <c r="AT30" s="624"/>
      <c r="AU30" s="640" t="str">
        <f>IF('②応募者名簿(印刷用)'!$AN$16="","",'②応募者名簿(印刷用)'!$AN$16)</f>
        <v/>
      </c>
      <c r="AV30" s="641"/>
      <c r="AW30" s="641"/>
      <c r="AX30" s="641"/>
      <c r="AY30" s="641"/>
      <c r="AZ30" s="641"/>
      <c r="BA30" s="641"/>
      <c r="BB30" s="641"/>
      <c r="BC30" s="641"/>
      <c r="BD30" s="641"/>
      <c r="BE30" s="642"/>
      <c r="BF30" s="616" t="s">
        <v>36</v>
      </c>
      <c r="BG30" s="617"/>
      <c r="BH30" s="610" t="s">
        <v>34</v>
      </c>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1"/>
      <c r="CE30" s="611"/>
      <c r="CF30" s="611"/>
      <c r="CG30" s="611"/>
      <c r="CH30" s="612"/>
    </row>
    <row r="31" spans="1:87" ht="18" customHeight="1" x14ac:dyDescent="0.15">
      <c r="A31" s="616"/>
      <c r="B31" s="617"/>
      <c r="C31" s="643"/>
      <c r="D31" s="644"/>
      <c r="E31" s="644"/>
      <c r="F31" s="644"/>
      <c r="G31" s="644"/>
      <c r="H31" s="644"/>
      <c r="I31" s="644"/>
      <c r="J31" s="644"/>
      <c r="K31" s="644"/>
      <c r="L31" s="644"/>
      <c r="M31" s="645"/>
      <c r="N31" s="616"/>
      <c r="O31" s="617"/>
      <c r="P31" s="632" t="str">
        <f>IF('②応募者名簿(印刷用)'!$AR$15="","",'②応募者名簿(印刷用)'!$AR$15)</f>
        <v xml:space="preserve"> </v>
      </c>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4"/>
      <c r="AQ31" s="150"/>
      <c r="AR31" s="157"/>
      <c r="AS31" s="616"/>
      <c r="AT31" s="617"/>
      <c r="AU31" s="643"/>
      <c r="AV31" s="644"/>
      <c r="AW31" s="644"/>
      <c r="AX31" s="644"/>
      <c r="AY31" s="644"/>
      <c r="AZ31" s="644"/>
      <c r="BA31" s="644"/>
      <c r="BB31" s="644"/>
      <c r="BC31" s="644"/>
      <c r="BD31" s="644"/>
      <c r="BE31" s="645"/>
      <c r="BF31" s="616"/>
      <c r="BG31" s="617"/>
      <c r="BH31" s="632" t="str">
        <f>IF('②応募者名簿(印刷用)'!$AR$16="","",'②応募者名簿(印刷用)'!$AR$16)</f>
        <v xml:space="preserve"> </v>
      </c>
      <c r="BI31" s="633"/>
      <c r="BJ31" s="633"/>
      <c r="BK31" s="633"/>
      <c r="BL31" s="633"/>
      <c r="BM31" s="633"/>
      <c r="BN31" s="633"/>
      <c r="BO31" s="633"/>
      <c r="BP31" s="633"/>
      <c r="BQ31" s="633"/>
      <c r="BR31" s="633"/>
      <c r="BS31" s="633"/>
      <c r="BT31" s="633"/>
      <c r="BU31" s="633"/>
      <c r="BV31" s="633"/>
      <c r="BW31" s="633"/>
      <c r="BX31" s="633"/>
      <c r="BY31" s="633"/>
      <c r="BZ31" s="633"/>
      <c r="CA31" s="633"/>
      <c r="CB31" s="633"/>
      <c r="CC31" s="633"/>
      <c r="CD31" s="633"/>
      <c r="CE31" s="633"/>
      <c r="CF31" s="633"/>
      <c r="CG31" s="633"/>
      <c r="CH31" s="634"/>
    </row>
    <row r="32" spans="1:87" ht="18" customHeight="1" x14ac:dyDescent="0.15">
      <c r="A32" s="616"/>
      <c r="B32" s="617"/>
      <c r="C32" s="643"/>
      <c r="D32" s="644"/>
      <c r="E32" s="644"/>
      <c r="F32" s="644"/>
      <c r="G32" s="644"/>
      <c r="H32" s="644"/>
      <c r="I32" s="644"/>
      <c r="J32" s="644"/>
      <c r="K32" s="644"/>
      <c r="L32" s="644"/>
      <c r="M32" s="645"/>
      <c r="N32" s="618"/>
      <c r="O32" s="619"/>
      <c r="P32" s="635"/>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7"/>
      <c r="AQ32" s="150"/>
      <c r="AR32" s="157"/>
      <c r="AS32" s="616"/>
      <c r="AT32" s="617"/>
      <c r="AU32" s="643"/>
      <c r="AV32" s="644"/>
      <c r="AW32" s="644"/>
      <c r="AX32" s="644"/>
      <c r="AY32" s="644"/>
      <c r="AZ32" s="644"/>
      <c r="BA32" s="644"/>
      <c r="BB32" s="644"/>
      <c r="BC32" s="644"/>
      <c r="BD32" s="644"/>
      <c r="BE32" s="645"/>
      <c r="BF32" s="618"/>
      <c r="BG32" s="619"/>
      <c r="BH32" s="635"/>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c r="CH32" s="637"/>
    </row>
    <row r="33" spans="1:86" ht="18" customHeight="1" x14ac:dyDescent="0.15">
      <c r="A33" s="638" t="s">
        <v>23</v>
      </c>
      <c r="B33" s="638"/>
      <c r="C33" s="639" t="str">
        <f>""&amp;①入力シート!AJ80</f>
        <v/>
      </c>
      <c r="D33" s="639"/>
      <c r="E33" s="639"/>
      <c r="F33" s="639"/>
      <c r="G33" s="639"/>
      <c r="H33" s="639"/>
      <c r="I33" s="639"/>
      <c r="J33" s="639"/>
      <c r="K33" s="639"/>
      <c r="L33" s="639"/>
      <c r="M33" s="639"/>
      <c r="N33" s="646" t="s">
        <v>77</v>
      </c>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9"/>
      <c r="AR33" s="47"/>
      <c r="AS33" s="638" t="s">
        <v>23</v>
      </c>
      <c r="AT33" s="638"/>
      <c r="AU33" s="639" t="str">
        <f>""&amp;①入力シート!AJ81</f>
        <v/>
      </c>
      <c r="AV33" s="639"/>
      <c r="AW33" s="639"/>
      <c r="AX33" s="639"/>
      <c r="AY33" s="639"/>
      <c r="AZ33" s="639"/>
      <c r="BA33" s="639"/>
      <c r="BB33" s="639"/>
      <c r="BC33" s="639"/>
      <c r="BD33" s="639"/>
      <c r="BE33" s="639"/>
      <c r="BF33" s="646" t="s">
        <v>77</v>
      </c>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9"/>
    </row>
    <row r="34" spans="1:86" ht="18" customHeight="1" x14ac:dyDescent="0.15">
      <c r="A34" s="638"/>
      <c r="B34" s="638"/>
      <c r="C34" s="639"/>
      <c r="D34" s="639"/>
      <c r="E34" s="639"/>
      <c r="F34" s="639"/>
      <c r="G34" s="639"/>
      <c r="H34" s="639"/>
      <c r="I34" s="639"/>
      <c r="J34" s="639"/>
      <c r="K34" s="639"/>
      <c r="L34" s="639"/>
      <c r="M34" s="639"/>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2"/>
      <c r="AR34" s="47"/>
      <c r="AS34" s="638"/>
      <c r="AT34" s="638"/>
      <c r="AU34" s="639"/>
      <c r="AV34" s="639"/>
      <c r="AW34" s="639"/>
      <c r="AX34" s="639"/>
      <c r="AY34" s="639"/>
      <c r="AZ34" s="639"/>
      <c r="BA34" s="639"/>
      <c r="BB34" s="639"/>
      <c r="BC34" s="639"/>
      <c r="BD34" s="639"/>
      <c r="BE34" s="639"/>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2"/>
    </row>
    <row r="35" spans="1:86" ht="17.100000000000001" customHeight="1" x14ac:dyDescent="0.15">
      <c r="A35" s="650" t="s">
        <v>64</v>
      </c>
      <c r="B35" s="651"/>
      <c r="C35" s="651"/>
      <c r="D35" s="651"/>
      <c r="E35" s="651"/>
      <c r="F35" s="651"/>
      <c r="G35" s="651"/>
      <c r="H35" s="651"/>
      <c r="I35" s="651"/>
      <c r="J35" s="651"/>
      <c r="K35" s="651"/>
      <c r="L35" s="651"/>
      <c r="M35" s="652"/>
      <c r="N35" s="609" t="s">
        <v>22</v>
      </c>
      <c r="O35" s="609"/>
      <c r="P35" s="628" t="s">
        <v>17</v>
      </c>
      <c r="Q35" s="629"/>
      <c r="R35" s="630" t="str">
        <f>IF('②応募者名簿(印刷用)'!$BX$40="","",'②応募者名簿(印刷用)'!$BX$40)</f>
        <v>-</v>
      </c>
      <c r="S35" s="630"/>
      <c r="T35" s="630"/>
      <c r="U35" s="630"/>
      <c r="V35" s="630"/>
      <c r="W35" s="630"/>
      <c r="X35" s="630"/>
      <c r="Y35" s="630"/>
      <c r="Z35" s="630"/>
      <c r="AA35" s="630"/>
      <c r="AB35" s="630"/>
      <c r="AC35" s="630"/>
      <c r="AD35" s="630"/>
      <c r="AE35" s="630"/>
      <c r="AF35" s="630"/>
      <c r="AG35" s="630"/>
      <c r="AH35" s="630"/>
      <c r="AI35" s="630"/>
      <c r="AJ35" s="630"/>
      <c r="AK35" s="630"/>
      <c r="AL35" s="630"/>
      <c r="AM35" s="630"/>
      <c r="AN35" s="630"/>
      <c r="AO35" s="630"/>
      <c r="AP35" s="631"/>
      <c r="AQ35" s="150"/>
      <c r="AR35" s="157"/>
      <c r="AS35" s="650" t="s">
        <v>64</v>
      </c>
      <c r="AT35" s="651"/>
      <c r="AU35" s="651"/>
      <c r="AV35" s="651"/>
      <c r="AW35" s="651"/>
      <c r="AX35" s="651"/>
      <c r="AY35" s="651"/>
      <c r="AZ35" s="651"/>
      <c r="BA35" s="651"/>
      <c r="BB35" s="651"/>
      <c r="BC35" s="651"/>
      <c r="BD35" s="651"/>
      <c r="BE35" s="652"/>
      <c r="BF35" s="609" t="s">
        <v>22</v>
      </c>
      <c r="BG35" s="609"/>
      <c r="BH35" s="628" t="s">
        <v>17</v>
      </c>
      <c r="BI35" s="629"/>
      <c r="BJ35" s="630" t="str">
        <f>IF('②応募者名簿(印刷用)'!$BX$40="","",'②応募者名簿(印刷用)'!$BX$40)</f>
        <v>-</v>
      </c>
      <c r="BK35" s="630"/>
      <c r="BL35" s="630"/>
      <c r="BM35" s="630"/>
      <c r="BN35" s="630"/>
      <c r="BO35" s="630"/>
      <c r="BP35" s="630"/>
      <c r="BQ35" s="630"/>
      <c r="BR35" s="630"/>
      <c r="BS35" s="630"/>
      <c r="BT35" s="630"/>
      <c r="BU35" s="630"/>
      <c r="BV35" s="630"/>
      <c r="BW35" s="630"/>
      <c r="BX35" s="630"/>
      <c r="BY35" s="630"/>
      <c r="BZ35" s="630"/>
      <c r="CA35" s="630"/>
      <c r="CB35" s="630"/>
      <c r="CC35" s="630"/>
      <c r="CD35" s="630"/>
      <c r="CE35" s="630"/>
      <c r="CF35" s="630"/>
      <c r="CG35" s="630"/>
      <c r="CH35" s="631"/>
    </row>
    <row r="36" spans="1:86" ht="17.100000000000001" customHeight="1" x14ac:dyDescent="0.15">
      <c r="A36" s="653" t="str">
        <f>'②応募者名簿(印刷用)'!$A$36</f>
        <v/>
      </c>
      <c r="B36" s="654"/>
      <c r="C36" s="654"/>
      <c r="D36" s="654"/>
      <c r="E36" s="654"/>
      <c r="F36" s="654"/>
      <c r="G36" s="654"/>
      <c r="H36" s="654"/>
      <c r="I36" s="151"/>
      <c r="J36" s="151"/>
      <c r="K36" s="151"/>
      <c r="L36" s="151"/>
      <c r="M36" s="152"/>
      <c r="N36" s="609"/>
      <c r="O36" s="609"/>
      <c r="P36" s="603" t="str">
        <f>IF('②応募者名簿(印刷用)'!$BV$42="","",'②応募者名簿(印刷用)'!$BV$42)</f>
        <v xml:space="preserve"> </v>
      </c>
      <c r="Q36" s="604"/>
      <c r="R36" s="604"/>
      <c r="S36" s="604"/>
      <c r="T36" s="604"/>
      <c r="U36" s="604"/>
      <c r="V36" s="604"/>
      <c r="W36" s="604"/>
      <c r="X36" s="604"/>
      <c r="Y36" s="604"/>
      <c r="Z36" s="604"/>
      <c r="AA36" s="604"/>
      <c r="AB36" s="604"/>
      <c r="AC36" s="604"/>
      <c r="AD36" s="604"/>
      <c r="AE36" s="604"/>
      <c r="AF36" s="604"/>
      <c r="AG36" s="604"/>
      <c r="AH36" s="604"/>
      <c r="AI36" s="604"/>
      <c r="AJ36" s="604"/>
      <c r="AK36" s="604"/>
      <c r="AL36" s="604"/>
      <c r="AM36" s="604"/>
      <c r="AN36" s="604"/>
      <c r="AO36" s="604"/>
      <c r="AP36" s="605"/>
      <c r="AQ36" s="150"/>
      <c r="AR36" s="157"/>
      <c r="AS36" s="653" t="str">
        <f>'②応募者名簿(印刷用)'!$A$36</f>
        <v/>
      </c>
      <c r="AT36" s="654"/>
      <c r="AU36" s="654"/>
      <c r="AV36" s="654"/>
      <c r="AW36" s="654"/>
      <c r="AX36" s="654"/>
      <c r="AY36" s="654"/>
      <c r="AZ36" s="654"/>
      <c r="BA36" s="151"/>
      <c r="BB36" s="151"/>
      <c r="BC36" s="151"/>
      <c r="BD36" s="151"/>
      <c r="BE36" s="152"/>
      <c r="BF36" s="609"/>
      <c r="BG36" s="609"/>
      <c r="BH36" s="603" t="str">
        <f>IF('②応募者名簿(印刷用)'!$BV$42="","",'②応募者名簿(印刷用)'!$BV$42)</f>
        <v xml:space="preserve"> </v>
      </c>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5"/>
    </row>
    <row r="37" spans="1:86" ht="17.100000000000001" customHeight="1" x14ac:dyDescent="0.15">
      <c r="A37" s="653"/>
      <c r="B37" s="654"/>
      <c r="C37" s="654"/>
      <c r="D37" s="654"/>
      <c r="E37" s="654"/>
      <c r="F37" s="654"/>
      <c r="G37" s="654"/>
      <c r="H37" s="654"/>
      <c r="I37" s="151"/>
      <c r="J37" s="151"/>
      <c r="K37" s="151"/>
      <c r="L37" s="151"/>
      <c r="M37" s="152"/>
      <c r="N37" s="609"/>
      <c r="O37" s="609"/>
      <c r="P37" s="603" t="str">
        <f>IF('②応募者名簿(印刷用)'!$BV$43="","",'②応募者名簿(印刷用)'!$BV$43)</f>
        <v xml:space="preserve"> </v>
      </c>
      <c r="Q37" s="604"/>
      <c r="R37" s="604"/>
      <c r="S37" s="604"/>
      <c r="T37" s="604"/>
      <c r="U37" s="604"/>
      <c r="V37" s="604"/>
      <c r="W37" s="604"/>
      <c r="X37" s="604"/>
      <c r="Y37" s="604"/>
      <c r="Z37" s="604"/>
      <c r="AA37" s="604"/>
      <c r="AB37" s="604"/>
      <c r="AC37" s="604"/>
      <c r="AD37" s="604"/>
      <c r="AE37" s="604"/>
      <c r="AF37" s="604"/>
      <c r="AG37" s="604"/>
      <c r="AH37" s="604"/>
      <c r="AI37" s="604"/>
      <c r="AJ37" s="604"/>
      <c r="AK37" s="604"/>
      <c r="AL37" s="604"/>
      <c r="AM37" s="604"/>
      <c r="AN37" s="604"/>
      <c r="AO37" s="604"/>
      <c r="AP37" s="605"/>
      <c r="AQ37" s="150"/>
      <c r="AR37" s="157"/>
      <c r="AS37" s="653"/>
      <c r="AT37" s="654"/>
      <c r="AU37" s="654"/>
      <c r="AV37" s="654"/>
      <c r="AW37" s="654"/>
      <c r="AX37" s="654"/>
      <c r="AY37" s="654"/>
      <c r="AZ37" s="654"/>
      <c r="BA37" s="151"/>
      <c r="BB37" s="151"/>
      <c r="BC37" s="151"/>
      <c r="BD37" s="151"/>
      <c r="BE37" s="152"/>
      <c r="BF37" s="609"/>
      <c r="BG37" s="609"/>
      <c r="BH37" s="603" t="str">
        <f>IF('②応募者名簿(印刷用)'!$BV$43="","",'②応募者名簿(印刷用)'!$BV$43)</f>
        <v xml:space="preserve"> </v>
      </c>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5"/>
    </row>
    <row r="38" spans="1:86" ht="17.100000000000001" customHeight="1" x14ac:dyDescent="0.15">
      <c r="A38" s="653"/>
      <c r="B38" s="654"/>
      <c r="C38" s="654"/>
      <c r="D38" s="654"/>
      <c r="E38" s="654"/>
      <c r="F38" s="654"/>
      <c r="G38" s="654"/>
      <c r="H38" s="654"/>
      <c r="I38" s="151"/>
      <c r="J38" s="151"/>
      <c r="K38" s="151"/>
      <c r="L38" s="151"/>
      <c r="M38" s="152"/>
      <c r="N38" s="609"/>
      <c r="O38" s="609"/>
      <c r="P38" s="606" t="str">
        <f>IF('②応募者名簿(印刷用)'!$BV$44="","",'②応募者名簿(印刷用)'!$BV$44)</f>
        <v xml:space="preserve"> </v>
      </c>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8"/>
      <c r="AQ38" s="150"/>
      <c r="AR38" s="157"/>
      <c r="AS38" s="653"/>
      <c r="AT38" s="654"/>
      <c r="AU38" s="654"/>
      <c r="AV38" s="654"/>
      <c r="AW38" s="654"/>
      <c r="AX38" s="654"/>
      <c r="AY38" s="654"/>
      <c r="AZ38" s="654"/>
      <c r="BA38" s="151"/>
      <c r="BB38" s="151"/>
      <c r="BC38" s="151"/>
      <c r="BD38" s="151"/>
      <c r="BE38" s="152"/>
      <c r="BF38" s="609"/>
      <c r="BG38" s="609"/>
      <c r="BH38" s="606" t="str">
        <f>IF('②応募者名簿(印刷用)'!$BV$44="","",'②応募者名簿(印刷用)'!$BV$44)</f>
        <v xml:space="preserve"> </v>
      </c>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8"/>
    </row>
    <row r="39" spans="1:86" ht="17.100000000000001" customHeight="1" x14ac:dyDescent="0.15">
      <c r="A39" s="653"/>
      <c r="B39" s="654"/>
      <c r="C39" s="654"/>
      <c r="D39" s="654"/>
      <c r="E39" s="654"/>
      <c r="F39" s="654"/>
      <c r="G39" s="654"/>
      <c r="H39" s="654"/>
      <c r="I39" s="151"/>
      <c r="J39" s="151"/>
      <c r="K39" s="151"/>
      <c r="L39" s="151"/>
      <c r="M39" s="152"/>
      <c r="N39" s="623" t="s">
        <v>33</v>
      </c>
      <c r="O39" s="624"/>
      <c r="P39" s="620" t="s">
        <v>24</v>
      </c>
      <c r="Q39" s="621"/>
      <c r="R39" s="621"/>
      <c r="S39" s="621"/>
      <c r="T39" s="621" t="str">
        <f>""&amp;①入力シート!$D$21</f>
        <v/>
      </c>
      <c r="U39" s="621"/>
      <c r="V39" s="621"/>
      <c r="W39" s="621"/>
      <c r="X39" s="621"/>
      <c r="Y39" s="621"/>
      <c r="Z39" s="621"/>
      <c r="AA39" s="621"/>
      <c r="AB39" s="621"/>
      <c r="AC39" s="621"/>
      <c r="AD39" s="621"/>
      <c r="AE39" s="621"/>
      <c r="AF39" s="621"/>
      <c r="AG39" s="621"/>
      <c r="AH39" s="621"/>
      <c r="AI39" s="621"/>
      <c r="AJ39" s="621"/>
      <c r="AK39" s="621"/>
      <c r="AL39" s="621"/>
      <c r="AM39" s="621"/>
      <c r="AN39" s="621"/>
      <c r="AO39" s="621"/>
      <c r="AP39" s="622"/>
      <c r="AQ39" s="150"/>
      <c r="AR39" s="157"/>
      <c r="AS39" s="653"/>
      <c r="AT39" s="654"/>
      <c r="AU39" s="654"/>
      <c r="AV39" s="654"/>
      <c r="AW39" s="654"/>
      <c r="AX39" s="654"/>
      <c r="AY39" s="654"/>
      <c r="AZ39" s="654"/>
      <c r="BA39" s="151"/>
      <c r="BB39" s="151"/>
      <c r="BC39" s="151"/>
      <c r="BD39" s="151"/>
      <c r="BE39" s="152"/>
      <c r="BF39" s="623" t="s">
        <v>33</v>
      </c>
      <c r="BG39" s="624"/>
      <c r="BH39" s="620" t="s">
        <v>24</v>
      </c>
      <c r="BI39" s="621"/>
      <c r="BJ39" s="621"/>
      <c r="BK39" s="621"/>
      <c r="BL39" s="621" t="str">
        <f>""&amp;①入力シート!$D$21</f>
        <v/>
      </c>
      <c r="BM39" s="621"/>
      <c r="BN39" s="621"/>
      <c r="BO39" s="621"/>
      <c r="BP39" s="621"/>
      <c r="BQ39" s="621"/>
      <c r="BR39" s="621"/>
      <c r="BS39" s="621"/>
      <c r="BT39" s="621"/>
      <c r="BU39" s="621"/>
      <c r="BV39" s="621"/>
      <c r="BW39" s="621"/>
      <c r="BX39" s="621"/>
      <c r="BY39" s="621"/>
      <c r="BZ39" s="621"/>
      <c r="CA39" s="621"/>
      <c r="CB39" s="621"/>
      <c r="CC39" s="621"/>
      <c r="CD39" s="621"/>
      <c r="CE39" s="621"/>
      <c r="CF39" s="621"/>
      <c r="CG39" s="621"/>
      <c r="CH39" s="622"/>
    </row>
    <row r="40" spans="1:86" ht="17.100000000000001" customHeight="1" x14ac:dyDescent="0.15">
      <c r="A40" s="153"/>
      <c r="B40" s="151"/>
      <c r="C40" s="151"/>
      <c r="D40" s="151"/>
      <c r="E40" s="151"/>
      <c r="F40" s="151"/>
      <c r="G40" s="151"/>
      <c r="H40" s="151"/>
      <c r="I40" s="151"/>
      <c r="J40" s="151"/>
      <c r="K40" s="151"/>
      <c r="L40" s="151"/>
      <c r="M40" s="152"/>
      <c r="N40" s="616"/>
      <c r="O40" s="617"/>
      <c r="P40" s="625" t="str">
        <f>"　"&amp;①入力シート!$D$22</f>
        <v>　</v>
      </c>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626"/>
      <c r="AP40" s="627"/>
      <c r="AQ40" s="150"/>
      <c r="AR40" s="157"/>
      <c r="AS40" s="153"/>
      <c r="AT40" s="151"/>
      <c r="AU40" s="151"/>
      <c r="AV40" s="151"/>
      <c r="AW40" s="151"/>
      <c r="AX40" s="151"/>
      <c r="AY40" s="151"/>
      <c r="AZ40" s="151"/>
      <c r="BA40" s="151"/>
      <c r="BB40" s="151"/>
      <c r="BC40" s="151"/>
      <c r="BD40" s="151"/>
      <c r="BE40" s="152"/>
      <c r="BF40" s="616"/>
      <c r="BG40" s="617"/>
      <c r="BH40" s="625" t="str">
        <f>"　"&amp;①入力シート!$D$22</f>
        <v>　</v>
      </c>
      <c r="BI40" s="626"/>
      <c r="BJ40" s="626"/>
      <c r="BK40" s="626"/>
      <c r="BL40" s="626"/>
      <c r="BM40" s="626"/>
      <c r="BN40" s="626"/>
      <c r="BO40" s="626"/>
      <c r="BP40" s="626"/>
      <c r="BQ40" s="626"/>
      <c r="BR40" s="626"/>
      <c r="BS40" s="626"/>
      <c r="BT40" s="626"/>
      <c r="BU40" s="626"/>
      <c r="BV40" s="626"/>
      <c r="BW40" s="626"/>
      <c r="BX40" s="626"/>
      <c r="BY40" s="626"/>
      <c r="BZ40" s="626"/>
      <c r="CA40" s="626"/>
      <c r="CB40" s="626"/>
      <c r="CC40" s="626"/>
      <c r="CD40" s="626"/>
      <c r="CE40" s="626"/>
      <c r="CF40" s="626"/>
      <c r="CG40" s="626"/>
      <c r="CH40" s="627"/>
    </row>
    <row r="41" spans="1:86" ht="17.100000000000001" customHeight="1" x14ac:dyDescent="0.15">
      <c r="A41" s="153"/>
      <c r="B41" s="151"/>
      <c r="C41" s="151"/>
      <c r="D41" s="151"/>
      <c r="E41" s="151"/>
      <c r="F41" s="151"/>
      <c r="G41" s="151"/>
      <c r="H41" s="151"/>
      <c r="I41" s="151"/>
      <c r="J41" s="151"/>
      <c r="K41" s="151"/>
      <c r="L41" s="151"/>
      <c r="M41" s="152"/>
      <c r="N41" s="616"/>
      <c r="O41" s="617"/>
      <c r="P41" s="647" t="str">
        <f>"　"&amp;①入力シート!$D$23</f>
        <v>　</v>
      </c>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9"/>
      <c r="AQ41" s="150"/>
      <c r="AR41" s="157"/>
      <c r="AS41" s="153"/>
      <c r="AT41" s="151"/>
      <c r="AU41" s="151"/>
      <c r="AV41" s="151"/>
      <c r="AW41" s="151"/>
      <c r="AX41" s="151"/>
      <c r="AY41" s="151"/>
      <c r="AZ41" s="151"/>
      <c r="BA41" s="151"/>
      <c r="BB41" s="151"/>
      <c r="BC41" s="151"/>
      <c r="BD41" s="151"/>
      <c r="BE41" s="152"/>
      <c r="BF41" s="616"/>
      <c r="BG41" s="617"/>
      <c r="BH41" s="647" t="str">
        <f>"　"&amp;①入力シート!$D$23</f>
        <v>　</v>
      </c>
      <c r="BI41" s="648"/>
      <c r="BJ41" s="648"/>
      <c r="BK41" s="648"/>
      <c r="BL41" s="648"/>
      <c r="BM41" s="648"/>
      <c r="BN41" s="648"/>
      <c r="BO41" s="648"/>
      <c r="BP41" s="648"/>
      <c r="BQ41" s="648"/>
      <c r="BR41" s="648"/>
      <c r="BS41" s="648"/>
      <c r="BT41" s="648"/>
      <c r="BU41" s="648"/>
      <c r="BV41" s="648"/>
      <c r="BW41" s="648"/>
      <c r="BX41" s="648"/>
      <c r="BY41" s="648"/>
      <c r="BZ41" s="648"/>
      <c r="CA41" s="648"/>
      <c r="CB41" s="648"/>
      <c r="CC41" s="648"/>
      <c r="CD41" s="648"/>
      <c r="CE41" s="648"/>
      <c r="CF41" s="648"/>
      <c r="CG41" s="648"/>
      <c r="CH41" s="649"/>
    </row>
    <row r="42" spans="1:86" ht="17.100000000000001" customHeight="1" x14ac:dyDescent="0.15">
      <c r="A42" s="154"/>
      <c r="B42" s="155"/>
      <c r="C42" s="155"/>
      <c r="D42" s="155"/>
      <c r="E42" s="155"/>
      <c r="F42" s="155"/>
      <c r="G42" s="155"/>
      <c r="H42" s="155"/>
      <c r="I42" s="155"/>
      <c r="J42" s="155"/>
      <c r="K42" s="155"/>
      <c r="L42" s="155"/>
      <c r="M42" s="156"/>
      <c r="N42" s="616"/>
      <c r="O42" s="617"/>
      <c r="P42" s="647"/>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9"/>
      <c r="AQ42" s="150"/>
      <c r="AR42" s="157"/>
      <c r="AS42" s="154"/>
      <c r="AT42" s="155"/>
      <c r="AU42" s="155"/>
      <c r="AV42" s="155"/>
      <c r="AW42" s="155"/>
      <c r="AX42" s="155"/>
      <c r="AY42" s="155"/>
      <c r="AZ42" s="155"/>
      <c r="BA42" s="155"/>
      <c r="BB42" s="155"/>
      <c r="BC42" s="155"/>
      <c r="BD42" s="155"/>
      <c r="BE42" s="156"/>
      <c r="BF42" s="616"/>
      <c r="BG42" s="617"/>
      <c r="BH42" s="647"/>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648"/>
      <c r="CH42" s="649"/>
    </row>
    <row r="43" spans="1:86" ht="18" customHeight="1" x14ac:dyDescent="0.15">
      <c r="A43" s="623" t="s">
        <v>38</v>
      </c>
      <c r="B43" s="624"/>
      <c r="C43" s="620" t="s">
        <v>32</v>
      </c>
      <c r="D43" s="621"/>
      <c r="E43" s="621"/>
      <c r="F43" s="621"/>
      <c r="G43" s="621"/>
      <c r="H43" s="621"/>
      <c r="I43" s="621"/>
      <c r="J43" s="621"/>
      <c r="K43" s="621"/>
      <c r="L43" s="621"/>
      <c r="M43" s="621"/>
      <c r="N43" s="609" t="s">
        <v>35</v>
      </c>
      <c r="O43" s="609"/>
      <c r="P43" s="615" t="str">
        <f>""&amp;①入力シート!O82</f>
        <v/>
      </c>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150"/>
      <c r="AR43" s="157"/>
      <c r="AS43" s="623" t="s">
        <v>38</v>
      </c>
      <c r="AT43" s="624"/>
      <c r="AU43" s="620" t="s">
        <v>32</v>
      </c>
      <c r="AV43" s="621"/>
      <c r="AW43" s="621"/>
      <c r="AX43" s="621"/>
      <c r="AY43" s="621"/>
      <c r="AZ43" s="621"/>
      <c r="BA43" s="621"/>
      <c r="BB43" s="621"/>
      <c r="BC43" s="621"/>
      <c r="BD43" s="621"/>
      <c r="BE43" s="621"/>
      <c r="BF43" s="609" t="s">
        <v>35</v>
      </c>
      <c r="BG43" s="609"/>
      <c r="BH43" s="615" t="str">
        <f>""&amp;①入力シート!O83</f>
        <v/>
      </c>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row>
    <row r="44" spans="1:86" ht="18" customHeight="1" x14ac:dyDescent="0.15">
      <c r="A44" s="616"/>
      <c r="B44" s="617"/>
      <c r="C44" s="643">
        <f>'②応募者名簿(印刷用)'!$AD17</f>
        <v>45</v>
      </c>
      <c r="D44" s="644"/>
      <c r="E44" s="644"/>
      <c r="F44" s="644"/>
      <c r="G44" s="644"/>
      <c r="H44" s="644"/>
      <c r="I44" s="644"/>
      <c r="J44" s="644"/>
      <c r="K44" s="644"/>
      <c r="L44" s="644"/>
      <c r="M44" s="644"/>
      <c r="N44" s="609"/>
      <c r="O44" s="609"/>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c r="AM44" s="615"/>
      <c r="AN44" s="615"/>
      <c r="AO44" s="615"/>
      <c r="AP44" s="615"/>
      <c r="AQ44" s="150"/>
      <c r="AR44" s="157"/>
      <c r="AS44" s="616"/>
      <c r="AT44" s="617"/>
      <c r="AU44" s="643">
        <f>'②応募者名簿(印刷用)'!$AD18</f>
        <v>46</v>
      </c>
      <c r="AV44" s="644"/>
      <c r="AW44" s="644"/>
      <c r="AX44" s="644"/>
      <c r="AY44" s="644"/>
      <c r="AZ44" s="644"/>
      <c r="BA44" s="644"/>
      <c r="BB44" s="644"/>
      <c r="BC44" s="644"/>
      <c r="BD44" s="644"/>
      <c r="BE44" s="644"/>
      <c r="BF44" s="609"/>
      <c r="BG44" s="609"/>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row>
    <row r="45" spans="1:86" ht="18" customHeight="1" x14ac:dyDescent="0.15">
      <c r="A45" s="618"/>
      <c r="B45" s="619"/>
      <c r="C45" s="643"/>
      <c r="D45" s="644"/>
      <c r="E45" s="644"/>
      <c r="F45" s="644"/>
      <c r="G45" s="644"/>
      <c r="H45" s="644"/>
      <c r="I45" s="644"/>
      <c r="J45" s="644"/>
      <c r="K45" s="644"/>
      <c r="L45" s="644"/>
      <c r="M45" s="644"/>
      <c r="N45" s="609"/>
      <c r="O45" s="609"/>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150"/>
      <c r="AR45" s="157"/>
      <c r="AS45" s="618"/>
      <c r="AT45" s="619"/>
      <c r="AU45" s="643"/>
      <c r="AV45" s="644"/>
      <c r="AW45" s="644"/>
      <c r="AX45" s="644"/>
      <c r="AY45" s="644"/>
      <c r="AZ45" s="644"/>
      <c r="BA45" s="644"/>
      <c r="BB45" s="644"/>
      <c r="BC45" s="644"/>
      <c r="BD45" s="644"/>
      <c r="BE45" s="644"/>
      <c r="BF45" s="609"/>
      <c r="BG45" s="609"/>
      <c r="BH45" s="615"/>
      <c r="BI45" s="615"/>
      <c r="BJ45" s="615"/>
      <c r="BK45" s="615"/>
      <c r="BL45" s="615"/>
      <c r="BM45" s="615"/>
      <c r="BN45" s="615"/>
      <c r="BO45" s="615"/>
      <c r="BP45" s="615"/>
      <c r="BQ45" s="615"/>
      <c r="BR45" s="615"/>
      <c r="BS45" s="615"/>
      <c r="BT45" s="615"/>
      <c r="BU45" s="615"/>
      <c r="BV45" s="615"/>
      <c r="BW45" s="615"/>
      <c r="BX45" s="615"/>
      <c r="BY45" s="615"/>
      <c r="BZ45" s="615"/>
      <c r="CA45" s="615"/>
      <c r="CB45" s="615"/>
      <c r="CC45" s="615"/>
      <c r="CD45" s="615"/>
      <c r="CE45" s="615"/>
      <c r="CF45" s="615"/>
      <c r="CG45" s="615"/>
      <c r="CH45" s="615"/>
    </row>
    <row r="46" spans="1:86" ht="18" customHeight="1" x14ac:dyDescent="0.15">
      <c r="A46" s="623" t="s">
        <v>37</v>
      </c>
      <c r="B46" s="624"/>
      <c r="C46" s="640" t="str">
        <f>IF('②応募者名簿(印刷用)'!$AN$17="","",'②応募者名簿(印刷用)'!$AN$17)</f>
        <v/>
      </c>
      <c r="D46" s="641"/>
      <c r="E46" s="641"/>
      <c r="F46" s="641"/>
      <c r="G46" s="641"/>
      <c r="H46" s="641"/>
      <c r="I46" s="641"/>
      <c r="J46" s="641"/>
      <c r="K46" s="641"/>
      <c r="L46" s="641"/>
      <c r="M46" s="642"/>
      <c r="N46" s="616" t="s">
        <v>36</v>
      </c>
      <c r="O46" s="617"/>
      <c r="P46" s="610" t="s">
        <v>34</v>
      </c>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2"/>
      <c r="AQ46" s="150"/>
      <c r="AR46" s="157"/>
      <c r="AS46" s="623" t="s">
        <v>37</v>
      </c>
      <c r="AT46" s="624"/>
      <c r="AU46" s="640" t="str">
        <f>IF('②応募者名簿(印刷用)'!$AN$18="","",'②応募者名簿(印刷用)'!$AN$18)</f>
        <v/>
      </c>
      <c r="AV46" s="641"/>
      <c r="AW46" s="641"/>
      <c r="AX46" s="641"/>
      <c r="AY46" s="641"/>
      <c r="AZ46" s="641"/>
      <c r="BA46" s="641"/>
      <c r="BB46" s="641"/>
      <c r="BC46" s="641"/>
      <c r="BD46" s="641"/>
      <c r="BE46" s="642"/>
      <c r="BF46" s="616" t="s">
        <v>36</v>
      </c>
      <c r="BG46" s="617"/>
      <c r="BH46" s="610" t="s">
        <v>34</v>
      </c>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2"/>
    </row>
    <row r="47" spans="1:86" ht="18" customHeight="1" x14ac:dyDescent="0.15">
      <c r="A47" s="616"/>
      <c r="B47" s="617"/>
      <c r="C47" s="643"/>
      <c r="D47" s="644"/>
      <c r="E47" s="644"/>
      <c r="F47" s="644"/>
      <c r="G47" s="644"/>
      <c r="H47" s="644"/>
      <c r="I47" s="644"/>
      <c r="J47" s="644"/>
      <c r="K47" s="644"/>
      <c r="L47" s="644"/>
      <c r="M47" s="645"/>
      <c r="N47" s="616"/>
      <c r="O47" s="617"/>
      <c r="P47" s="632" t="str">
        <f>IF('②応募者名簿(印刷用)'!$AR$17="","",'②応募者名簿(印刷用)'!$AR$17)</f>
        <v xml:space="preserve"> </v>
      </c>
      <c r="Q47" s="633"/>
      <c r="R47" s="633"/>
      <c r="S47" s="633"/>
      <c r="T47" s="633"/>
      <c r="U47" s="633"/>
      <c r="V47" s="633"/>
      <c r="W47" s="633"/>
      <c r="X47" s="633"/>
      <c r="Y47" s="633"/>
      <c r="Z47" s="633"/>
      <c r="AA47" s="633"/>
      <c r="AB47" s="633"/>
      <c r="AC47" s="633"/>
      <c r="AD47" s="633"/>
      <c r="AE47" s="633"/>
      <c r="AF47" s="633"/>
      <c r="AG47" s="633"/>
      <c r="AH47" s="633"/>
      <c r="AI47" s="633"/>
      <c r="AJ47" s="633"/>
      <c r="AK47" s="633"/>
      <c r="AL47" s="633"/>
      <c r="AM47" s="633"/>
      <c r="AN47" s="633"/>
      <c r="AO47" s="633"/>
      <c r="AP47" s="634"/>
      <c r="AQ47" s="150"/>
      <c r="AR47" s="157"/>
      <c r="AS47" s="616"/>
      <c r="AT47" s="617"/>
      <c r="AU47" s="643"/>
      <c r="AV47" s="644"/>
      <c r="AW47" s="644"/>
      <c r="AX47" s="644"/>
      <c r="AY47" s="644"/>
      <c r="AZ47" s="644"/>
      <c r="BA47" s="644"/>
      <c r="BB47" s="644"/>
      <c r="BC47" s="644"/>
      <c r="BD47" s="644"/>
      <c r="BE47" s="645"/>
      <c r="BF47" s="616"/>
      <c r="BG47" s="617"/>
      <c r="BH47" s="632" t="str">
        <f>IF('②応募者名簿(印刷用)'!$AR$18="","",'②応募者名簿(印刷用)'!$AR$18)</f>
        <v xml:space="preserve"> </v>
      </c>
      <c r="BI47" s="633"/>
      <c r="BJ47" s="633"/>
      <c r="BK47" s="633"/>
      <c r="BL47" s="633"/>
      <c r="BM47" s="633"/>
      <c r="BN47" s="633"/>
      <c r="BO47" s="633"/>
      <c r="BP47" s="633"/>
      <c r="BQ47" s="633"/>
      <c r="BR47" s="633"/>
      <c r="BS47" s="633"/>
      <c r="BT47" s="633"/>
      <c r="BU47" s="633"/>
      <c r="BV47" s="633"/>
      <c r="BW47" s="633"/>
      <c r="BX47" s="633"/>
      <c r="BY47" s="633"/>
      <c r="BZ47" s="633"/>
      <c r="CA47" s="633"/>
      <c r="CB47" s="633"/>
      <c r="CC47" s="633"/>
      <c r="CD47" s="633"/>
      <c r="CE47" s="633"/>
      <c r="CF47" s="633"/>
      <c r="CG47" s="633"/>
      <c r="CH47" s="634"/>
    </row>
    <row r="48" spans="1:86" ht="18" customHeight="1" x14ac:dyDescent="0.15">
      <c r="A48" s="616"/>
      <c r="B48" s="617"/>
      <c r="C48" s="643"/>
      <c r="D48" s="644"/>
      <c r="E48" s="644"/>
      <c r="F48" s="644"/>
      <c r="G48" s="644"/>
      <c r="H48" s="644"/>
      <c r="I48" s="644"/>
      <c r="J48" s="644"/>
      <c r="K48" s="644"/>
      <c r="L48" s="644"/>
      <c r="M48" s="645"/>
      <c r="N48" s="618"/>
      <c r="O48" s="619"/>
      <c r="P48" s="635"/>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7"/>
      <c r="AQ48" s="150"/>
      <c r="AR48" s="157"/>
      <c r="AS48" s="616"/>
      <c r="AT48" s="617"/>
      <c r="AU48" s="643"/>
      <c r="AV48" s="644"/>
      <c r="AW48" s="644"/>
      <c r="AX48" s="644"/>
      <c r="AY48" s="644"/>
      <c r="AZ48" s="644"/>
      <c r="BA48" s="644"/>
      <c r="BB48" s="644"/>
      <c r="BC48" s="644"/>
      <c r="BD48" s="644"/>
      <c r="BE48" s="645"/>
      <c r="BF48" s="618"/>
      <c r="BG48" s="619"/>
      <c r="BH48" s="635"/>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7"/>
    </row>
    <row r="49" spans="1:87" ht="18" customHeight="1" x14ac:dyDescent="0.15">
      <c r="A49" s="638" t="s">
        <v>23</v>
      </c>
      <c r="B49" s="638"/>
      <c r="C49" s="639" t="str">
        <f>""&amp;①入力シート!AJ82</f>
        <v/>
      </c>
      <c r="D49" s="639"/>
      <c r="E49" s="639"/>
      <c r="F49" s="639"/>
      <c r="G49" s="639"/>
      <c r="H49" s="639"/>
      <c r="I49" s="639"/>
      <c r="J49" s="639"/>
      <c r="K49" s="639"/>
      <c r="L49" s="639"/>
      <c r="M49" s="639"/>
      <c r="N49" s="646" t="s">
        <v>77</v>
      </c>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9"/>
      <c r="AR49" s="47"/>
      <c r="AS49" s="638" t="s">
        <v>23</v>
      </c>
      <c r="AT49" s="638"/>
      <c r="AU49" s="639" t="str">
        <f>""&amp;①入力シート!AJ83</f>
        <v/>
      </c>
      <c r="AV49" s="639"/>
      <c r="AW49" s="639"/>
      <c r="AX49" s="639"/>
      <c r="AY49" s="639"/>
      <c r="AZ49" s="639"/>
      <c r="BA49" s="639"/>
      <c r="BB49" s="639"/>
      <c r="BC49" s="639"/>
      <c r="BD49" s="639"/>
      <c r="BE49" s="639"/>
      <c r="BF49" s="646" t="s">
        <v>77</v>
      </c>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9"/>
    </row>
    <row r="50" spans="1:87" ht="18" customHeight="1" x14ac:dyDescent="0.15">
      <c r="A50" s="638"/>
      <c r="B50" s="638"/>
      <c r="C50" s="639"/>
      <c r="D50" s="639"/>
      <c r="E50" s="639"/>
      <c r="F50" s="639"/>
      <c r="G50" s="639"/>
      <c r="H50" s="639"/>
      <c r="I50" s="639"/>
      <c r="J50" s="639"/>
      <c r="K50" s="639"/>
      <c r="L50" s="639"/>
      <c r="M50" s="639"/>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2"/>
      <c r="AR50" s="47"/>
      <c r="AS50" s="638"/>
      <c r="AT50" s="638"/>
      <c r="AU50" s="639"/>
      <c r="AV50" s="639"/>
      <c r="AW50" s="639"/>
      <c r="AX50" s="639"/>
      <c r="AY50" s="639"/>
      <c r="AZ50" s="639"/>
      <c r="BA50" s="639"/>
      <c r="BB50" s="639"/>
      <c r="BC50" s="639"/>
      <c r="BD50" s="639"/>
      <c r="BE50" s="639"/>
      <c r="BF50" s="431"/>
      <c r="BG50" s="431"/>
      <c r="BH50" s="431"/>
      <c r="BI50" s="431"/>
      <c r="BJ50" s="431"/>
      <c r="BK50" s="431"/>
      <c r="BL50" s="431"/>
      <c r="BM50" s="431"/>
      <c r="BN50" s="431"/>
      <c r="BO50" s="431"/>
      <c r="BP50" s="431"/>
      <c r="BQ50" s="431"/>
      <c r="BR50" s="431"/>
      <c r="BS50" s="431"/>
      <c r="BT50" s="431"/>
      <c r="BU50" s="431"/>
      <c r="BV50" s="431"/>
      <c r="BW50" s="431"/>
      <c r="BX50" s="431"/>
      <c r="BY50" s="431"/>
      <c r="BZ50" s="431"/>
      <c r="CA50" s="431"/>
      <c r="CB50" s="431"/>
      <c r="CC50" s="431"/>
      <c r="CD50" s="431"/>
      <c r="CE50" s="431"/>
      <c r="CF50" s="431"/>
      <c r="CG50" s="431"/>
      <c r="CH50" s="432"/>
    </row>
    <row r="51" spans="1:87" ht="15" customHeight="1" x14ac:dyDescent="0.15">
      <c r="A51" s="158"/>
      <c r="B51" s="158"/>
      <c r="C51" s="159"/>
      <c r="D51" s="159"/>
      <c r="E51" s="159"/>
      <c r="F51" s="159"/>
      <c r="G51" s="159"/>
      <c r="H51" s="159"/>
      <c r="I51" s="159"/>
      <c r="J51" s="159"/>
      <c r="K51" s="159"/>
      <c r="L51" s="159"/>
      <c r="M51" s="159"/>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8"/>
      <c r="AT51" s="158"/>
      <c r="AU51" s="159"/>
      <c r="AV51" s="159"/>
      <c r="AW51" s="159"/>
      <c r="AX51" s="159"/>
      <c r="AY51" s="159"/>
      <c r="AZ51" s="159"/>
      <c r="BA51" s="159"/>
      <c r="BB51" s="159"/>
      <c r="BC51" s="159"/>
      <c r="BD51" s="159"/>
      <c r="BE51" s="159"/>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60"/>
      <c r="B52" s="160"/>
      <c r="C52" s="160"/>
      <c r="D52" s="160"/>
      <c r="E52" s="160"/>
      <c r="F52" s="160"/>
      <c r="G52" s="160"/>
      <c r="H52" s="160"/>
      <c r="I52" s="160"/>
      <c r="J52" s="160"/>
      <c r="K52" s="160"/>
      <c r="L52" s="160"/>
      <c r="M52" s="160"/>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60"/>
      <c r="AT52" s="160"/>
      <c r="AU52" s="160"/>
      <c r="AV52" s="160"/>
      <c r="AW52" s="160"/>
      <c r="AX52" s="160"/>
      <c r="AY52" s="160"/>
      <c r="AZ52" s="160"/>
      <c r="BA52" s="160"/>
      <c r="BB52" s="160"/>
      <c r="BC52" s="160"/>
      <c r="BD52" s="160"/>
      <c r="BE52" s="160"/>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50" t="s">
        <v>64</v>
      </c>
      <c r="B53" s="651"/>
      <c r="C53" s="651"/>
      <c r="D53" s="651"/>
      <c r="E53" s="651"/>
      <c r="F53" s="651"/>
      <c r="G53" s="651"/>
      <c r="H53" s="651"/>
      <c r="I53" s="651"/>
      <c r="J53" s="651"/>
      <c r="K53" s="651"/>
      <c r="L53" s="651"/>
      <c r="M53" s="652"/>
      <c r="N53" s="609" t="s">
        <v>22</v>
      </c>
      <c r="O53" s="609"/>
      <c r="P53" s="628" t="s">
        <v>17</v>
      </c>
      <c r="Q53" s="629"/>
      <c r="R53" s="630" t="str">
        <f>IF('②応募者名簿(印刷用)'!$BX$40="","",'②応募者名簿(印刷用)'!$BX$40)</f>
        <v>-</v>
      </c>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1"/>
      <c r="AQ53" s="150"/>
      <c r="AR53" s="157"/>
      <c r="AS53" s="650" t="s">
        <v>64</v>
      </c>
      <c r="AT53" s="651"/>
      <c r="AU53" s="651"/>
      <c r="AV53" s="651"/>
      <c r="AW53" s="651"/>
      <c r="AX53" s="651"/>
      <c r="AY53" s="651"/>
      <c r="AZ53" s="651"/>
      <c r="BA53" s="651"/>
      <c r="BB53" s="651"/>
      <c r="BC53" s="651"/>
      <c r="BD53" s="651"/>
      <c r="BE53" s="652"/>
      <c r="BF53" s="609" t="s">
        <v>22</v>
      </c>
      <c r="BG53" s="609"/>
      <c r="BH53" s="628" t="s">
        <v>17</v>
      </c>
      <c r="BI53" s="629"/>
      <c r="BJ53" s="630" t="str">
        <f>IF('②応募者名簿(印刷用)'!$BX$40="","",'②応募者名簿(印刷用)'!$BX$40)</f>
        <v>-</v>
      </c>
      <c r="BK53" s="630"/>
      <c r="BL53" s="630"/>
      <c r="BM53" s="630"/>
      <c r="BN53" s="630"/>
      <c r="BO53" s="630"/>
      <c r="BP53" s="630"/>
      <c r="BQ53" s="630"/>
      <c r="BR53" s="630"/>
      <c r="BS53" s="630"/>
      <c r="BT53" s="630"/>
      <c r="BU53" s="630"/>
      <c r="BV53" s="630"/>
      <c r="BW53" s="630"/>
      <c r="BX53" s="630"/>
      <c r="BY53" s="630"/>
      <c r="BZ53" s="630"/>
      <c r="CA53" s="630"/>
      <c r="CB53" s="630"/>
      <c r="CC53" s="630"/>
      <c r="CD53" s="630"/>
      <c r="CE53" s="630"/>
      <c r="CF53" s="630"/>
      <c r="CG53" s="630"/>
      <c r="CH53" s="631"/>
    </row>
    <row r="54" spans="1:87" ht="17.100000000000001" customHeight="1" x14ac:dyDescent="0.15">
      <c r="A54" s="653" t="str">
        <f>'②応募者名簿(印刷用)'!$A$36</f>
        <v/>
      </c>
      <c r="B54" s="654"/>
      <c r="C54" s="654"/>
      <c r="D54" s="654"/>
      <c r="E54" s="654"/>
      <c r="F54" s="654"/>
      <c r="G54" s="654"/>
      <c r="H54" s="654"/>
      <c r="I54" s="151"/>
      <c r="J54" s="151"/>
      <c r="K54" s="151"/>
      <c r="L54" s="151"/>
      <c r="M54" s="152"/>
      <c r="N54" s="609"/>
      <c r="O54" s="609"/>
      <c r="P54" s="603" t="str">
        <f>IF('②応募者名簿(印刷用)'!$BV$42="","",'②応募者名簿(印刷用)'!$BV$42)</f>
        <v xml:space="preserve"> </v>
      </c>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5"/>
      <c r="AQ54" s="150"/>
      <c r="AR54" s="157"/>
      <c r="AS54" s="653" t="str">
        <f>'②応募者名簿(印刷用)'!$A$36</f>
        <v/>
      </c>
      <c r="AT54" s="654"/>
      <c r="AU54" s="654"/>
      <c r="AV54" s="654"/>
      <c r="AW54" s="654"/>
      <c r="AX54" s="654"/>
      <c r="AY54" s="654"/>
      <c r="AZ54" s="654"/>
      <c r="BA54" s="151"/>
      <c r="BB54" s="151"/>
      <c r="BC54" s="151"/>
      <c r="BD54" s="151"/>
      <c r="BE54" s="152"/>
      <c r="BF54" s="609"/>
      <c r="BG54" s="609"/>
      <c r="BH54" s="603" t="str">
        <f>IF('②応募者名簿(印刷用)'!$BV$42="","",'②応募者名簿(印刷用)'!$BV$42)</f>
        <v xml:space="preserve"> </v>
      </c>
      <c r="BI54" s="604"/>
      <c r="BJ54" s="604"/>
      <c r="BK54" s="604"/>
      <c r="BL54" s="604"/>
      <c r="BM54" s="604"/>
      <c r="BN54" s="604"/>
      <c r="BO54" s="604"/>
      <c r="BP54" s="604"/>
      <c r="BQ54" s="604"/>
      <c r="BR54" s="604"/>
      <c r="BS54" s="604"/>
      <c r="BT54" s="604"/>
      <c r="BU54" s="604"/>
      <c r="BV54" s="604"/>
      <c r="BW54" s="604"/>
      <c r="BX54" s="604"/>
      <c r="BY54" s="604"/>
      <c r="BZ54" s="604"/>
      <c r="CA54" s="604"/>
      <c r="CB54" s="604"/>
      <c r="CC54" s="604"/>
      <c r="CD54" s="604"/>
      <c r="CE54" s="604"/>
      <c r="CF54" s="604"/>
      <c r="CG54" s="604"/>
      <c r="CH54" s="605"/>
    </row>
    <row r="55" spans="1:87" ht="17.100000000000001" customHeight="1" x14ac:dyDescent="0.15">
      <c r="A55" s="653"/>
      <c r="B55" s="654"/>
      <c r="C55" s="654"/>
      <c r="D55" s="654"/>
      <c r="E55" s="654"/>
      <c r="F55" s="654"/>
      <c r="G55" s="654"/>
      <c r="H55" s="654"/>
      <c r="I55" s="151"/>
      <c r="J55" s="151"/>
      <c r="K55" s="151"/>
      <c r="L55" s="151"/>
      <c r="M55" s="152"/>
      <c r="N55" s="609"/>
      <c r="O55" s="609"/>
      <c r="P55" s="603" t="str">
        <f>IF('②応募者名簿(印刷用)'!$BV$43="","",'②応募者名簿(印刷用)'!$BV$43)</f>
        <v xml:space="preserve"> </v>
      </c>
      <c r="Q55" s="604"/>
      <c r="R55" s="604"/>
      <c r="S55" s="604"/>
      <c r="T55" s="604"/>
      <c r="U55" s="604"/>
      <c r="V55" s="604"/>
      <c r="W55" s="604"/>
      <c r="X55" s="604"/>
      <c r="Y55" s="604"/>
      <c r="Z55" s="604"/>
      <c r="AA55" s="604"/>
      <c r="AB55" s="604"/>
      <c r="AC55" s="604"/>
      <c r="AD55" s="604"/>
      <c r="AE55" s="604"/>
      <c r="AF55" s="604"/>
      <c r="AG55" s="604"/>
      <c r="AH55" s="604"/>
      <c r="AI55" s="604"/>
      <c r="AJ55" s="604"/>
      <c r="AK55" s="604"/>
      <c r="AL55" s="604"/>
      <c r="AM55" s="604"/>
      <c r="AN55" s="604"/>
      <c r="AO55" s="604"/>
      <c r="AP55" s="605"/>
      <c r="AQ55" s="150"/>
      <c r="AR55" s="157"/>
      <c r="AS55" s="653"/>
      <c r="AT55" s="654"/>
      <c r="AU55" s="654"/>
      <c r="AV55" s="654"/>
      <c r="AW55" s="654"/>
      <c r="AX55" s="654"/>
      <c r="AY55" s="654"/>
      <c r="AZ55" s="654"/>
      <c r="BA55" s="151"/>
      <c r="BB55" s="151"/>
      <c r="BC55" s="151"/>
      <c r="BD55" s="151"/>
      <c r="BE55" s="152"/>
      <c r="BF55" s="609"/>
      <c r="BG55" s="609"/>
      <c r="BH55" s="603" t="str">
        <f>IF('②応募者名簿(印刷用)'!$BV$43="","",'②応募者名簿(印刷用)'!$BV$43)</f>
        <v xml:space="preserve"> </v>
      </c>
      <c r="BI55" s="604"/>
      <c r="BJ55" s="604"/>
      <c r="BK55" s="604"/>
      <c r="BL55" s="604"/>
      <c r="BM55" s="604"/>
      <c r="BN55" s="604"/>
      <c r="BO55" s="604"/>
      <c r="BP55" s="604"/>
      <c r="BQ55" s="604"/>
      <c r="BR55" s="604"/>
      <c r="BS55" s="604"/>
      <c r="BT55" s="604"/>
      <c r="BU55" s="604"/>
      <c r="BV55" s="604"/>
      <c r="BW55" s="604"/>
      <c r="BX55" s="604"/>
      <c r="BY55" s="604"/>
      <c r="BZ55" s="604"/>
      <c r="CA55" s="604"/>
      <c r="CB55" s="604"/>
      <c r="CC55" s="604"/>
      <c r="CD55" s="604"/>
      <c r="CE55" s="604"/>
      <c r="CF55" s="604"/>
      <c r="CG55" s="604"/>
      <c r="CH55" s="605"/>
    </row>
    <row r="56" spans="1:87" ht="17.100000000000001" customHeight="1" x14ac:dyDescent="0.15">
      <c r="A56" s="653"/>
      <c r="B56" s="654"/>
      <c r="C56" s="654"/>
      <c r="D56" s="654"/>
      <c r="E56" s="654"/>
      <c r="F56" s="654"/>
      <c r="G56" s="654"/>
      <c r="H56" s="654"/>
      <c r="I56" s="151"/>
      <c r="J56" s="151"/>
      <c r="K56" s="151"/>
      <c r="L56" s="151"/>
      <c r="M56" s="152"/>
      <c r="N56" s="609"/>
      <c r="O56" s="609"/>
      <c r="P56" s="606" t="str">
        <f>IF('②応募者名簿(印刷用)'!$BV$44="","",'②応募者名簿(印刷用)'!$BV$44)</f>
        <v xml:space="preserve"> </v>
      </c>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8"/>
      <c r="AQ56" s="150"/>
      <c r="AR56" s="157"/>
      <c r="AS56" s="653"/>
      <c r="AT56" s="654"/>
      <c r="AU56" s="654"/>
      <c r="AV56" s="654"/>
      <c r="AW56" s="654"/>
      <c r="AX56" s="654"/>
      <c r="AY56" s="654"/>
      <c r="AZ56" s="654"/>
      <c r="BA56" s="151"/>
      <c r="BB56" s="151"/>
      <c r="BC56" s="151"/>
      <c r="BD56" s="151"/>
      <c r="BE56" s="152"/>
      <c r="BF56" s="609"/>
      <c r="BG56" s="609"/>
      <c r="BH56" s="606" t="str">
        <f>IF('②応募者名簿(印刷用)'!$BV$44="","",'②応募者名簿(印刷用)'!$BV$44)</f>
        <v xml:space="preserve"> </v>
      </c>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8"/>
    </row>
    <row r="57" spans="1:87" ht="17.100000000000001" customHeight="1" x14ac:dyDescent="0.15">
      <c r="A57" s="653"/>
      <c r="B57" s="654"/>
      <c r="C57" s="654"/>
      <c r="D57" s="654"/>
      <c r="E57" s="654"/>
      <c r="F57" s="654"/>
      <c r="G57" s="654"/>
      <c r="H57" s="654"/>
      <c r="I57" s="151"/>
      <c r="J57" s="151"/>
      <c r="K57" s="151"/>
      <c r="L57" s="151"/>
      <c r="M57" s="152"/>
      <c r="N57" s="623" t="s">
        <v>33</v>
      </c>
      <c r="O57" s="624"/>
      <c r="P57" s="620" t="s">
        <v>24</v>
      </c>
      <c r="Q57" s="621"/>
      <c r="R57" s="621"/>
      <c r="S57" s="621"/>
      <c r="T57" s="621" t="str">
        <f>""&amp;①入力シート!$D$21</f>
        <v/>
      </c>
      <c r="U57" s="621"/>
      <c r="V57" s="621"/>
      <c r="W57" s="621"/>
      <c r="X57" s="621"/>
      <c r="Y57" s="621"/>
      <c r="Z57" s="621"/>
      <c r="AA57" s="621"/>
      <c r="AB57" s="621"/>
      <c r="AC57" s="621"/>
      <c r="AD57" s="621"/>
      <c r="AE57" s="621"/>
      <c r="AF57" s="621"/>
      <c r="AG57" s="621"/>
      <c r="AH57" s="621"/>
      <c r="AI57" s="621"/>
      <c r="AJ57" s="621"/>
      <c r="AK57" s="621"/>
      <c r="AL57" s="621"/>
      <c r="AM57" s="621"/>
      <c r="AN57" s="621"/>
      <c r="AO57" s="621"/>
      <c r="AP57" s="622"/>
      <c r="AQ57" s="150"/>
      <c r="AR57" s="157"/>
      <c r="AS57" s="653"/>
      <c r="AT57" s="654"/>
      <c r="AU57" s="654"/>
      <c r="AV57" s="654"/>
      <c r="AW57" s="654"/>
      <c r="AX57" s="654"/>
      <c r="AY57" s="654"/>
      <c r="AZ57" s="654"/>
      <c r="BA57" s="151"/>
      <c r="BB57" s="151"/>
      <c r="BC57" s="151"/>
      <c r="BD57" s="151"/>
      <c r="BE57" s="152"/>
      <c r="BF57" s="623" t="s">
        <v>33</v>
      </c>
      <c r="BG57" s="624"/>
      <c r="BH57" s="620" t="s">
        <v>24</v>
      </c>
      <c r="BI57" s="621"/>
      <c r="BJ57" s="621"/>
      <c r="BK57" s="621"/>
      <c r="BL57" s="621" t="str">
        <f>""&amp;①入力シート!$D$21</f>
        <v/>
      </c>
      <c r="BM57" s="621"/>
      <c r="BN57" s="621"/>
      <c r="BO57" s="621"/>
      <c r="BP57" s="621"/>
      <c r="BQ57" s="621"/>
      <c r="BR57" s="621"/>
      <c r="BS57" s="621"/>
      <c r="BT57" s="621"/>
      <c r="BU57" s="621"/>
      <c r="BV57" s="621"/>
      <c r="BW57" s="621"/>
      <c r="BX57" s="621"/>
      <c r="BY57" s="621"/>
      <c r="BZ57" s="621"/>
      <c r="CA57" s="621"/>
      <c r="CB57" s="621"/>
      <c r="CC57" s="621"/>
      <c r="CD57" s="621"/>
      <c r="CE57" s="621"/>
      <c r="CF57" s="621"/>
      <c r="CG57" s="621"/>
      <c r="CH57" s="622"/>
    </row>
    <row r="58" spans="1:87" ht="17.100000000000001" customHeight="1" x14ac:dyDescent="0.15">
      <c r="A58" s="153"/>
      <c r="B58" s="151"/>
      <c r="C58" s="151"/>
      <c r="D58" s="151"/>
      <c r="E58" s="151"/>
      <c r="F58" s="151"/>
      <c r="G58" s="151"/>
      <c r="H58" s="151"/>
      <c r="I58" s="151"/>
      <c r="J58" s="151"/>
      <c r="K58" s="151"/>
      <c r="L58" s="151"/>
      <c r="M58" s="152"/>
      <c r="N58" s="616"/>
      <c r="O58" s="617"/>
      <c r="P58" s="625" t="str">
        <f>"　"&amp;①入力シート!$D$22</f>
        <v>　</v>
      </c>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7"/>
      <c r="AQ58" s="150"/>
      <c r="AR58" s="157"/>
      <c r="AS58" s="153"/>
      <c r="AT58" s="151"/>
      <c r="AU58" s="151"/>
      <c r="AV58" s="151"/>
      <c r="AW58" s="151"/>
      <c r="AX58" s="151"/>
      <c r="AY58" s="151"/>
      <c r="AZ58" s="151"/>
      <c r="BA58" s="151"/>
      <c r="BB58" s="151"/>
      <c r="BC58" s="151"/>
      <c r="BD58" s="151"/>
      <c r="BE58" s="152"/>
      <c r="BF58" s="616"/>
      <c r="BG58" s="617"/>
      <c r="BH58" s="625" t="str">
        <f>"　"&amp;①入力シート!$D$22</f>
        <v>　</v>
      </c>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7"/>
    </row>
    <row r="59" spans="1:87" ht="17.100000000000001" customHeight="1" x14ac:dyDescent="0.15">
      <c r="A59" s="153"/>
      <c r="B59" s="151"/>
      <c r="C59" s="151"/>
      <c r="D59" s="151"/>
      <c r="E59" s="151"/>
      <c r="F59" s="151"/>
      <c r="G59" s="151"/>
      <c r="H59" s="151"/>
      <c r="I59" s="151"/>
      <c r="J59" s="151"/>
      <c r="K59" s="151"/>
      <c r="L59" s="151"/>
      <c r="M59" s="152"/>
      <c r="N59" s="616"/>
      <c r="O59" s="617"/>
      <c r="P59" s="647" t="str">
        <f>"　"&amp;①入力シート!$D$23</f>
        <v>　</v>
      </c>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9"/>
      <c r="AQ59" s="150"/>
      <c r="AR59" s="157"/>
      <c r="AS59" s="153"/>
      <c r="AT59" s="151"/>
      <c r="AU59" s="151"/>
      <c r="AV59" s="151"/>
      <c r="AW59" s="151"/>
      <c r="AX59" s="151"/>
      <c r="AY59" s="151"/>
      <c r="AZ59" s="151"/>
      <c r="BA59" s="151"/>
      <c r="BB59" s="151"/>
      <c r="BC59" s="151"/>
      <c r="BD59" s="151"/>
      <c r="BE59" s="152"/>
      <c r="BF59" s="616"/>
      <c r="BG59" s="617"/>
      <c r="BH59" s="647" t="str">
        <f>"　"&amp;①入力シート!$D$23</f>
        <v>　</v>
      </c>
      <c r="BI59" s="648"/>
      <c r="BJ59" s="648"/>
      <c r="BK59" s="648"/>
      <c r="BL59" s="648"/>
      <c r="BM59" s="648"/>
      <c r="BN59" s="648"/>
      <c r="BO59" s="648"/>
      <c r="BP59" s="648"/>
      <c r="BQ59" s="648"/>
      <c r="BR59" s="648"/>
      <c r="BS59" s="648"/>
      <c r="BT59" s="648"/>
      <c r="BU59" s="648"/>
      <c r="BV59" s="648"/>
      <c r="BW59" s="648"/>
      <c r="BX59" s="648"/>
      <c r="BY59" s="648"/>
      <c r="BZ59" s="648"/>
      <c r="CA59" s="648"/>
      <c r="CB59" s="648"/>
      <c r="CC59" s="648"/>
      <c r="CD59" s="648"/>
      <c r="CE59" s="648"/>
      <c r="CF59" s="648"/>
      <c r="CG59" s="648"/>
      <c r="CH59" s="649"/>
    </row>
    <row r="60" spans="1:87" ht="17.100000000000001" customHeight="1" x14ac:dyDescent="0.15">
      <c r="A60" s="154"/>
      <c r="B60" s="155"/>
      <c r="C60" s="155"/>
      <c r="D60" s="155"/>
      <c r="E60" s="155"/>
      <c r="F60" s="155"/>
      <c r="G60" s="155"/>
      <c r="H60" s="155"/>
      <c r="I60" s="155"/>
      <c r="J60" s="155"/>
      <c r="K60" s="155"/>
      <c r="L60" s="155"/>
      <c r="M60" s="156"/>
      <c r="N60" s="616"/>
      <c r="O60" s="617"/>
      <c r="P60" s="647"/>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9"/>
      <c r="AQ60" s="150"/>
      <c r="AR60" s="157"/>
      <c r="AS60" s="154"/>
      <c r="AT60" s="155"/>
      <c r="AU60" s="155"/>
      <c r="AV60" s="155"/>
      <c r="AW60" s="155"/>
      <c r="AX60" s="155"/>
      <c r="AY60" s="155"/>
      <c r="AZ60" s="155"/>
      <c r="BA60" s="155"/>
      <c r="BB60" s="155"/>
      <c r="BC60" s="155"/>
      <c r="BD60" s="155"/>
      <c r="BE60" s="156"/>
      <c r="BF60" s="616"/>
      <c r="BG60" s="617"/>
      <c r="BH60" s="647"/>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c r="CF60" s="648"/>
      <c r="CG60" s="648"/>
      <c r="CH60" s="649"/>
    </row>
    <row r="61" spans="1:87" ht="18" customHeight="1" x14ac:dyDescent="0.15">
      <c r="A61" s="623" t="s">
        <v>38</v>
      </c>
      <c r="B61" s="624"/>
      <c r="C61" s="620" t="s">
        <v>32</v>
      </c>
      <c r="D61" s="621"/>
      <c r="E61" s="621"/>
      <c r="F61" s="621"/>
      <c r="G61" s="621"/>
      <c r="H61" s="621"/>
      <c r="I61" s="621"/>
      <c r="J61" s="621"/>
      <c r="K61" s="621"/>
      <c r="L61" s="621"/>
      <c r="M61" s="621"/>
      <c r="N61" s="609" t="s">
        <v>35</v>
      </c>
      <c r="O61" s="609"/>
      <c r="P61" s="615" t="str">
        <f>""&amp;①入力シート!O84</f>
        <v/>
      </c>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150"/>
      <c r="AR61" s="157"/>
      <c r="AS61" s="623" t="s">
        <v>38</v>
      </c>
      <c r="AT61" s="624"/>
      <c r="AU61" s="620" t="s">
        <v>32</v>
      </c>
      <c r="AV61" s="621"/>
      <c r="AW61" s="621"/>
      <c r="AX61" s="621"/>
      <c r="AY61" s="621"/>
      <c r="AZ61" s="621"/>
      <c r="BA61" s="621"/>
      <c r="BB61" s="621"/>
      <c r="BC61" s="621"/>
      <c r="BD61" s="621"/>
      <c r="BE61" s="621"/>
      <c r="BF61" s="609" t="s">
        <v>35</v>
      </c>
      <c r="BG61" s="609"/>
      <c r="BH61" s="615" t="str">
        <f>""&amp;①入力シート!O85</f>
        <v/>
      </c>
      <c r="BI61" s="615"/>
      <c r="BJ61" s="615"/>
      <c r="BK61" s="615"/>
      <c r="BL61" s="615"/>
      <c r="BM61" s="615"/>
      <c r="BN61" s="615"/>
      <c r="BO61" s="615"/>
      <c r="BP61" s="615"/>
      <c r="BQ61" s="615"/>
      <c r="BR61" s="615"/>
      <c r="BS61" s="615"/>
      <c r="BT61" s="615"/>
      <c r="BU61" s="615"/>
      <c r="BV61" s="615"/>
      <c r="BW61" s="615"/>
      <c r="BX61" s="615"/>
      <c r="BY61" s="615"/>
      <c r="BZ61" s="615"/>
      <c r="CA61" s="615"/>
      <c r="CB61" s="615"/>
      <c r="CC61" s="615"/>
      <c r="CD61" s="615"/>
      <c r="CE61" s="615"/>
      <c r="CF61" s="615"/>
      <c r="CG61" s="615"/>
      <c r="CH61" s="615"/>
    </row>
    <row r="62" spans="1:87" ht="18" customHeight="1" x14ac:dyDescent="0.15">
      <c r="A62" s="616"/>
      <c r="B62" s="617"/>
      <c r="C62" s="643">
        <f>'②応募者名簿(印刷用)'!$AD19</f>
        <v>47</v>
      </c>
      <c r="D62" s="644"/>
      <c r="E62" s="644"/>
      <c r="F62" s="644"/>
      <c r="G62" s="644"/>
      <c r="H62" s="644"/>
      <c r="I62" s="644"/>
      <c r="J62" s="644"/>
      <c r="K62" s="644"/>
      <c r="L62" s="644"/>
      <c r="M62" s="644"/>
      <c r="N62" s="609"/>
      <c r="O62" s="609"/>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150"/>
      <c r="AR62" s="157"/>
      <c r="AS62" s="616"/>
      <c r="AT62" s="617"/>
      <c r="AU62" s="643">
        <f>'②応募者名簿(印刷用)'!$AD20</f>
        <v>48</v>
      </c>
      <c r="AV62" s="644"/>
      <c r="AW62" s="644"/>
      <c r="AX62" s="644"/>
      <c r="AY62" s="644"/>
      <c r="AZ62" s="644"/>
      <c r="BA62" s="644"/>
      <c r="BB62" s="644"/>
      <c r="BC62" s="644"/>
      <c r="BD62" s="644"/>
      <c r="BE62" s="644"/>
      <c r="BF62" s="609"/>
      <c r="BG62" s="609"/>
      <c r="BH62" s="615"/>
      <c r="BI62" s="615"/>
      <c r="BJ62" s="615"/>
      <c r="BK62" s="615"/>
      <c r="BL62" s="615"/>
      <c r="BM62" s="615"/>
      <c r="BN62" s="615"/>
      <c r="BO62" s="615"/>
      <c r="BP62" s="615"/>
      <c r="BQ62" s="615"/>
      <c r="BR62" s="615"/>
      <c r="BS62" s="615"/>
      <c r="BT62" s="615"/>
      <c r="BU62" s="615"/>
      <c r="BV62" s="615"/>
      <c r="BW62" s="615"/>
      <c r="BX62" s="615"/>
      <c r="BY62" s="615"/>
      <c r="BZ62" s="615"/>
      <c r="CA62" s="615"/>
      <c r="CB62" s="615"/>
      <c r="CC62" s="615"/>
      <c r="CD62" s="615"/>
      <c r="CE62" s="615"/>
      <c r="CF62" s="615"/>
      <c r="CG62" s="615"/>
      <c r="CH62" s="615"/>
    </row>
    <row r="63" spans="1:87" ht="18" customHeight="1" x14ac:dyDescent="0.15">
      <c r="A63" s="618"/>
      <c r="B63" s="619"/>
      <c r="C63" s="643"/>
      <c r="D63" s="644"/>
      <c r="E63" s="644"/>
      <c r="F63" s="644"/>
      <c r="G63" s="644"/>
      <c r="H63" s="644"/>
      <c r="I63" s="644"/>
      <c r="J63" s="644"/>
      <c r="K63" s="644"/>
      <c r="L63" s="644"/>
      <c r="M63" s="644"/>
      <c r="N63" s="609"/>
      <c r="O63" s="609"/>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150"/>
      <c r="AR63" s="157"/>
      <c r="AS63" s="618"/>
      <c r="AT63" s="619"/>
      <c r="AU63" s="643"/>
      <c r="AV63" s="644"/>
      <c r="AW63" s="644"/>
      <c r="AX63" s="644"/>
      <c r="AY63" s="644"/>
      <c r="AZ63" s="644"/>
      <c r="BA63" s="644"/>
      <c r="BB63" s="644"/>
      <c r="BC63" s="644"/>
      <c r="BD63" s="644"/>
      <c r="BE63" s="644"/>
      <c r="BF63" s="609"/>
      <c r="BG63" s="609"/>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row>
    <row r="64" spans="1:87" ht="18" customHeight="1" x14ac:dyDescent="0.15">
      <c r="A64" s="623" t="s">
        <v>37</v>
      </c>
      <c r="B64" s="624"/>
      <c r="C64" s="640" t="str">
        <f>IF('②応募者名簿(印刷用)'!$AN$19="","",'②応募者名簿(印刷用)'!$AN$19)</f>
        <v/>
      </c>
      <c r="D64" s="641"/>
      <c r="E64" s="641"/>
      <c r="F64" s="641"/>
      <c r="G64" s="641"/>
      <c r="H64" s="641"/>
      <c r="I64" s="641"/>
      <c r="J64" s="641"/>
      <c r="K64" s="641"/>
      <c r="L64" s="641"/>
      <c r="M64" s="642"/>
      <c r="N64" s="616" t="s">
        <v>36</v>
      </c>
      <c r="O64" s="617"/>
      <c r="P64" s="610" t="s">
        <v>34</v>
      </c>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2"/>
      <c r="AQ64" s="150"/>
      <c r="AR64" s="157"/>
      <c r="AS64" s="623" t="s">
        <v>37</v>
      </c>
      <c r="AT64" s="624"/>
      <c r="AU64" s="640" t="str">
        <f>IF('②応募者名簿(印刷用)'!$AN$20="","",'②応募者名簿(印刷用)'!$AN$20)</f>
        <v/>
      </c>
      <c r="AV64" s="641"/>
      <c r="AW64" s="641"/>
      <c r="AX64" s="641"/>
      <c r="AY64" s="641"/>
      <c r="AZ64" s="641"/>
      <c r="BA64" s="641"/>
      <c r="BB64" s="641"/>
      <c r="BC64" s="641"/>
      <c r="BD64" s="641"/>
      <c r="BE64" s="642"/>
      <c r="BF64" s="616" t="s">
        <v>36</v>
      </c>
      <c r="BG64" s="617"/>
      <c r="BH64" s="610" t="s">
        <v>34</v>
      </c>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2"/>
    </row>
    <row r="65" spans="1:86" ht="18" customHeight="1" x14ac:dyDescent="0.15">
      <c r="A65" s="616"/>
      <c r="B65" s="617"/>
      <c r="C65" s="643"/>
      <c r="D65" s="644"/>
      <c r="E65" s="644"/>
      <c r="F65" s="644"/>
      <c r="G65" s="644"/>
      <c r="H65" s="644"/>
      <c r="I65" s="644"/>
      <c r="J65" s="644"/>
      <c r="K65" s="644"/>
      <c r="L65" s="644"/>
      <c r="M65" s="645"/>
      <c r="N65" s="616"/>
      <c r="O65" s="617"/>
      <c r="P65" s="632" t="str">
        <f>IF('②応募者名簿(印刷用)'!$AR$19="","",'②応募者名簿(印刷用)'!$AR$19)</f>
        <v xml:space="preserve"> </v>
      </c>
      <c r="Q65" s="633"/>
      <c r="R65" s="633"/>
      <c r="S65" s="633"/>
      <c r="T65" s="633"/>
      <c r="U65" s="633"/>
      <c r="V65" s="633"/>
      <c r="W65" s="633"/>
      <c r="X65" s="633"/>
      <c r="Y65" s="633"/>
      <c r="Z65" s="633"/>
      <c r="AA65" s="633"/>
      <c r="AB65" s="633"/>
      <c r="AC65" s="633"/>
      <c r="AD65" s="633"/>
      <c r="AE65" s="633"/>
      <c r="AF65" s="633"/>
      <c r="AG65" s="633"/>
      <c r="AH65" s="633"/>
      <c r="AI65" s="633"/>
      <c r="AJ65" s="633"/>
      <c r="AK65" s="633"/>
      <c r="AL65" s="633"/>
      <c r="AM65" s="633"/>
      <c r="AN65" s="633"/>
      <c r="AO65" s="633"/>
      <c r="AP65" s="634"/>
      <c r="AQ65" s="150"/>
      <c r="AR65" s="157"/>
      <c r="AS65" s="616"/>
      <c r="AT65" s="617"/>
      <c r="AU65" s="643"/>
      <c r="AV65" s="644"/>
      <c r="AW65" s="644"/>
      <c r="AX65" s="644"/>
      <c r="AY65" s="644"/>
      <c r="AZ65" s="644"/>
      <c r="BA65" s="644"/>
      <c r="BB65" s="644"/>
      <c r="BC65" s="644"/>
      <c r="BD65" s="644"/>
      <c r="BE65" s="645"/>
      <c r="BF65" s="616"/>
      <c r="BG65" s="617"/>
      <c r="BH65" s="632" t="str">
        <f>IF('②応募者名簿(印刷用)'!$AR$20="","",'②応募者名簿(印刷用)'!$AR$20)</f>
        <v xml:space="preserve"> </v>
      </c>
      <c r="BI65" s="633"/>
      <c r="BJ65" s="633"/>
      <c r="BK65" s="633"/>
      <c r="BL65" s="633"/>
      <c r="BM65" s="633"/>
      <c r="BN65" s="633"/>
      <c r="BO65" s="633"/>
      <c r="BP65" s="633"/>
      <c r="BQ65" s="633"/>
      <c r="BR65" s="633"/>
      <c r="BS65" s="633"/>
      <c r="BT65" s="633"/>
      <c r="BU65" s="633"/>
      <c r="BV65" s="633"/>
      <c r="BW65" s="633"/>
      <c r="BX65" s="633"/>
      <c r="BY65" s="633"/>
      <c r="BZ65" s="633"/>
      <c r="CA65" s="633"/>
      <c r="CB65" s="633"/>
      <c r="CC65" s="633"/>
      <c r="CD65" s="633"/>
      <c r="CE65" s="633"/>
      <c r="CF65" s="633"/>
      <c r="CG65" s="633"/>
      <c r="CH65" s="634"/>
    </row>
    <row r="66" spans="1:86" ht="18" customHeight="1" x14ac:dyDescent="0.15">
      <c r="A66" s="616"/>
      <c r="B66" s="617"/>
      <c r="C66" s="643"/>
      <c r="D66" s="644"/>
      <c r="E66" s="644"/>
      <c r="F66" s="644"/>
      <c r="G66" s="644"/>
      <c r="H66" s="644"/>
      <c r="I66" s="644"/>
      <c r="J66" s="644"/>
      <c r="K66" s="644"/>
      <c r="L66" s="644"/>
      <c r="M66" s="645"/>
      <c r="N66" s="618"/>
      <c r="O66" s="619"/>
      <c r="P66" s="635"/>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7"/>
      <c r="AQ66" s="150"/>
      <c r="AR66" s="157"/>
      <c r="AS66" s="616"/>
      <c r="AT66" s="617"/>
      <c r="AU66" s="643"/>
      <c r="AV66" s="644"/>
      <c r="AW66" s="644"/>
      <c r="AX66" s="644"/>
      <c r="AY66" s="644"/>
      <c r="AZ66" s="644"/>
      <c r="BA66" s="644"/>
      <c r="BB66" s="644"/>
      <c r="BC66" s="644"/>
      <c r="BD66" s="644"/>
      <c r="BE66" s="645"/>
      <c r="BF66" s="618"/>
      <c r="BG66" s="619"/>
      <c r="BH66" s="635"/>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6"/>
      <c r="CG66" s="636"/>
      <c r="CH66" s="637"/>
    </row>
    <row r="67" spans="1:86" ht="18" customHeight="1" x14ac:dyDescent="0.15">
      <c r="A67" s="638" t="s">
        <v>23</v>
      </c>
      <c r="B67" s="638"/>
      <c r="C67" s="639" t="str">
        <f>""&amp;①入力シート!AJ84</f>
        <v/>
      </c>
      <c r="D67" s="639"/>
      <c r="E67" s="639"/>
      <c r="F67" s="639"/>
      <c r="G67" s="639"/>
      <c r="H67" s="639"/>
      <c r="I67" s="639"/>
      <c r="J67" s="639"/>
      <c r="K67" s="639"/>
      <c r="L67" s="639"/>
      <c r="M67" s="639"/>
      <c r="N67" s="646" t="s">
        <v>77</v>
      </c>
      <c r="O67" s="428"/>
      <c r="P67" s="428"/>
      <c r="Q67" s="428"/>
      <c r="R67" s="428"/>
      <c r="S67" s="428"/>
      <c r="T67" s="428"/>
      <c r="U67" s="428"/>
      <c r="V67" s="428"/>
      <c r="W67" s="428"/>
      <c r="X67" s="428"/>
      <c r="Y67" s="428"/>
      <c r="Z67" s="428"/>
      <c r="AA67" s="428"/>
      <c r="AB67" s="428"/>
      <c r="AC67" s="428"/>
      <c r="AD67" s="428"/>
      <c r="AE67" s="428"/>
      <c r="AF67" s="428"/>
      <c r="AG67" s="428"/>
      <c r="AH67" s="428"/>
      <c r="AI67" s="428"/>
      <c r="AJ67" s="428"/>
      <c r="AK67" s="428"/>
      <c r="AL67" s="428"/>
      <c r="AM67" s="428"/>
      <c r="AN67" s="428"/>
      <c r="AO67" s="428"/>
      <c r="AP67" s="429"/>
      <c r="AR67" s="47"/>
      <c r="AS67" s="638" t="s">
        <v>23</v>
      </c>
      <c r="AT67" s="638"/>
      <c r="AU67" s="639" t="str">
        <f>""&amp;①入力シート!AJ85</f>
        <v/>
      </c>
      <c r="AV67" s="639"/>
      <c r="AW67" s="639"/>
      <c r="AX67" s="639"/>
      <c r="AY67" s="639"/>
      <c r="AZ67" s="639"/>
      <c r="BA67" s="639"/>
      <c r="BB67" s="639"/>
      <c r="BC67" s="639"/>
      <c r="BD67" s="639"/>
      <c r="BE67" s="639"/>
      <c r="BF67" s="646" t="s">
        <v>77</v>
      </c>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9"/>
    </row>
    <row r="68" spans="1:86" ht="18" customHeight="1" x14ac:dyDescent="0.15">
      <c r="A68" s="638"/>
      <c r="B68" s="638"/>
      <c r="C68" s="639"/>
      <c r="D68" s="639"/>
      <c r="E68" s="639"/>
      <c r="F68" s="639"/>
      <c r="G68" s="639"/>
      <c r="H68" s="639"/>
      <c r="I68" s="639"/>
      <c r="J68" s="639"/>
      <c r="K68" s="639"/>
      <c r="L68" s="639"/>
      <c r="M68" s="639"/>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2"/>
      <c r="AR68" s="47"/>
      <c r="AS68" s="638"/>
      <c r="AT68" s="638"/>
      <c r="AU68" s="639"/>
      <c r="AV68" s="639"/>
      <c r="AW68" s="639"/>
      <c r="AX68" s="639"/>
      <c r="AY68" s="639"/>
      <c r="AZ68" s="639"/>
      <c r="BA68" s="639"/>
      <c r="BB68" s="639"/>
      <c r="BC68" s="639"/>
      <c r="BD68" s="639"/>
      <c r="BE68" s="639"/>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2"/>
    </row>
    <row r="69" spans="1:86" ht="17.100000000000001" customHeight="1" x14ac:dyDescent="0.15">
      <c r="A69" s="650" t="s">
        <v>64</v>
      </c>
      <c r="B69" s="651"/>
      <c r="C69" s="651"/>
      <c r="D69" s="651"/>
      <c r="E69" s="651"/>
      <c r="F69" s="651"/>
      <c r="G69" s="651"/>
      <c r="H69" s="651"/>
      <c r="I69" s="651"/>
      <c r="J69" s="651"/>
      <c r="K69" s="651"/>
      <c r="L69" s="651"/>
      <c r="M69" s="652"/>
      <c r="N69" s="609" t="s">
        <v>22</v>
      </c>
      <c r="O69" s="609"/>
      <c r="P69" s="628" t="s">
        <v>17</v>
      </c>
      <c r="Q69" s="629"/>
      <c r="R69" s="630" t="str">
        <f>IF('②応募者名簿(印刷用)'!$BX$40="","",'②応募者名簿(印刷用)'!$BX$40)</f>
        <v>-</v>
      </c>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1"/>
      <c r="AQ69" s="150"/>
      <c r="AR69" s="157"/>
      <c r="AS69" s="650" t="s">
        <v>64</v>
      </c>
      <c r="AT69" s="651"/>
      <c r="AU69" s="651"/>
      <c r="AV69" s="651"/>
      <c r="AW69" s="651"/>
      <c r="AX69" s="651"/>
      <c r="AY69" s="651"/>
      <c r="AZ69" s="651"/>
      <c r="BA69" s="651"/>
      <c r="BB69" s="651"/>
      <c r="BC69" s="651"/>
      <c r="BD69" s="651"/>
      <c r="BE69" s="652"/>
      <c r="BF69" s="609" t="s">
        <v>22</v>
      </c>
      <c r="BG69" s="609"/>
      <c r="BH69" s="628" t="s">
        <v>17</v>
      </c>
      <c r="BI69" s="629"/>
      <c r="BJ69" s="630" t="str">
        <f>IF('②応募者名簿(印刷用)'!$BX$40="","",'②応募者名簿(印刷用)'!$BX$40)</f>
        <v>-</v>
      </c>
      <c r="BK69" s="630"/>
      <c r="BL69" s="630"/>
      <c r="BM69" s="630"/>
      <c r="BN69" s="630"/>
      <c r="BO69" s="630"/>
      <c r="BP69" s="630"/>
      <c r="BQ69" s="630"/>
      <c r="BR69" s="630"/>
      <c r="BS69" s="630"/>
      <c r="BT69" s="630"/>
      <c r="BU69" s="630"/>
      <c r="BV69" s="630"/>
      <c r="BW69" s="630"/>
      <c r="BX69" s="630"/>
      <c r="BY69" s="630"/>
      <c r="BZ69" s="630"/>
      <c r="CA69" s="630"/>
      <c r="CB69" s="630"/>
      <c r="CC69" s="630"/>
      <c r="CD69" s="630"/>
      <c r="CE69" s="630"/>
      <c r="CF69" s="630"/>
      <c r="CG69" s="630"/>
      <c r="CH69" s="631"/>
    </row>
    <row r="70" spans="1:86" ht="17.100000000000001" customHeight="1" x14ac:dyDescent="0.15">
      <c r="A70" s="653" t="str">
        <f>'②応募者名簿(印刷用)'!$A$36</f>
        <v/>
      </c>
      <c r="B70" s="654"/>
      <c r="C70" s="654"/>
      <c r="D70" s="654"/>
      <c r="E70" s="654"/>
      <c r="F70" s="654"/>
      <c r="G70" s="654"/>
      <c r="H70" s="654"/>
      <c r="I70" s="151"/>
      <c r="J70" s="151"/>
      <c r="K70" s="151"/>
      <c r="L70" s="151"/>
      <c r="M70" s="152"/>
      <c r="N70" s="609"/>
      <c r="O70" s="609"/>
      <c r="P70" s="603" t="str">
        <f>IF('②応募者名簿(印刷用)'!$BV$42="","",'②応募者名簿(印刷用)'!$BV$42)</f>
        <v xml:space="preserve"> </v>
      </c>
      <c r="Q70" s="604"/>
      <c r="R70" s="604"/>
      <c r="S70" s="604"/>
      <c r="T70" s="604"/>
      <c r="U70" s="604"/>
      <c r="V70" s="604"/>
      <c r="W70" s="604"/>
      <c r="X70" s="604"/>
      <c r="Y70" s="604"/>
      <c r="Z70" s="604"/>
      <c r="AA70" s="604"/>
      <c r="AB70" s="604"/>
      <c r="AC70" s="604"/>
      <c r="AD70" s="604"/>
      <c r="AE70" s="604"/>
      <c r="AF70" s="604"/>
      <c r="AG70" s="604"/>
      <c r="AH70" s="604"/>
      <c r="AI70" s="604"/>
      <c r="AJ70" s="604"/>
      <c r="AK70" s="604"/>
      <c r="AL70" s="604"/>
      <c r="AM70" s="604"/>
      <c r="AN70" s="604"/>
      <c r="AO70" s="604"/>
      <c r="AP70" s="605"/>
      <c r="AQ70" s="150"/>
      <c r="AR70" s="157"/>
      <c r="AS70" s="653" t="str">
        <f>'②応募者名簿(印刷用)'!$A$36</f>
        <v/>
      </c>
      <c r="AT70" s="654"/>
      <c r="AU70" s="654"/>
      <c r="AV70" s="654"/>
      <c r="AW70" s="654"/>
      <c r="AX70" s="654"/>
      <c r="AY70" s="654"/>
      <c r="AZ70" s="654"/>
      <c r="BA70" s="151"/>
      <c r="BB70" s="151"/>
      <c r="BC70" s="151"/>
      <c r="BD70" s="151"/>
      <c r="BE70" s="152"/>
      <c r="BF70" s="609"/>
      <c r="BG70" s="609"/>
      <c r="BH70" s="603" t="str">
        <f>IF('②応募者名簿(印刷用)'!$BV$42="","",'②応募者名簿(印刷用)'!$BV$42)</f>
        <v xml:space="preserve"> </v>
      </c>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5"/>
    </row>
    <row r="71" spans="1:86" ht="17.100000000000001" customHeight="1" x14ac:dyDescent="0.15">
      <c r="A71" s="653"/>
      <c r="B71" s="654"/>
      <c r="C71" s="654"/>
      <c r="D71" s="654"/>
      <c r="E71" s="654"/>
      <c r="F71" s="654"/>
      <c r="G71" s="654"/>
      <c r="H71" s="654"/>
      <c r="I71" s="151"/>
      <c r="J71" s="151"/>
      <c r="K71" s="151"/>
      <c r="L71" s="151"/>
      <c r="M71" s="152"/>
      <c r="N71" s="609"/>
      <c r="O71" s="609"/>
      <c r="P71" s="603" t="str">
        <f>IF('②応募者名簿(印刷用)'!$BV$43="","",'②応募者名簿(印刷用)'!$BV$43)</f>
        <v xml:space="preserve"> </v>
      </c>
      <c r="Q71" s="604"/>
      <c r="R71" s="604"/>
      <c r="S71" s="604"/>
      <c r="T71" s="604"/>
      <c r="U71" s="604"/>
      <c r="V71" s="604"/>
      <c r="W71" s="604"/>
      <c r="X71" s="604"/>
      <c r="Y71" s="604"/>
      <c r="Z71" s="604"/>
      <c r="AA71" s="604"/>
      <c r="AB71" s="604"/>
      <c r="AC71" s="604"/>
      <c r="AD71" s="604"/>
      <c r="AE71" s="604"/>
      <c r="AF71" s="604"/>
      <c r="AG71" s="604"/>
      <c r="AH71" s="604"/>
      <c r="AI71" s="604"/>
      <c r="AJ71" s="604"/>
      <c r="AK71" s="604"/>
      <c r="AL71" s="604"/>
      <c r="AM71" s="604"/>
      <c r="AN71" s="604"/>
      <c r="AO71" s="604"/>
      <c r="AP71" s="605"/>
      <c r="AQ71" s="150"/>
      <c r="AR71" s="157"/>
      <c r="AS71" s="653"/>
      <c r="AT71" s="654"/>
      <c r="AU71" s="654"/>
      <c r="AV71" s="654"/>
      <c r="AW71" s="654"/>
      <c r="AX71" s="654"/>
      <c r="AY71" s="654"/>
      <c r="AZ71" s="654"/>
      <c r="BA71" s="151"/>
      <c r="BB71" s="151"/>
      <c r="BC71" s="151"/>
      <c r="BD71" s="151"/>
      <c r="BE71" s="152"/>
      <c r="BF71" s="609"/>
      <c r="BG71" s="609"/>
      <c r="BH71" s="603" t="str">
        <f>IF('②応募者名簿(印刷用)'!$BV$43="","",'②応募者名簿(印刷用)'!$BV$43)</f>
        <v xml:space="preserve"> </v>
      </c>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5"/>
    </row>
    <row r="72" spans="1:86" ht="17.100000000000001" customHeight="1" x14ac:dyDescent="0.15">
      <c r="A72" s="653"/>
      <c r="B72" s="654"/>
      <c r="C72" s="654"/>
      <c r="D72" s="654"/>
      <c r="E72" s="654"/>
      <c r="F72" s="654"/>
      <c r="G72" s="654"/>
      <c r="H72" s="654"/>
      <c r="I72" s="151"/>
      <c r="J72" s="151"/>
      <c r="K72" s="151"/>
      <c r="L72" s="151"/>
      <c r="M72" s="152"/>
      <c r="N72" s="609"/>
      <c r="O72" s="609"/>
      <c r="P72" s="606" t="str">
        <f>IF('②応募者名簿(印刷用)'!$BV$44="","",'②応募者名簿(印刷用)'!$BV$44)</f>
        <v xml:space="preserve"> </v>
      </c>
      <c r="Q72" s="607"/>
      <c r="R72" s="607"/>
      <c r="S72" s="607"/>
      <c r="T72" s="607"/>
      <c r="U72" s="607"/>
      <c r="V72" s="607"/>
      <c r="W72" s="607"/>
      <c r="X72" s="607"/>
      <c r="Y72" s="607"/>
      <c r="Z72" s="607"/>
      <c r="AA72" s="607"/>
      <c r="AB72" s="607"/>
      <c r="AC72" s="607"/>
      <c r="AD72" s="607"/>
      <c r="AE72" s="607"/>
      <c r="AF72" s="607"/>
      <c r="AG72" s="607"/>
      <c r="AH72" s="607"/>
      <c r="AI72" s="607"/>
      <c r="AJ72" s="607"/>
      <c r="AK72" s="607"/>
      <c r="AL72" s="607"/>
      <c r="AM72" s="607"/>
      <c r="AN72" s="607"/>
      <c r="AO72" s="607"/>
      <c r="AP72" s="608"/>
      <c r="AQ72" s="150"/>
      <c r="AR72" s="157"/>
      <c r="AS72" s="653"/>
      <c r="AT72" s="654"/>
      <c r="AU72" s="654"/>
      <c r="AV72" s="654"/>
      <c r="AW72" s="654"/>
      <c r="AX72" s="654"/>
      <c r="AY72" s="654"/>
      <c r="AZ72" s="654"/>
      <c r="BA72" s="151"/>
      <c r="BB72" s="151"/>
      <c r="BC72" s="151"/>
      <c r="BD72" s="151"/>
      <c r="BE72" s="152"/>
      <c r="BF72" s="609"/>
      <c r="BG72" s="609"/>
      <c r="BH72" s="606" t="str">
        <f>IF('②応募者名簿(印刷用)'!$BV$44="","",'②応募者名簿(印刷用)'!$BV$44)</f>
        <v xml:space="preserve"> </v>
      </c>
      <c r="BI72" s="607"/>
      <c r="BJ72" s="607"/>
      <c r="BK72" s="607"/>
      <c r="BL72" s="607"/>
      <c r="BM72" s="607"/>
      <c r="BN72" s="607"/>
      <c r="BO72" s="607"/>
      <c r="BP72" s="607"/>
      <c r="BQ72" s="607"/>
      <c r="BR72" s="607"/>
      <c r="BS72" s="607"/>
      <c r="BT72" s="607"/>
      <c r="BU72" s="607"/>
      <c r="BV72" s="607"/>
      <c r="BW72" s="607"/>
      <c r="BX72" s="607"/>
      <c r="BY72" s="607"/>
      <c r="BZ72" s="607"/>
      <c r="CA72" s="607"/>
      <c r="CB72" s="607"/>
      <c r="CC72" s="607"/>
      <c r="CD72" s="607"/>
      <c r="CE72" s="607"/>
      <c r="CF72" s="607"/>
      <c r="CG72" s="607"/>
      <c r="CH72" s="608"/>
    </row>
    <row r="73" spans="1:86" ht="17.100000000000001" customHeight="1" x14ac:dyDescent="0.15">
      <c r="A73" s="653"/>
      <c r="B73" s="654"/>
      <c r="C73" s="654"/>
      <c r="D73" s="654"/>
      <c r="E73" s="654"/>
      <c r="F73" s="654"/>
      <c r="G73" s="654"/>
      <c r="H73" s="654"/>
      <c r="I73" s="151"/>
      <c r="J73" s="151"/>
      <c r="K73" s="151"/>
      <c r="L73" s="151"/>
      <c r="M73" s="152"/>
      <c r="N73" s="623" t="s">
        <v>33</v>
      </c>
      <c r="O73" s="624"/>
      <c r="P73" s="620" t="s">
        <v>24</v>
      </c>
      <c r="Q73" s="621"/>
      <c r="R73" s="621"/>
      <c r="S73" s="621"/>
      <c r="T73" s="621" t="str">
        <f>""&amp;①入力シート!$D$21</f>
        <v/>
      </c>
      <c r="U73" s="621"/>
      <c r="V73" s="621"/>
      <c r="W73" s="621"/>
      <c r="X73" s="621"/>
      <c r="Y73" s="621"/>
      <c r="Z73" s="621"/>
      <c r="AA73" s="621"/>
      <c r="AB73" s="621"/>
      <c r="AC73" s="621"/>
      <c r="AD73" s="621"/>
      <c r="AE73" s="621"/>
      <c r="AF73" s="621"/>
      <c r="AG73" s="621"/>
      <c r="AH73" s="621"/>
      <c r="AI73" s="621"/>
      <c r="AJ73" s="621"/>
      <c r="AK73" s="621"/>
      <c r="AL73" s="621"/>
      <c r="AM73" s="621"/>
      <c r="AN73" s="621"/>
      <c r="AO73" s="621"/>
      <c r="AP73" s="622"/>
      <c r="AQ73" s="150"/>
      <c r="AR73" s="157"/>
      <c r="AS73" s="653"/>
      <c r="AT73" s="654"/>
      <c r="AU73" s="654"/>
      <c r="AV73" s="654"/>
      <c r="AW73" s="654"/>
      <c r="AX73" s="654"/>
      <c r="AY73" s="654"/>
      <c r="AZ73" s="654"/>
      <c r="BA73" s="151"/>
      <c r="BB73" s="151"/>
      <c r="BC73" s="151"/>
      <c r="BD73" s="151"/>
      <c r="BE73" s="152"/>
      <c r="BF73" s="623" t="s">
        <v>33</v>
      </c>
      <c r="BG73" s="624"/>
      <c r="BH73" s="620" t="s">
        <v>24</v>
      </c>
      <c r="BI73" s="621"/>
      <c r="BJ73" s="621"/>
      <c r="BK73" s="621"/>
      <c r="BL73" s="621" t="str">
        <f>""&amp;①入力シート!$D$21</f>
        <v/>
      </c>
      <c r="BM73" s="621"/>
      <c r="BN73" s="621"/>
      <c r="BO73" s="621"/>
      <c r="BP73" s="621"/>
      <c r="BQ73" s="621"/>
      <c r="BR73" s="621"/>
      <c r="BS73" s="621"/>
      <c r="BT73" s="621"/>
      <c r="BU73" s="621"/>
      <c r="BV73" s="621"/>
      <c r="BW73" s="621"/>
      <c r="BX73" s="621"/>
      <c r="BY73" s="621"/>
      <c r="BZ73" s="621"/>
      <c r="CA73" s="621"/>
      <c r="CB73" s="621"/>
      <c r="CC73" s="621"/>
      <c r="CD73" s="621"/>
      <c r="CE73" s="621"/>
      <c r="CF73" s="621"/>
      <c r="CG73" s="621"/>
      <c r="CH73" s="622"/>
    </row>
    <row r="74" spans="1:86" ht="17.100000000000001" customHeight="1" x14ac:dyDescent="0.15">
      <c r="A74" s="153"/>
      <c r="B74" s="151"/>
      <c r="C74" s="151"/>
      <c r="D74" s="151"/>
      <c r="E74" s="151"/>
      <c r="F74" s="151"/>
      <c r="G74" s="151"/>
      <c r="H74" s="151"/>
      <c r="I74" s="151"/>
      <c r="J74" s="151"/>
      <c r="K74" s="151"/>
      <c r="L74" s="151"/>
      <c r="M74" s="152"/>
      <c r="N74" s="616"/>
      <c r="O74" s="617"/>
      <c r="P74" s="625" t="str">
        <f>"　"&amp;①入力シート!$D$22</f>
        <v>　</v>
      </c>
      <c r="Q74" s="626"/>
      <c r="R74" s="626"/>
      <c r="S74" s="626"/>
      <c r="T74" s="626"/>
      <c r="U74" s="626"/>
      <c r="V74" s="626"/>
      <c r="W74" s="626"/>
      <c r="X74" s="626"/>
      <c r="Y74" s="626"/>
      <c r="Z74" s="626"/>
      <c r="AA74" s="626"/>
      <c r="AB74" s="626"/>
      <c r="AC74" s="626"/>
      <c r="AD74" s="626"/>
      <c r="AE74" s="626"/>
      <c r="AF74" s="626"/>
      <c r="AG74" s="626"/>
      <c r="AH74" s="626"/>
      <c r="AI74" s="626"/>
      <c r="AJ74" s="626"/>
      <c r="AK74" s="626"/>
      <c r="AL74" s="626"/>
      <c r="AM74" s="626"/>
      <c r="AN74" s="626"/>
      <c r="AO74" s="626"/>
      <c r="AP74" s="627"/>
      <c r="AQ74" s="150"/>
      <c r="AR74" s="157"/>
      <c r="AS74" s="153"/>
      <c r="AT74" s="151"/>
      <c r="AU74" s="151"/>
      <c r="AV74" s="151"/>
      <c r="AW74" s="151"/>
      <c r="AX74" s="151"/>
      <c r="AY74" s="151"/>
      <c r="AZ74" s="151"/>
      <c r="BA74" s="151"/>
      <c r="BB74" s="151"/>
      <c r="BC74" s="151"/>
      <c r="BD74" s="151"/>
      <c r="BE74" s="152"/>
      <c r="BF74" s="616"/>
      <c r="BG74" s="617"/>
      <c r="BH74" s="625" t="str">
        <f>"　"&amp;①入力シート!$D$22</f>
        <v>　</v>
      </c>
      <c r="BI74" s="626"/>
      <c r="BJ74" s="626"/>
      <c r="BK74" s="626"/>
      <c r="BL74" s="626"/>
      <c r="BM74" s="626"/>
      <c r="BN74" s="626"/>
      <c r="BO74" s="626"/>
      <c r="BP74" s="626"/>
      <c r="BQ74" s="626"/>
      <c r="BR74" s="626"/>
      <c r="BS74" s="626"/>
      <c r="BT74" s="626"/>
      <c r="BU74" s="626"/>
      <c r="BV74" s="626"/>
      <c r="BW74" s="626"/>
      <c r="BX74" s="626"/>
      <c r="BY74" s="626"/>
      <c r="BZ74" s="626"/>
      <c r="CA74" s="626"/>
      <c r="CB74" s="626"/>
      <c r="CC74" s="626"/>
      <c r="CD74" s="626"/>
      <c r="CE74" s="626"/>
      <c r="CF74" s="626"/>
      <c r="CG74" s="626"/>
      <c r="CH74" s="627"/>
    </row>
    <row r="75" spans="1:86" ht="17.100000000000001" customHeight="1" x14ac:dyDescent="0.15">
      <c r="A75" s="153"/>
      <c r="B75" s="151"/>
      <c r="C75" s="151"/>
      <c r="D75" s="151"/>
      <c r="E75" s="151"/>
      <c r="F75" s="151"/>
      <c r="G75" s="151"/>
      <c r="H75" s="151"/>
      <c r="I75" s="151"/>
      <c r="J75" s="151"/>
      <c r="K75" s="151"/>
      <c r="L75" s="151"/>
      <c r="M75" s="152"/>
      <c r="N75" s="616"/>
      <c r="O75" s="617"/>
      <c r="P75" s="647" t="str">
        <f>"　"&amp;①入力シート!$D$23</f>
        <v>　</v>
      </c>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9"/>
      <c r="AQ75" s="150"/>
      <c r="AR75" s="157"/>
      <c r="AS75" s="153"/>
      <c r="AT75" s="151"/>
      <c r="AU75" s="151"/>
      <c r="AV75" s="151"/>
      <c r="AW75" s="151"/>
      <c r="AX75" s="151"/>
      <c r="AY75" s="151"/>
      <c r="AZ75" s="151"/>
      <c r="BA75" s="151"/>
      <c r="BB75" s="151"/>
      <c r="BC75" s="151"/>
      <c r="BD75" s="151"/>
      <c r="BE75" s="152"/>
      <c r="BF75" s="616"/>
      <c r="BG75" s="617"/>
      <c r="BH75" s="647" t="str">
        <f>"　"&amp;①入力シート!$D$23</f>
        <v>　</v>
      </c>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c r="CG75" s="648"/>
      <c r="CH75" s="649"/>
    </row>
    <row r="76" spans="1:86" ht="17.100000000000001" customHeight="1" x14ac:dyDescent="0.15">
      <c r="A76" s="154"/>
      <c r="B76" s="155"/>
      <c r="C76" s="155"/>
      <c r="D76" s="155"/>
      <c r="E76" s="155"/>
      <c r="F76" s="155"/>
      <c r="G76" s="155"/>
      <c r="H76" s="155"/>
      <c r="I76" s="155"/>
      <c r="J76" s="155"/>
      <c r="K76" s="155"/>
      <c r="L76" s="155"/>
      <c r="M76" s="156"/>
      <c r="N76" s="616"/>
      <c r="O76" s="617"/>
      <c r="P76" s="647"/>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9"/>
      <c r="AQ76" s="150"/>
      <c r="AR76" s="157"/>
      <c r="AS76" s="154"/>
      <c r="AT76" s="155"/>
      <c r="AU76" s="155"/>
      <c r="AV76" s="155"/>
      <c r="AW76" s="155"/>
      <c r="AX76" s="155"/>
      <c r="AY76" s="155"/>
      <c r="AZ76" s="155"/>
      <c r="BA76" s="155"/>
      <c r="BB76" s="155"/>
      <c r="BC76" s="155"/>
      <c r="BD76" s="155"/>
      <c r="BE76" s="156"/>
      <c r="BF76" s="616"/>
      <c r="BG76" s="617"/>
      <c r="BH76" s="647"/>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c r="CG76" s="648"/>
      <c r="CH76" s="649"/>
    </row>
    <row r="77" spans="1:86" ht="18" customHeight="1" x14ac:dyDescent="0.15">
      <c r="A77" s="623" t="s">
        <v>38</v>
      </c>
      <c r="B77" s="624"/>
      <c r="C77" s="620" t="s">
        <v>32</v>
      </c>
      <c r="D77" s="621"/>
      <c r="E77" s="621"/>
      <c r="F77" s="621"/>
      <c r="G77" s="621"/>
      <c r="H77" s="621"/>
      <c r="I77" s="621"/>
      <c r="J77" s="621"/>
      <c r="K77" s="621"/>
      <c r="L77" s="621"/>
      <c r="M77" s="621"/>
      <c r="N77" s="609" t="s">
        <v>35</v>
      </c>
      <c r="O77" s="609"/>
      <c r="P77" s="615" t="str">
        <f>""&amp;①入力シート!O86</f>
        <v/>
      </c>
      <c r="Q77" s="615"/>
      <c r="R77" s="615"/>
      <c r="S77" s="615"/>
      <c r="T77" s="615"/>
      <c r="U77" s="615"/>
      <c r="V77" s="615"/>
      <c r="W77" s="615"/>
      <c r="X77" s="615"/>
      <c r="Y77" s="615"/>
      <c r="Z77" s="615"/>
      <c r="AA77" s="615"/>
      <c r="AB77" s="615"/>
      <c r="AC77" s="615"/>
      <c r="AD77" s="615"/>
      <c r="AE77" s="615"/>
      <c r="AF77" s="615"/>
      <c r="AG77" s="615"/>
      <c r="AH77" s="615"/>
      <c r="AI77" s="615"/>
      <c r="AJ77" s="615"/>
      <c r="AK77" s="615"/>
      <c r="AL77" s="615"/>
      <c r="AM77" s="615"/>
      <c r="AN77" s="615"/>
      <c r="AO77" s="615"/>
      <c r="AP77" s="615"/>
      <c r="AQ77" s="150"/>
      <c r="AR77" s="157"/>
      <c r="AS77" s="623" t="s">
        <v>38</v>
      </c>
      <c r="AT77" s="624"/>
      <c r="AU77" s="620" t="s">
        <v>32</v>
      </c>
      <c r="AV77" s="621"/>
      <c r="AW77" s="621"/>
      <c r="AX77" s="621"/>
      <c r="AY77" s="621"/>
      <c r="AZ77" s="621"/>
      <c r="BA77" s="621"/>
      <c r="BB77" s="621"/>
      <c r="BC77" s="621"/>
      <c r="BD77" s="621"/>
      <c r="BE77" s="621"/>
      <c r="BF77" s="609" t="s">
        <v>35</v>
      </c>
      <c r="BG77" s="609"/>
      <c r="BH77" s="615" t="str">
        <f>""&amp;①入力シート!O87</f>
        <v/>
      </c>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row>
    <row r="78" spans="1:86" ht="18" customHeight="1" x14ac:dyDescent="0.15">
      <c r="A78" s="616"/>
      <c r="B78" s="617"/>
      <c r="C78" s="643">
        <f>'②応募者名簿(印刷用)'!$AD21</f>
        <v>49</v>
      </c>
      <c r="D78" s="644"/>
      <c r="E78" s="644"/>
      <c r="F78" s="644"/>
      <c r="G78" s="644"/>
      <c r="H78" s="644"/>
      <c r="I78" s="644"/>
      <c r="J78" s="644"/>
      <c r="K78" s="644"/>
      <c r="L78" s="644"/>
      <c r="M78" s="644"/>
      <c r="N78" s="609"/>
      <c r="O78" s="609"/>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150"/>
      <c r="AR78" s="157"/>
      <c r="AS78" s="616"/>
      <c r="AT78" s="617"/>
      <c r="AU78" s="643">
        <f>'②応募者名簿(印刷用)'!$AD22</f>
        <v>50</v>
      </c>
      <c r="AV78" s="644"/>
      <c r="AW78" s="644"/>
      <c r="AX78" s="644"/>
      <c r="AY78" s="644"/>
      <c r="AZ78" s="644"/>
      <c r="BA78" s="644"/>
      <c r="BB78" s="644"/>
      <c r="BC78" s="644"/>
      <c r="BD78" s="644"/>
      <c r="BE78" s="644"/>
      <c r="BF78" s="609"/>
      <c r="BG78" s="609"/>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row>
    <row r="79" spans="1:86" ht="18" customHeight="1" x14ac:dyDescent="0.15">
      <c r="A79" s="618"/>
      <c r="B79" s="619"/>
      <c r="C79" s="643"/>
      <c r="D79" s="644"/>
      <c r="E79" s="644"/>
      <c r="F79" s="644"/>
      <c r="G79" s="644"/>
      <c r="H79" s="644"/>
      <c r="I79" s="644"/>
      <c r="J79" s="644"/>
      <c r="K79" s="644"/>
      <c r="L79" s="644"/>
      <c r="M79" s="644"/>
      <c r="N79" s="609"/>
      <c r="O79" s="609"/>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150"/>
      <c r="AR79" s="157"/>
      <c r="AS79" s="618"/>
      <c r="AT79" s="619"/>
      <c r="AU79" s="643"/>
      <c r="AV79" s="644"/>
      <c r="AW79" s="644"/>
      <c r="AX79" s="644"/>
      <c r="AY79" s="644"/>
      <c r="AZ79" s="644"/>
      <c r="BA79" s="644"/>
      <c r="BB79" s="644"/>
      <c r="BC79" s="644"/>
      <c r="BD79" s="644"/>
      <c r="BE79" s="644"/>
      <c r="BF79" s="609"/>
      <c r="BG79" s="609"/>
      <c r="BH79" s="615"/>
      <c r="BI79" s="615"/>
      <c r="BJ79" s="615"/>
      <c r="BK79" s="615"/>
      <c r="BL79" s="615"/>
      <c r="BM79" s="615"/>
      <c r="BN79" s="615"/>
      <c r="BO79" s="615"/>
      <c r="BP79" s="615"/>
      <c r="BQ79" s="615"/>
      <c r="BR79" s="615"/>
      <c r="BS79" s="615"/>
      <c r="BT79" s="615"/>
      <c r="BU79" s="615"/>
      <c r="BV79" s="615"/>
      <c r="BW79" s="615"/>
      <c r="BX79" s="615"/>
      <c r="BY79" s="615"/>
      <c r="BZ79" s="615"/>
      <c r="CA79" s="615"/>
      <c r="CB79" s="615"/>
      <c r="CC79" s="615"/>
      <c r="CD79" s="615"/>
      <c r="CE79" s="615"/>
      <c r="CF79" s="615"/>
      <c r="CG79" s="615"/>
      <c r="CH79" s="615"/>
    </row>
    <row r="80" spans="1:86" ht="18" customHeight="1" x14ac:dyDescent="0.15">
      <c r="A80" s="623" t="s">
        <v>37</v>
      </c>
      <c r="B80" s="624"/>
      <c r="C80" s="640" t="str">
        <f>IF('②応募者名簿(印刷用)'!$AN$21="","",'②応募者名簿(印刷用)'!$AN$21)</f>
        <v/>
      </c>
      <c r="D80" s="641"/>
      <c r="E80" s="641"/>
      <c r="F80" s="641"/>
      <c r="G80" s="641"/>
      <c r="H80" s="641"/>
      <c r="I80" s="641"/>
      <c r="J80" s="641"/>
      <c r="K80" s="641"/>
      <c r="L80" s="641"/>
      <c r="M80" s="642"/>
      <c r="N80" s="616" t="s">
        <v>36</v>
      </c>
      <c r="O80" s="617"/>
      <c r="P80" s="610" t="s">
        <v>34</v>
      </c>
      <c r="Q80" s="611"/>
      <c r="R80" s="611"/>
      <c r="S80" s="611"/>
      <c r="T80" s="611"/>
      <c r="U80" s="611"/>
      <c r="V80" s="611"/>
      <c r="W80" s="611"/>
      <c r="X80" s="611"/>
      <c r="Y80" s="611"/>
      <c r="Z80" s="611"/>
      <c r="AA80" s="611"/>
      <c r="AB80" s="611"/>
      <c r="AC80" s="611"/>
      <c r="AD80" s="611"/>
      <c r="AE80" s="611"/>
      <c r="AF80" s="611"/>
      <c r="AG80" s="611"/>
      <c r="AH80" s="611"/>
      <c r="AI80" s="611"/>
      <c r="AJ80" s="611"/>
      <c r="AK80" s="611"/>
      <c r="AL80" s="611"/>
      <c r="AM80" s="611"/>
      <c r="AN80" s="611"/>
      <c r="AO80" s="611"/>
      <c r="AP80" s="612"/>
      <c r="AQ80" s="150"/>
      <c r="AR80" s="157"/>
      <c r="AS80" s="623" t="s">
        <v>37</v>
      </c>
      <c r="AT80" s="624"/>
      <c r="AU80" s="640" t="str">
        <f>IF('②応募者名簿(印刷用)'!$AN$22="","",'②応募者名簿(印刷用)'!$AN$22)</f>
        <v/>
      </c>
      <c r="AV80" s="641"/>
      <c r="AW80" s="641"/>
      <c r="AX80" s="641"/>
      <c r="AY80" s="641"/>
      <c r="AZ80" s="641"/>
      <c r="BA80" s="641"/>
      <c r="BB80" s="641"/>
      <c r="BC80" s="641"/>
      <c r="BD80" s="641"/>
      <c r="BE80" s="642"/>
      <c r="BF80" s="616" t="s">
        <v>36</v>
      </c>
      <c r="BG80" s="617"/>
      <c r="BH80" s="610" t="s">
        <v>34</v>
      </c>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2"/>
    </row>
    <row r="81" spans="1:87" ht="18" customHeight="1" x14ac:dyDescent="0.15">
      <c r="A81" s="616"/>
      <c r="B81" s="617"/>
      <c r="C81" s="643"/>
      <c r="D81" s="644"/>
      <c r="E81" s="644"/>
      <c r="F81" s="644"/>
      <c r="G81" s="644"/>
      <c r="H81" s="644"/>
      <c r="I81" s="644"/>
      <c r="J81" s="644"/>
      <c r="K81" s="644"/>
      <c r="L81" s="644"/>
      <c r="M81" s="645"/>
      <c r="N81" s="616"/>
      <c r="O81" s="617"/>
      <c r="P81" s="632" t="str">
        <f>IF('②応募者名簿(印刷用)'!$AR$21="","",'②応募者名簿(印刷用)'!$AR$21)</f>
        <v xml:space="preserve"> </v>
      </c>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4"/>
      <c r="AQ81" s="150"/>
      <c r="AR81" s="157"/>
      <c r="AS81" s="616"/>
      <c r="AT81" s="617"/>
      <c r="AU81" s="643"/>
      <c r="AV81" s="644"/>
      <c r="AW81" s="644"/>
      <c r="AX81" s="644"/>
      <c r="AY81" s="644"/>
      <c r="AZ81" s="644"/>
      <c r="BA81" s="644"/>
      <c r="BB81" s="644"/>
      <c r="BC81" s="644"/>
      <c r="BD81" s="644"/>
      <c r="BE81" s="645"/>
      <c r="BF81" s="616"/>
      <c r="BG81" s="617"/>
      <c r="BH81" s="632" t="str">
        <f>IF('②応募者名簿(印刷用)'!$AR$22="","",'②応募者名簿(印刷用)'!$AR$22)</f>
        <v xml:space="preserve"> </v>
      </c>
      <c r="BI81" s="633"/>
      <c r="BJ81" s="633"/>
      <c r="BK81" s="633"/>
      <c r="BL81" s="633"/>
      <c r="BM81" s="633"/>
      <c r="BN81" s="633"/>
      <c r="BO81" s="633"/>
      <c r="BP81" s="633"/>
      <c r="BQ81" s="633"/>
      <c r="BR81" s="633"/>
      <c r="BS81" s="633"/>
      <c r="BT81" s="633"/>
      <c r="BU81" s="633"/>
      <c r="BV81" s="633"/>
      <c r="BW81" s="633"/>
      <c r="BX81" s="633"/>
      <c r="BY81" s="633"/>
      <c r="BZ81" s="633"/>
      <c r="CA81" s="633"/>
      <c r="CB81" s="633"/>
      <c r="CC81" s="633"/>
      <c r="CD81" s="633"/>
      <c r="CE81" s="633"/>
      <c r="CF81" s="633"/>
      <c r="CG81" s="633"/>
      <c r="CH81" s="634"/>
    </row>
    <row r="82" spans="1:87" ht="18" customHeight="1" x14ac:dyDescent="0.15">
      <c r="A82" s="616"/>
      <c r="B82" s="617"/>
      <c r="C82" s="643"/>
      <c r="D82" s="644"/>
      <c r="E82" s="644"/>
      <c r="F82" s="644"/>
      <c r="G82" s="644"/>
      <c r="H82" s="644"/>
      <c r="I82" s="644"/>
      <c r="J82" s="644"/>
      <c r="K82" s="644"/>
      <c r="L82" s="644"/>
      <c r="M82" s="645"/>
      <c r="N82" s="618"/>
      <c r="O82" s="619"/>
      <c r="P82" s="635"/>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7"/>
      <c r="AQ82" s="150"/>
      <c r="AR82" s="157"/>
      <c r="AS82" s="616"/>
      <c r="AT82" s="617"/>
      <c r="AU82" s="643"/>
      <c r="AV82" s="644"/>
      <c r="AW82" s="644"/>
      <c r="AX82" s="644"/>
      <c r="AY82" s="644"/>
      <c r="AZ82" s="644"/>
      <c r="BA82" s="644"/>
      <c r="BB82" s="644"/>
      <c r="BC82" s="644"/>
      <c r="BD82" s="644"/>
      <c r="BE82" s="645"/>
      <c r="BF82" s="618"/>
      <c r="BG82" s="619"/>
      <c r="BH82" s="635"/>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6"/>
      <c r="CG82" s="636"/>
      <c r="CH82" s="637"/>
    </row>
    <row r="83" spans="1:87" ht="18" customHeight="1" x14ac:dyDescent="0.15">
      <c r="A83" s="638" t="s">
        <v>23</v>
      </c>
      <c r="B83" s="638"/>
      <c r="C83" s="639" t="str">
        <f>""&amp;①入力シート!AJ86</f>
        <v/>
      </c>
      <c r="D83" s="639"/>
      <c r="E83" s="639"/>
      <c r="F83" s="639"/>
      <c r="G83" s="639"/>
      <c r="H83" s="639"/>
      <c r="I83" s="639"/>
      <c r="J83" s="639"/>
      <c r="K83" s="639"/>
      <c r="L83" s="639"/>
      <c r="M83" s="639"/>
      <c r="N83" s="646" t="s">
        <v>77</v>
      </c>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c r="AP83" s="429"/>
      <c r="AR83" s="47"/>
      <c r="AS83" s="638" t="s">
        <v>23</v>
      </c>
      <c r="AT83" s="638"/>
      <c r="AU83" s="639" t="str">
        <f>""&amp;①入力シート!AJ87</f>
        <v/>
      </c>
      <c r="AV83" s="639"/>
      <c r="AW83" s="639"/>
      <c r="AX83" s="639"/>
      <c r="AY83" s="639"/>
      <c r="AZ83" s="639"/>
      <c r="BA83" s="639"/>
      <c r="BB83" s="639"/>
      <c r="BC83" s="639"/>
      <c r="BD83" s="639"/>
      <c r="BE83" s="639"/>
      <c r="BF83" s="646" t="s">
        <v>77</v>
      </c>
      <c r="BG83" s="428"/>
      <c r="BH83" s="428"/>
      <c r="BI83" s="428"/>
      <c r="BJ83" s="428"/>
      <c r="BK83" s="428"/>
      <c r="BL83" s="428"/>
      <c r="BM83" s="428"/>
      <c r="BN83" s="428"/>
      <c r="BO83" s="428"/>
      <c r="BP83" s="428"/>
      <c r="BQ83" s="428"/>
      <c r="BR83" s="428"/>
      <c r="BS83" s="428"/>
      <c r="BT83" s="428"/>
      <c r="BU83" s="428"/>
      <c r="BV83" s="428"/>
      <c r="BW83" s="428"/>
      <c r="BX83" s="428"/>
      <c r="BY83" s="428"/>
      <c r="BZ83" s="428"/>
      <c r="CA83" s="428"/>
      <c r="CB83" s="428"/>
      <c r="CC83" s="428"/>
      <c r="CD83" s="428"/>
      <c r="CE83" s="428"/>
      <c r="CF83" s="428"/>
      <c r="CG83" s="428"/>
      <c r="CH83" s="429"/>
    </row>
    <row r="84" spans="1:87" ht="18" customHeight="1" x14ac:dyDescent="0.15">
      <c r="A84" s="638"/>
      <c r="B84" s="638"/>
      <c r="C84" s="639"/>
      <c r="D84" s="639"/>
      <c r="E84" s="639"/>
      <c r="F84" s="639"/>
      <c r="G84" s="639"/>
      <c r="H84" s="639"/>
      <c r="I84" s="639"/>
      <c r="J84" s="639"/>
      <c r="K84" s="639"/>
      <c r="L84" s="639"/>
      <c r="M84" s="639"/>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2"/>
      <c r="AR84" s="47"/>
      <c r="AS84" s="638"/>
      <c r="AT84" s="638"/>
      <c r="AU84" s="639"/>
      <c r="AV84" s="639"/>
      <c r="AW84" s="639"/>
      <c r="AX84" s="639"/>
      <c r="AY84" s="639"/>
      <c r="AZ84" s="639"/>
      <c r="BA84" s="639"/>
      <c r="BB84" s="639"/>
      <c r="BC84" s="639"/>
      <c r="BD84" s="639"/>
      <c r="BE84" s="639"/>
      <c r="BF84" s="431"/>
      <c r="BG84" s="431"/>
      <c r="BH84" s="431"/>
      <c r="BI84" s="431"/>
      <c r="BJ84" s="431"/>
      <c r="BK84" s="431"/>
      <c r="BL84" s="431"/>
      <c r="BM84" s="431"/>
      <c r="BN84" s="431"/>
      <c r="BO84" s="431"/>
      <c r="BP84" s="431"/>
      <c r="BQ84" s="431"/>
      <c r="BR84" s="431"/>
      <c r="BS84" s="431"/>
      <c r="BT84" s="431"/>
      <c r="BU84" s="431"/>
      <c r="BV84" s="431"/>
      <c r="BW84" s="431"/>
      <c r="BX84" s="431"/>
      <c r="BY84" s="431"/>
      <c r="BZ84" s="431"/>
      <c r="CA84" s="431"/>
      <c r="CB84" s="431"/>
      <c r="CC84" s="431"/>
      <c r="CD84" s="431"/>
      <c r="CE84" s="431"/>
      <c r="CF84" s="431"/>
      <c r="CG84" s="431"/>
      <c r="CH84" s="432"/>
    </row>
    <row r="85" spans="1:87" ht="15" customHeight="1" x14ac:dyDescent="0.15">
      <c r="A85" s="158"/>
      <c r="B85" s="158"/>
      <c r="C85" s="159"/>
      <c r="D85" s="159"/>
      <c r="E85" s="159"/>
      <c r="F85" s="159"/>
      <c r="G85" s="159"/>
      <c r="H85" s="159"/>
      <c r="I85" s="159"/>
      <c r="J85" s="159"/>
      <c r="K85" s="159"/>
      <c r="L85" s="159"/>
      <c r="M85" s="159"/>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8"/>
      <c r="AT85" s="158"/>
      <c r="AU85" s="159"/>
      <c r="AV85" s="159"/>
      <c r="AW85" s="159"/>
      <c r="AX85" s="159"/>
      <c r="AY85" s="159"/>
      <c r="AZ85" s="159"/>
      <c r="BA85" s="159"/>
      <c r="BB85" s="159"/>
      <c r="BC85" s="159"/>
      <c r="BD85" s="159"/>
      <c r="BE85" s="159"/>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60"/>
      <c r="B86" s="160"/>
      <c r="C86" s="160"/>
      <c r="D86" s="160"/>
      <c r="E86" s="160"/>
      <c r="F86" s="160"/>
      <c r="G86" s="160"/>
      <c r="H86" s="160"/>
      <c r="I86" s="160"/>
      <c r="J86" s="160"/>
      <c r="K86" s="160"/>
      <c r="L86" s="160"/>
      <c r="M86" s="160"/>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60"/>
      <c r="AT86" s="160"/>
      <c r="AU86" s="160"/>
      <c r="AV86" s="160"/>
      <c r="AW86" s="160"/>
      <c r="AX86" s="160"/>
      <c r="AY86" s="160"/>
      <c r="AZ86" s="160"/>
      <c r="BA86" s="160"/>
      <c r="BB86" s="160"/>
      <c r="BC86" s="160"/>
      <c r="BD86" s="160"/>
      <c r="BE86" s="160"/>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50" t="s">
        <v>64</v>
      </c>
      <c r="B87" s="651"/>
      <c r="C87" s="651"/>
      <c r="D87" s="651"/>
      <c r="E87" s="651"/>
      <c r="F87" s="651"/>
      <c r="G87" s="651"/>
      <c r="H87" s="651"/>
      <c r="I87" s="651"/>
      <c r="J87" s="651"/>
      <c r="K87" s="651"/>
      <c r="L87" s="651"/>
      <c r="M87" s="652"/>
      <c r="N87" s="609" t="s">
        <v>22</v>
      </c>
      <c r="O87" s="609"/>
      <c r="P87" s="628" t="s">
        <v>17</v>
      </c>
      <c r="Q87" s="629"/>
      <c r="R87" s="630" t="str">
        <f>IF('②応募者名簿(印刷用)'!$BX$40="","",'②応募者名簿(印刷用)'!$BX$40)</f>
        <v>-</v>
      </c>
      <c r="S87" s="630"/>
      <c r="T87" s="630"/>
      <c r="U87" s="630"/>
      <c r="V87" s="630"/>
      <c r="W87" s="630"/>
      <c r="X87" s="630"/>
      <c r="Y87" s="630"/>
      <c r="Z87" s="630"/>
      <c r="AA87" s="630"/>
      <c r="AB87" s="630"/>
      <c r="AC87" s="630"/>
      <c r="AD87" s="630"/>
      <c r="AE87" s="630"/>
      <c r="AF87" s="630"/>
      <c r="AG87" s="630"/>
      <c r="AH87" s="630"/>
      <c r="AI87" s="630"/>
      <c r="AJ87" s="630"/>
      <c r="AK87" s="630"/>
      <c r="AL87" s="630"/>
      <c r="AM87" s="630"/>
      <c r="AN87" s="630"/>
      <c r="AO87" s="630"/>
      <c r="AP87" s="631"/>
      <c r="AQ87" s="150"/>
      <c r="AR87" s="157"/>
      <c r="AS87" s="650" t="s">
        <v>64</v>
      </c>
      <c r="AT87" s="651"/>
      <c r="AU87" s="651"/>
      <c r="AV87" s="651"/>
      <c r="AW87" s="651"/>
      <c r="AX87" s="651"/>
      <c r="AY87" s="651"/>
      <c r="AZ87" s="651"/>
      <c r="BA87" s="651"/>
      <c r="BB87" s="651"/>
      <c r="BC87" s="651"/>
      <c r="BD87" s="651"/>
      <c r="BE87" s="652"/>
      <c r="BF87" s="609" t="s">
        <v>22</v>
      </c>
      <c r="BG87" s="609"/>
      <c r="BH87" s="628" t="s">
        <v>17</v>
      </c>
      <c r="BI87" s="629"/>
      <c r="BJ87" s="630" t="str">
        <f>IF('②応募者名簿(印刷用)'!$BX$40="","",'②応募者名簿(印刷用)'!$BX$40)</f>
        <v>-</v>
      </c>
      <c r="BK87" s="630"/>
      <c r="BL87" s="630"/>
      <c r="BM87" s="630"/>
      <c r="BN87" s="630"/>
      <c r="BO87" s="630"/>
      <c r="BP87" s="630"/>
      <c r="BQ87" s="630"/>
      <c r="BR87" s="630"/>
      <c r="BS87" s="630"/>
      <c r="BT87" s="630"/>
      <c r="BU87" s="630"/>
      <c r="BV87" s="630"/>
      <c r="BW87" s="630"/>
      <c r="BX87" s="630"/>
      <c r="BY87" s="630"/>
      <c r="BZ87" s="630"/>
      <c r="CA87" s="630"/>
      <c r="CB87" s="630"/>
      <c r="CC87" s="630"/>
      <c r="CD87" s="630"/>
      <c r="CE87" s="630"/>
      <c r="CF87" s="630"/>
      <c r="CG87" s="630"/>
      <c r="CH87" s="631"/>
    </row>
    <row r="88" spans="1:87" ht="17.100000000000001" customHeight="1" x14ac:dyDescent="0.15">
      <c r="A88" s="653" t="str">
        <f>'②応募者名簿(印刷用)'!$A$36</f>
        <v/>
      </c>
      <c r="B88" s="654"/>
      <c r="C88" s="654"/>
      <c r="D88" s="654"/>
      <c r="E88" s="654"/>
      <c r="F88" s="654"/>
      <c r="G88" s="654"/>
      <c r="H88" s="654"/>
      <c r="I88" s="151"/>
      <c r="J88" s="151"/>
      <c r="K88" s="151"/>
      <c r="L88" s="151"/>
      <c r="M88" s="152"/>
      <c r="N88" s="609"/>
      <c r="O88" s="609"/>
      <c r="P88" s="603" t="str">
        <f>IF('②応募者名簿(印刷用)'!$BV$42="","",'②応募者名簿(印刷用)'!$BV$42)</f>
        <v xml:space="preserve"> </v>
      </c>
      <c r="Q88" s="604"/>
      <c r="R88" s="604"/>
      <c r="S88" s="604"/>
      <c r="T88" s="604"/>
      <c r="U88" s="604"/>
      <c r="V88" s="604"/>
      <c r="W88" s="604"/>
      <c r="X88" s="604"/>
      <c r="Y88" s="604"/>
      <c r="Z88" s="604"/>
      <c r="AA88" s="604"/>
      <c r="AB88" s="604"/>
      <c r="AC88" s="604"/>
      <c r="AD88" s="604"/>
      <c r="AE88" s="604"/>
      <c r="AF88" s="604"/>
      <c r="AG88" s="604"/>
      <c r="AH88" s="604"/>
      <c r="AI88" s="604"/>
      <c r="AJ88" s="604"/>
      <c r="AK88" s="604"/>
      <c r="AL88" s="604"/>
      <c r="AM88" s="604"/>
      <c r="AN88" s="604"/>
      <c r="AO88" s="604"/>
      <c r="AP88" s="605"/>
      <c r="AQ88" s="150"/>
      <c r="AR88" s="157"/>
      <c r="AS88" s="653" t="str">
        <f>'②応募者名簿(印刷用)'!$A$36</f>
        <v/>
      </c>
      <c r="AT88" s="654"/>
      <c r="AU88" s="654"/>
      <c r="AV88" s="654"/>
      <c r="AW88" s="654"/>
      <c r="AX88" s="654"/>
      <c r="AY88" s="654"/>
      <c r="AZ88" s="654"/>
      <c r="BA88" s="151"/>
      <c r="BB88" s="151"/>
      <c r="BC88" s="151"/>
      <c r="BD88" s="151"/>
      <c r="BE88" s="152"/>
      <c r="BF88" s="609"/>
      <c r="BG88" s="609"/>
      <c r="BH88" s="603" t="str">
        <f>IF('②応募者名簿(印刷用)'!$BV$42="","",'②応募者名簿(印刷用)'!$BV$42)</f>
        <v xml:space="preserve"> </v>
      </c>
      <c r="BI88" s="604"/>
      <c r="BJ88" s="604"/>
      <c r="BK88" s="604"/>
      <c r="BL88" s="604"/>
      <c r="BM88" s="604"/>
      <c r="BN88" s="604"/>
      <c r="BO88" s="604"/>
      <c r="BP88" s="604"/>
      <c r="BQ88" s="604"/>
      <c r="BR88" s="604"/>
      <c r="BS88" s="604"/>
      <c r="BT88" s="604"/>
      <c r="BU88" s="604"/>
      <c r="BV88" s="604"/>
      <c r="BW88" s="604"/>
      <c r="BX88" s="604"/>
      <c r="BY88" s="604"/>
      <c r="BZ88" s="604"/>
      <c r="CA88" s="604"/>
      <c r="CB88" s="604"/>
      <c r="CC88" s="604"/>
      <c r="CD88" s="604"/>
      <c r="CE88" s="604"/>
      <c r="CF88" s="604"/>
      <c r="CG88" s="604"/>
      <c r="CH88" s="605"/>
    </row>
    <row r="89" spans="1:87" ht="17.100000000000001" customHeight="1" x14ac:dyDescent="0.15">
      <c r="A89" s="653"/>
      <c r="B89" s="654"/>
      <c r="C89" s="654"/>
      <c r="D89" s="654"/>
      <c r="E89" s="654"/>
      <c r="F89" s="654"/>
      <c r="G89" s="654"/>
      <c r="H89" s="654"/>
      <c r="I89" s="151"/>
      <c r="J89" s="151"/>
      <c r="K89" s="151"/>
      <c r="L89" s="151"/>
      <c r="M89" s="152"/>
      <c r="N89" s="609"/>
      <c r="O89" s="609"/>
      <c r="P89" s="603" t="str">
        <f>IF('②応募者名簿(印刷用)'!$BV$43="","",'②応募者名簿(印刷用)'!$BV$43)</f>
        <v xml:space="preserve"> </v>
      </c>
      <c r="Q89" s="604"/>
      <c r="R89" s="604"/>
      <c r="S89" s="604"/>
      <c r="T89" s="604"/>
      <c r="U89" s="604"/>
      <c r="V89" s="604"/>
      <c r="W89" s="604"/>
      <c r="X89" s="604"/>
      <c r="Y89" s="604"/>
      <c r="Z89" s="604"/>
      <c r="AA89" s="604"/>
      <c r="AB89" s="604"/>
      <c r="AC89" s="604"/>
      <c r="AD89" s="604"/>
      <c r="AE89" s="604"/>
      <c r="AF89" s="604"/>
      <c r="AG89" s="604"/>
      <c r="AH89" s="604"/>
      <c r="AI89" s="604"/>
      <c r="AJ89" s="604"/>
      <c r="AK89" s="604"/>
      <c r="AL89" s="604"/>
      <c r="AM89" s="604"/>
      <c r="AN89" s="604"/>
      <c r="AO89" s="604"/>
      <c r="AP89" s="605"/>
      <c r="AQ89" s="150"/>
      <c r="AR89" s="157"/>
      <c r="AS89" s="653"/>
      <c r="AT89" s="654"/>
      <c r="AU89" s="654"/>
      <c r="AV89" s="654"/>
      <c r="AW89" s="654"/>
      <c r="AX89" s="654"/>
      <c r="AY89" s="654"/>
      <c r="AZ89" s="654"/>
      <c r="BA89" s="151"/>
      <c r="BB89" s="151"/>
      <c r="BC89" s="151"/>
      <c r="BD89" s="151"/>
      <c r="BE89" s="152"/>
      <c r="BF89" s="609"/>
      <c r="BG89" s="609"/>
      <c r="BH89" s="603" t="str">
        <f>IF('②応募者名簿(印刷用)'!$BV$43="","",'②応募者名簿(印刷用)'!$BV$43)</f>
        <v xml:space="preserve"> </v>
      </c>
      <c r="BI89" s="604"/>
      <c r="BJ89" s="604"/>
      <c r="BK89" s="604"/>
      <c r="BL89" s="604"/>
      <c r="BM89" s="604"/>
      <c r="BN89" s="604"/>
      <c r="BO89" s="604"/>
      <c r="BP89" s="604"/>
      <c r="BQ89" s="604"/>
      <c r="BR89" s="604"/>
      <c r="BS89" s="604"/>
      <c r="BT89" s="604"/>
      <c r="BU89" s="604"/>
      <c r="BV89" s="604"/>
      <c r="BW89" s="604"/>
      <c r="BX89" s="604"/>
      <c r="BY89" s="604"/>
      <c r="BZ89" s="604"/>
      <c r="CA89" s="604"/>
      <c r="CB89" s="604"/>
      <c r="CC89" s="604"/>
      <c r="CD89" s="604"/>
      <c r="CE89" s="604"/>
      <c r="CF89" s="604"/>
      <c r="CG89" s="604"/>
      <c r="CH89" s="605"/>
    </row>
    <row r="90" spans="1:87" ht="17.100000000000001" customHeight="1" x14ac:dyDescent="0.15">
      <c r="A90" s="653"/>
      <c r="B90" s="654"/>
      <c r="C90" s="654"/>
      <c r="D90" s="654"/>
      <c r="E90" s="654"/>
      <c r="F90" s="654"/>
      <c r="G90" s="654"/>
      <c r="H90" s="654"/>
      <c r="I90" s="151"/>
      <c r="J90" s="151"/>
      <c r="K90" s="151"/>
      <c r="L90" s="151"/>
      <c r="M90" s="152"/>
      <c r="N90" s="609"/>
      <c r="O90" s="609"/>
      <c r="P90" s="606" t="str">
        <f>IF('②応募者名簿(印刷用)'!$BV$44="","",'②応募者名簿(印刷用)'!$BV$44)</f>
        <v xml:space="preserve"> </v>
      </c>
      <c r="Q90" s="607"/>
      <c r="R90" s="607"/>
      <c r="S90" s="607"/>
      <c r="T90" s="607"/>
      <c r="U90" s="607"/>
      <c r="V90" s="607"/>
      <c r="W90" s="607"/>
      <c r="X90" s="607"/>
      <c r="Y90" s="607"/>
      <c r="Z90" s="607"/>
      <c r="AA90" s="607"/>
      <c r="AB90" s="607"/>
      <c r="AC90" s="607"/>
      <c r="AD90" s="607"/>
      <c r="AE90" s="607"/>
      <c r="AF90" s="607"/>
      <c r="AG90" s="607"/>
      <c r="AH90" s="607"/>
      <c r="AI90" s="607"/>
      <c r="AJ90" s="607"/>
      <c r="AK90" s="607"/>
      <c r="AL90" s="607"/>
      <c r="AM90" s="607"/>
      <c r="AN90" s="607"/>
      <c r="AO90" s="607"/>
      <c r="AP90" s="608"/>
      <c r="AQ90" s="150"/>
      <c r="AR90" s="157"/>
      <c r="AS90" s="653"/>
      <c r="AT90" s="654"/>
      <c r="AU90" s="654"/>
      <c r="AV90" s="654"/>
      <c r="AW90" s="654"/>
      <c r="AX90" s="654"/>
      <c r="AY90" s="654"/>
      <c r="AZ90" s="654"/>
      <c r="BA90" s="151"/>
      <c r="BB90" s="151"/>
      <c r="BC90" s="151"/>
      <c r="BD90" s="151"/>
      <c r="BE90" s="152"/>
      <c r="BF90" s="609"/>
      <c r="BG90" s="609"/>
      <c r="BH90" s="606" t="str">
        <f>IF('②応募者名簿(印刷用)'!$BV$44="","",'②応募者名簿(印刷用)'!$BV$44)</f>
        <v xml:space="preserve"> </v>
      </c>
      <c r="BI90" s="607"/>
      <c r="BJ90" s="607"/>
      <c r="BK90" s="607"/>
      <c r="BL90" s="607"/>
      <c r="BM90" s="607"/>
      <c r="BN90" s="607"/>
      <c r="BO90" s="607"/>
      <c r="BP90" s="607"/>
      <c r="BQ90" s="607"/>
      <c r="BR90" s="607"/>
      <c r="BS90" s="607"/>
      <c r="BT90" s="607"/>
      <c r="BU90" s="607"/>
      <c r="BV90" s="607"/>
      <c r="BW90" s="607"/>
      <c r="BX90" s="607"/>
      <c r="BY90" s="607"/>
      <c r="BZ90" s="607"/>
      <c r="CA90" s="607"/>
      <c r="CB90" s="607"/>
      <c r="CC90" s="607"/>
      <c r="CD90" s="607"/>
      <c r="CE90" s="607"/>
      <c r="CF90" s="607"/>
      <c r="CG90" s="607"/>
      <c r="CH90" s="608"/>
    </row>
    <row r="91" spans="1:87" ht="17.100000000000001" customHeight="1" x14ac:dyDescent="0.15">
      <c r="A91" s="653"/>
      <c r="B91" s="654"/>
      <c r="C91" s="654"/>
      <c r="D91" s="654"/>
      <c r="E91" s="654"/>
      <c r="F91" s="654"/>
      <c r="G91" s="654"/>
      <c r="H91" s="654"/>
      <c r="I91" s="151"/>
      <c r="J91" s="151"/>
      <c r="K91" s="151"/>
      <c r="L91" s="151"/>
      <c r="M91" s="152"/>
      <c r="N91" s="623" t="s">
        <v>33</v>
      </c>
      <c r="O91" s="624"/>
      <c r="P91" s="620" t="s">
        <v>24</v>
      </c>
      <c r="Q91" s="621"/>
      <c r="R91" s="621"/>
      <c r="S91" s="621"/>
      <c r="T91" s="621" t="str">
        <f>""&amp;①入力シート!$D$21</f>
        <v/>
      </c>
      <c r="U91" s="621"/>
      <c r="V91" s="621"/>
      <c r="W91" s="621"/>
      <c r="X91" s="621"/>
      <c r="Y91" s="621"/>
      <c r="Z91" s="621"/>
      <c r="AA91" s="621"/>
      <c r="AB91" s="621"/>
      <c r="AC91" s="621"/>
      <c r="AD91" s="621"/>
      <c r="AE91" s="621"/>
      <c r="AF91" s="621"/>
      <c r="AG91" s="621"/>
      <c r="AH91" s="621"/>
      <c r="AI91" s="621"/>
      <c r="AJ91" s="621"/>
      <c r="AK91" s="621"/>
      <c r="AL91" s="621"/>
      <c r="AM91" s="621"/>
      <c r="AN91" s="621"/>
      <c r="AO91" s="621"/>
      <c r="AP91" s="622"/>
      <c r="AQ91" s="150"/>
      <c r="AR91" s="157"/>
      <c r="AS91" s="653"/>
      <c r="AT91" s="654"/>
      <c r="AU91" s="654"/>
      <c r="AV91" s="654"/>
      <c r="AW91" s="654"/>
      <c r="AX91" s="654"/>
      <c r="AY91" s="654"/>
      <c r="AZ91" s="654"/>
      <c r="BA91" s="151"/>
      <c r="BB91" s="151"/>
      <c r="BC91" s="151"/>
      <c r="BD91" s="151"/>
      <c r="BE91" s="152"/>
      <c r="BF91" s="623" t="s">
        <v>33</v>
      </c>
      <c r="BG91" s="624"/>
      <c r="BH91" s="620" t="s">
        <v>24</v>
      </c>
      <c r="BI91" s="621"/>
      <c r="BJ91" s="621"/>
      <c r="BK91" s="621"/>
      <c r="BL91" s="621" t="str">
        <f>""&amp;①入力シート!$D$21</f>
        <v/>
      </c>
      <c r="BM91" s="621"/>
      <c r="BN91" s="621"/>
      <c r="BO91" s="621"/>
      <c r="BP91" s="621"/>
      <c r="BQ91" s="621"/>
      <c r="BR91" s="621"/>
      <c r="BS91" s="621"/>
      <c r="BT91" s="621"/>
      <c r="BU91" s="621"/>
      <c r="BV91" s="621"/>
      <c r="BW91" s="621"/>
      <c r="BX91" s="621"/>
      <c r="BY91" s="621"/>
      <c r="BZ91" s="621"/>
      <c r="CA91" s="621"/>
      <c r="CB91" s="621"/>
      <c r="CC91" s="621"/>
      <c r="CD91" s="621"/>
      <c r="CE91" s="621"/>
      <c r="CF91" s="621"/>
      <c r="CG91" s="621"/>
      <c r="CH91" s="622"/>
    </row>
    <row r="92" spans="1:87" ht="17.100000000000001" customHeight="1" x14ac:dyDescent="0.15">
      <c r="A92" s="153"/>
      <c r="B92" s="151"/>
      <c r="C92" s="151"/>
      <c r="D92" s="151"/>
      <c r="E92" s="151"/>
      <c r="F92" s="151"/>
      <c r="G92" s="151"/>
      <c r="H92" s="151"/>
      <c r="I92" s="151"/>
      <c r="J92" s="151"/>
      <c r="K92" s="151"/>
      <c r="L92" s="151"/>
      <c r="M92" s="152"/>
      <c r="N92" s="616"/>
      <c r="O92" s="617"/>
      <c r="P92" s="625" t="str">
        <f>"　"&amp;①入力シート!$D$22</f>
        <v>　</v>
      </c>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7"/>
      <c r="AQ92" s="150"/>
      <c r="AR92" s="157"/>
      <c r="AS92" s="153"/>
      <c r="AT92" s="151"/>
      <c r="AU92" s="151"/>
      <c r="AV92" s="151"/>
      <c r="AW92" s="151"/>
      <c r="AX92" s="151"/>
      <c r="AY92" s="151"/>
      <c r="AZ92" s="151"/>
      <c r="BA92" s="151"/>
      <c r="BB92" s="151"/>
      <c r="BC92" s="151"/>
      <c r="BD92" s="151"/>
      <c r="BE92" s="152"/>
      <c r="BF92" s="616"/>
      <c r="BG92" s="617"/>
      <c r="BH92" s="625" t="str">
        <f>"　"&amp;①入力シート!$D$22</f>
        <v>　</v>
      </c>
      <c r="BI92" s="626"/>
      <c r="BJ92" s="626"/>
      <c r="BK92" s="626"/>
      <c r="BL92" s="626"/>
      <c r="BM92" s="626"/>
      <c r="BN92" s="626"/>
      <c r="BO92" s="626"/>
      <c r="BP92" s="626"/>
      <c r="BQ92" s="626"/>
      <c r="BR92" s="626"/>
      <c r="BS92" s="626"/>
      <c r="BT92" s="626"/>
      <c r="BU92" s="626"/>
      <c r="BV92" s="626"/>
      <c r="BW92" s="626"/>
      <c r="BX92" s="626"/>
      <c r="BY92" s="626"/>
      <c r="BZ92" s="626"/>
      <c r="CA92" s="626"/>
      <c r="CB92" s="626"/>
      <c r="CC92" s="626"/>
      <c r="CD92" s="626"/>
      <c r="CE92" s="626"/>
      <c r="CF92" s="626"/>
      <c r="CG92" s="626"/>
      <c r="CH92" s="627"/>
    </row>
    <row r="93" spans="1:87" ht="17.100000000000001" customHeight="1" x14ac:dyDescent="0.15">
      <c r="A93" s="153"/>
      <c r="B93" s="151"/>
      <c r="C93" s="151"/>
      <c r="D93" s="151"/>
      <c r="E93" s="151"/>
      <c r="F93" s="151"/>
      <c r="G93" s="151"/>
      <c r="H93" s="151"/>
      <c r="I93" s="151"/>
      <c r="J93" s="151"/>
      <c r="K93" s="151"/>
      <c r="L93" s="151"/>
      <c r="M93" s="152"/>
      <c r="N93" s="616"/>
      <c r="O93" s="617"/>
      <c r="P93" s="647" t="str">
        <f>"　"&amp;①入力シート!$D$23</f>
        <v>　</v>
      </c>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9"/>
      <c r="AQ93" s="150"/>
      <c r="AR93" s="157"/>
      <c r="AS93" s="153"/>
      <c r="AT93" s="151"/>
      <c r="AU93" s="151"/>
      <c r="AV93" s="151"/>
      <c r="AW93" s="151"/>
      <c r="AX93" s="151"/>
      <c r="AY93" s="151"/>
      <c r="AZ93" s="151"/>
      <c r="BA93" s="151"/>
      <c r="BB93" s="151"/>
      <c r="BC93" s="151"/>
      <c r="BD93" s="151"/>
      <c r="BE93" s="152"/>
      <c r="BF93" s="616"/>
      <c r="BG93" s="617"/>
      <c r="BH93" s="647" t="str">
        <f>"　"&amp;①入力シート!$D$23</f>
        <v>　</v>
      </c>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c r="CG93" s="648"/>
      <c r="CH93" s="649"/>
    </row>
    <row r="94" spans="1:87" ht="17.100000000000001" customHeight="1" x14ac:dyDescent="0.15">
      <c r="A94" s="154"/>
      <c r="B94" s="155"/>
      <c r="C94" s="155"/>
      <c r="D94" s="155"/>
      <c r="E94" s="155"/>
      <c r="F94" s="155"/>
      <c r="G94" s="155"/>
      <c r="H94" s="155"/>
      <c r="I94" s="155"/>
      <c r="J94" s="155"/>
      <c r="K94" s="155"/>
      <c r="L94" s="155"/>
      <c r="M94" s="156"/>
      <c r="N94" s="616"/>
      <c r="O94" s="617"/>
      <c r="P94" s="647"/>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9"/>
      <c r="AQ94" s="150"/>
      <c r="AR94" s="157"/>
      <c r="AS94" s="154"/>
      <c r="AT94" s="155"/>
      <c r="AU94" s="155"/>
      <c r="AV94" s="155"/>
      <c r="AW94" s="155"/>
      <c r="AX94" s="155"/>
      <c r="AY94" s="155"/>
      <c r="AZ94" s="155"/>
      <c r="BA94" s="155"/>
      <c r="BB94" s="155"/>
      <c r="BC94" s="155"/>
      <c r="BD94" s="155"/>
      <c r="BE94" s="156"/>
      <c r="BF94" s="616"/>
      <c r="BG94" s="617"/>
      <c r="BH94" s="647"/>
      <c r="BI94" s="648"/>
      <c r="BJ94" s="648"/>
      <c r="BK94" s="648"/>
      <c r="BL94" s="648"/>
      <c r="BM94" s="648"/>
      <c r="BN94" s="648"/>
      <c r="BO94" s="648"/>
      <c r="BP94" s="648"/>
      <c r="BQ94" s="648"/>
      <c r="BR94" s="648"/>
      <c r="BS94" s="648"/>
      <c r="BT94" s="648"/>
      <c r="BU94" s="648"/>
      <c r="BV94" s="648"/>
      <c r="BW94" s="648"/>
      <c r="BX94" s="648"/>
      <c r="BY94" s="648"/>
      <c r="BZ94" s="648"/>
      <c r="CA94" s="648"/>
      <c r="CB94" s="648"/>
      <c r="CC94" s="648"/>
      <c r="CD94" s="648"/>
      <c r="CE94" s="648"/>
      <c r="CF94" s="648"/>
      <c r="CG94" s="648"/>
      <c r="CH94" s="649"/>
    </row>
    <row r="95" spans="1:87" ht="18" customHeight="1" x14ac:dyDescent="0.15">
      <c r="A95" s="623" t="s">
        <v>38</v>
      </c>
      <c r="B95" s="624"/>
      <c r="C95" s="620" t="s">
        <v>32</v>
      </c>
      <c r="D95" s="621"/>
      <c r="E95" s="621"/>
      <c r="F95" s="621"/>
      <c r="G95" s="621"/>
      <c r="H95" s="621"/>
      <c r="I95" s="621"/>
      <c r="J95" s="621"/>
      <c r="K95" s="621"/>
      <c r="L95" s="621"/>
      <c r="M95" s="621"/>
      <c r="N95" s="609" t="s">
        <v>35</v>
      </c>
      <c r="O95" s="609"/>
      <c r="P95" s="615" t="str">
        <f>""&amp;①入力シート!O88</f>
        <v/>
      </c>
      <c r="Q95" s="615"/>
      <c r="R95" s="615"/>
      <c r="S95" s="615"/>
      <c r="T95" s="615"/>
      <c r="U95" s="615"/>
      <c r="V95" s="615"/>
      <c r="W95" s="615"/>
      <c r="X95" s="615"/>
      <c r="Y95" s="615"/>
      <c r="Z95" s="615"/>
      <c r="AA95" s="615"/>
      <c r="AB95" s="615"/>
      <c r="AC95" s="615"/>
      <c r="AD95" s="615"/>
      <c r="AE95" s="615"/>
      <c r="AF95" s="615"/>
      <c r="AG95" s="615"/>
      <c r="AH95" s="615"/>
      <c r="AI95" s="615"/>
      <c r="AJ95" s="615"/>
      <c r="AK95" s="615"/>
      <c r="AL95" s="615"/>
      <c r="AM95" s="615"/>
      <c r="AN95" s="615"/>
      <c r="AO95" s="615"/>
      <c r="AP95" s="615"/>
      <c r="AQ95" s="150"/>
      <c r="AR95" s="157"/>
      <c r="AS95" s="623" t="s">
        <v>38</v>
      </c>
      <c r="AT95" s="624"/>
      <c r="AU95" s="620" t="s">
        <v>32</v>
      </c>
      <c r="AV95" s="621"/>
      <c r="AW95" s="621"/>
      <c r="AX95" s="621"/>
      <c r="AY95" s="621"/>
      <c r="AZ95" s="621"/>
      <c r="BA95" s="621"/>
      <c r="BB95" s="621"/>
      <c r="BC95" s="621"/>
      <c r="BD95" s="621"/>
      <c r="BE95" s="621"/>
      <c r="BF95" s="609" t="s">
        <v>35</v>
      </c>
      <c r="BG95" s="609"/>
      <c r="BH95" s="615" t="str">
        <f>""&amp;①入力シート!O89</f>
        <v/>
      </c>
      <c r="BI95" s="615"/>
      <c r="BJ95" s="615"/>
      <c r="BK95" s="615"/>
      <c r="BL95" s="615"/>
      <c r="BM95" s="615"/>
      <c r="BN95" s="615"/>
      <c r="BO95" s="615"/>
      <c r="BP95" s="615"/>
      <c r="BQ95" s="615"/>
      <c r="BR95" s="615"/>
      <c r="BS95" s="615"/>
      <c r="BT95" s="615"/>
      <c r="BU95" s="615"/>
      <c r="BV95" s="615"/>
      <c r="BW95" s="615"/>
      <c r="BX95" s="615"/>
      <c r="BY95" s="615"/>
      <c r="BZ95" s="615"/>
      <c r="CA95" s="615"/>
      <c r="CB95" s="615"/>
      <c r="CC95" s="615"/>
      <c r="CD95" s="615"/>
      <c r="CE95" s="615"/>
      <c r="CF95" s="615"/>
      <c r="CG95" s="615"/>
      <c r="CH95" s="615"/>
    </row>
    <row r="96" spans="1:87" ht="18" customHeight="1" x14ac:dyDescent="0.15">
      <c r="A96" s="616"/>
      <c r="B96" s="617"/>
      <c r="C96" s="643">
        <f>'②応募者名簿(印刷用)'!$AD23</f>
        <v>51</v>
      </c>
      <c r="D96" s="644"/>
      <c r="E96" s="644"/>
      <c r="F96" s="644"/>
      <c r="G96" s="644"/>
      <c r="H96" s="644"/>
      <c r="I96" s="644"/>
      <c r="J96" s="644"/>
      <c r="K96" s="644"/>
      <c r="L96" s="644"/>
      <c r="M96" s="644"/>
      <c r="N96" s="609"/>
      <c r="O96" s="609"/>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150"/>
      <c r="AR96" s="157"/>
      <c r="AS96" s="616"/>
      <c r="AT96" s="617"/>
      <c r="AU96" s="643">
        <f>'②応募者名簿(印刷用)'!$AD24</f>
        <v>52</v>
      </c>
      <c r="AV96" s="644"/>
      <c r="AW96" s="644"/>
      <c r="AX96" s="644"/>
      <c r="AY96" s="644"/>
      <c r="AZ96" s="644"/>
      <c r="BA96" s="644"/>
      <c r="BB96" s="644"/>
      <c r="BC96" s="644"/>
      <c r="BD96" s="644"/>
      <c r="BE96" s="644"/>
      <c r="BF96" s="609"/>
      <c r="BG96" s="609"/>
      <c r="BH96" s="615"/>
      <c r="BI96" s="615"/>
      <c r="BJ96" s="615"/>
      <c r="BK96" s="615"/>
      <c r="BL96" s="615"/>
      <c r="BM96" s="615"/>
      <c r="BN96" s="615"/>
      <c r="BO96" s="615"/>
      <c r="BP96" s="615"/>
      <c r="BQ96" s="615"/>
      <c r="BR96" s="615"/>
      <c r="BS96" s="615"/>
      <c r="BT96" s="615"/>
      <c r="BU96" s="615"/>
      <c r="BV96" s="615"/>
      <c r="BW96" s="615"/>
      <c r="BX96" s="615"/>
      <c r="BY96" s="615"/>
      <c r="BZ96" s="615"/>
      <c r="CA96" s="615"/>
      <c r="CB96" s="615"/>
      <c r="CC96" s="615"/>
      <c r="CD96" s="615"/>
      <c r="CE96" s="615"/>
      <c r="CF96" s="615"/>
      <c r="CG96" s="615"/>
      <c r="CH96" s="615"/>
    </row>
    <row r="97" spans="1:86" ht="18" customHeight="1" x14ac:dyDescent="0.15">
      <c r="A97" s="618"/>
      <c r="B97" s="619"/>
      <c r="C97" s="643"/>
      <c r="D97" s="644"/>
      <c r="E97" s="644"/>
      <c r="F97" s="644"/>
      <c r="G97" s="644"/>
      <c r="H97" s="644"/>
      <c r="I97" s="644"/>
      <c r="J97" s="644"/>
      <c r="K97" s="644"/>
      <c r="L97" s="644"/>
      <c r="M97" s="644"/>
      <c r="N97" s="609"/>
      <c r="O97" s="609"/>
      <c r="P97" s="615"/>
      <c r="Q97" s="615"/>
      <c r="R97" s="615"/>
      <c r="S97" s="615"/>
      <c r="T97" s="615"/>
      <c r="U97" s="615"/>
      <c r="V97" s="615"/>
      <c r="W97" s="615"/>
      <c r="X97" s="615"/>
      <c r="Y97" s="615"/>
      <c r="Z97" s="615"/>
      <c r="AA97" s="615"/>
      <c r="AB97" s="615"/>
      <c r="AC97" s="615"/>
      <c r="AD97" s="615"/>
      <c r="AE97" s="615"/>
      <c r="AF97" s="615"/>
      <c r="AG97" s="615"/>
      <c r="AH97" s="615"/>
      <c r="AI97" s="615"/>
      <c r="AJ97" s="615"/>
      <c r="AK97" s="615"/>
      <c r="AL97" s="615"/>
      <c r="AM97" s="615"/>
      <c r="AN97" s="615"/>
      <c r="AO97" s="615"/>
      <c r="AP97" s="615"/>
      <c r="AQ97" s="150"/>
      <c r="AR97" s="157"/>
      <c r="AS97" s="618"/>
      <c r="AT97" s="619"/>
      <c r="AU97" s="643"/>
      <c r="AV97" s="644"/>
      <c r="AW97" s="644"/>
      <c r="AX97" s="644"/>
      <c r="AY97" s="644"/>
      <c r="AZ97" s="644"/>
      <c r="BA97" s="644"/>
      <c r="BB97" s="644"/>
      <c r="BC97" s="644"/>
      <c r="BD97" s="644"/>
      <c r="BE97" s="644"/>
      <c r="BF97" s="609"/>
      <c r="BG97" s="609"/>
      <c r="BH97" s="615"/>
      <c r="BI97" s="615"/>
      <c r="BJ97" s="615"/>
      <c r="BK97" s="615"/>
      <c r="BL97" s="615"/>
      <c r="BM97" s="615"/>
      <c r="BN97" s="615"/>
      <c r="BO97" s="615"/>
      <c r="BP97" s="615"/>
      <c r="BQ97" s="615"/>
      <c r="BR97" s="615"/>
      <c r="BS97" s="615"/>
      <c r="BT97" s="615"/>
      <c r="BU97" s="615"/>
      <c r="BV97" s="615"/>
      <c r="BW97" s="615"/>
      <c r="BX97" s="615"/>
      <c r="BY97" s="615"/>
      <c r="BZ97" s="615"/>
      <c r="CA97" s="615"/>
      <c r="CB97" s="615"/>
      <c r="CC97" s="615"/>
      <c r="CD97" s="615"/>
      <c r="CE97" s="615"/>
      <c r="CF97" s="615"/>
      <c r="CG97" s="615"/>
      <c r="CH97" s="615"/>
    </row>
    <row r="98" spans="1:86" ht="18" customHeight="1" x14ac:dyDescent="0.15">
      <c r="A98" s="623" t="s">
        <v>37</v>
      </c>
      <c r="B98" s="624"/>
      <c r="C98" s="640" t="str">
        <f>IF('②応募者名簿(印刷用)'!$AN$23="","",'②応募者名簿(印刷用)'!$AN$23)</f>
        <v/>
      </c>
      <c r="D98" s="641"/>
      <c r="E98" s="641"/>
      <c r="F98" s="641"/>
      <c r="G98" s="641"/>
      <c r="H98" s="641"/>
      <c r="I98" s="641"/>
      <c r="J98" s="641"/>
      <c r="K98" s="641"/>
      <c r="L98" s="641"/>
      <c r="M98" s="642"/>
      <c r="N98" s="616" t="s">
        <v>36</v>
      </c>
      <c r="O98" s="617"/>
      <c r="P98" s="610" t="s">
        <v>34</v>
      </c>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2"/>
      <c r="AQ98" s="150"/>
      <c r="AR98" s="157"/>
      <c r="AS98" s="623" t="s">
        <v>37</v>
      </c>
      <c r="AT98" s="624"/>
      <c r="AU98" s="640" t="str">
        <f>IF('②応募者名簿(印刷用)'!$AN$24="","",'②応募者名簿(印刷用)'!$AN$24)</f>
        <v/>
      </c>
      <c r="AV98" s="641"/>
      <c r="AW98" s="641"/>
      <c r="AX98" s="641"/>
      <c r="AY98" s="641"/>
      <c r="AZ98" s="641"/>
      <c r="BA98" s="641"/>
      <c r="BB98" s="641"/>
      <c r="BC98" s="641"/>
      <c r="BD98" s="641"/>
      <c r="BE98" s="642"/>
      <c r="BF98" s="616" t="s">
        <v>36</v>
      </c>
      <c r="BG98" s="617"/>
      <c r="BH98" s="610" t="s">
        <v>34</v>
      </c>
      <c r="BI98" s="611"/>
      <c r="BJ98" s="611"/>
      <c r="BK98" s="611"/>
      <c r="BL98" s="611"/>
      <c r="BM98" s="611"/>
      <c r="BN98" s="611"/>
      <c r="BO98" s="611"/>
      <c r="BP98" s="611"/>
      <c r="BQ98" s="611"/>
      <c r="BR98" s="611"/>
      <c r="BS98" s="611"/>
      <c r="BT98" s="611"/>
      <c r="BU98" s="611"/>
      <c r="BV98" s="611"/>
      <c r="BW98" s="611"/>
      <c r="BX98" s="611"/>
      <c r="BY98" s="611"/>
      <c r="BZ98" s="611"/>
      <c r="CA98" s="611"/>
      <c r="CB98" s="611"/>
      <c r="CC98" s="611"/>
      <c r="CD98" s="611"/>
      <c r="CE98" s="611"/>
      <c r="CF98" s="611"/>
      <c r="CG98" s="611"/>
      <c r="CH98" s="612"/>
    </row>
    <row r="99" spans="1:86" ht="18" customHeight="1" x14ac:dyDescent="0.15">
      <c r="A99" s="616"/>
      <c r="B99" s="617"/>
      <c r="C99" s="643"/>
      <c r="D99" s="644"/>
      <c r="E99" s="644"/>
      <c r="F99" s="644"/>
      <c r="G99" s="644"/>
      <c r="H99" s="644"/>
      <c r="I99" s="644"/>
      <c r="J99" s="644"/>
      <c r="K99" s="644"/>
      <c r="L99" s="644"/>
      <c r="M99" s="645"/>
      <c r="N99" s="616"/>
      <c r="O99" s="617"/>
      <c r="P99" s="632" t="str">
        <f>IF('②応募者名簿(印刷用)'!$AR$23="","",'②応募者名簿(印刷用)'!$AR$23)</f>
        <v xml:space="preserve"> </v>
      </c>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4"/>
      <c r="AQ99" s="150"/>
      <c r="AR99" s="157"/>
      <c r="AS99" s="616"/>
      <c r="AT99" s="617"/>
      <c r="AU99" s="643"/>
      <c r="AV99" s="644"/>
      <c r="AW99" s="644"/>
      <c r="AX99" s="644"/>
      <c r="AY99" s="644"/>
      <c r="AZ99" s="644"/>
      <c r="BA99" s="644"/>
      <c r="BB99" s="644"/>
      <c r="BC99" s="644"/>
      <c r="BD99" s="644"/>
      <c r="BE99" s="645"/>
      <c r="BF99" s="616"/>
      <c r="BG99" s="617"/>
      <c r="BH99" s="632" t="str">
        <f>IF('②応募者名簿(印刷用)'!$AR$24="","",'②応募者名簿(印刷用)'!$AR$24)</f>
        <v xml:space="preserve"> </v>
      </c>
      <c r="BI99" s="633"/>
      <c r="BJ99" s="633"/>
      <c r="BK99" s="633"/>
      <c r="BL99" s="633"/>
      <c r="BM99" s="633"/>
      <c r="BN99" s="633"/>
      <c r="BO99" s="633"/>
      <c r="BP99" s="633"/>
      <c r="BQ99" s="633"/>
      <c r="BR99" s="633"/>
      <c r="BS99" s="633"/>
      <c r="BT99" s="633"/>
      <c r="BU99" s="633"/>
      <c r="BV99" s="633"/>
      <c r="BW99" s="633"/>
      <c r="BX99" s="633"/>
      <c r="BY99" s="633"/>
      <c r="BZ99" s="633"/>
      <c r="CA99" s="633"/>
      <c r="CB99" s="633"/>
      <c r="CC99" s="633"/>
      <c r="CD99" s="633"/>
      <c r="CE99" s="633"/>
      <c r="CF99" s="633"/>
      <c r="CG99" s="633"/>
      <c r="CH99" s="634"/>
    </row>
    <row r="100" spans="1:86" ht="18" customHeight="1" x14ac:dyDescent="0.15">
      <c r="A100" s="616"/>
      <c r="B100" s="617"/>
      <c r="C100" s="643"/>
      <c r="D100" s="644"/>
      <c r="E100" s="644"/>
      <c r="F100" s="644"/>
      <c r="G100" s="644"/>
      <c r="H100" s="644"/>
      <c r="I100" s="644"/>
      <c r="J100" s="644"/>
      <c r="K100" s="644"/>
      <c r="L100" s="644"/>
      <c r="M100" s="645"/>
      <c r="N100" s="618"/>
      <c r="O100" s="619"/>
      <c r="P100" s="635"/>
      <c r="Q100" s="636"/>
      <c r="R100" s="636"/>
      <c r="S100" s="636"/>
      <c r="T100" s="636"/>
      <c r="U100" s="636"/>
      <c r="V100" s="636"/>
      <c r="W100" s="636"/>
      <c r="X100" s="636"/>
      <c r="Y100" s="636"/>
      <c r="Z100" s="636"/>
      <c r="AA100" s="636"/>
      <c r="AB100" s="636"/>
      <c r="AC100" s="636"/>
      <c r="AD100" s="636"/>
      <c r="AE100" s="636"/>
      <c r="AF100" s="636"/>
      <c r="AG100" s="636"/>
      <c r="AH100" s="636"/>
      <c r="AI100" s="636"/>
      <c r="AJ100" s="636"/>
      <c r="AK100" s="636"/>
      <c r="AL100" s="636"/>
      <c r="AM100" s="636"/>
      <c r="AN100" s="636"/>
      <c r="AO100" s="636"/>
      <c r="AP100" s="637"/>
      <c r="AQ100" s="150"/>
      <c r="AR100" s="157"/>
      <c r="AS100" s="616"/>
      <c r="AT100" s="617"/>
      <c r="AU100" s="643"/>
      <c r="AV100" s="644"/>
      <c r="AW100" s="644"/>
      <c r="AX100" s="644"/>
      <c r="AY100" s="644"/>
      <c r="AZ100" s="644"/>
      <c r="BA100" s="644"/>
      <c r="BB100" s="644"/>
      <c r="BC100" s="644"/>
      <c r="BD100" s="644"/>
      <c r="BE100" s="645"/>
      <c r="BF100" s="618"/>
      <c r="BG100" s="619"/>
      <c r="BH100" s="635"/>
      <c r="BI100" s="636"/>
      <c r="BJ100" s="636"/>
      <c r="BK100" s="636"/>
      <c r="BL100" s="636"/>
      <c r="BM100" s="636"/>
      <c r="BN100" s="636"/>
      <c r="BO100" s="636"/>
      <c r="BP100" s="636"/>
      <c r="BQ100" s="636"/>
      <c r="BR100" s="636"/>
      <c r="BS100" s="636"/>
      <c r="BT100" s="636"/>
      <c r="BU100" s="636"/>
      <c r="BV100" s="636"/>
      <c r="BW100" s="636"/>
      <c r="BX100" s="636"/>
      <c r="BY100" s="636"/>
      <c r="BZ100" s="636"/>
      <c r="CA100" s="636"/>
      <c r="CB100" s="636"/>
      <c r="CC100" s="636"/>
      <c r="CD100" s="636"/>
      <c r="CE100" s="636"/>
      <c r="CF100" s="636"/>
      <c r="CG100" s="636"/>
      <c r="CH100" s="637"/>
    </row>
    <row r="101" spans="1:86" ht="18" customHeight="1" x14ac:dyDescent="0.15">
      <c r="A101" s="638" t="s">
        <v>23</v>
      </c>
      <c r="B101" s="638"/>
      <c r="C101" s="639" t="str">
        <f>""&amp;①入力シート!AJ88</f>
        <v/>
      </c>
      <c r="D101" s="639"/>
      <c r="E101" s="639"/>
      <c r="F101" s="639"/>
      <c r="G101" s="639"/>
      <c r="H101" s="639"/>
      <c r="I101" s="639"/>
      <c r="J101" s="639"/>
      <c r="K101" s="639"/>
      <c r="L101" s="639"/>
      <c r="M101" s="639"/>
      <c r="N101" s="646" t="s">
        <v>77</v>
      </c>
      <c r="O101" s="428"/>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K101" s="428"/>
      <c r="AL101" s="428"/>
      <c r="AM101" s="428"/>
      <c r="AN101" s="428"/>
      <c r="AO101" s="428"/>
      <c r="AP101" s="429"/>
      <c r="AR101" s="47"/>
      <c r="AS101" s="638" t="s">
        <v>23</v>
      </c>
      <c r="AT101" s="638"/>
      <c r="AU101" s="639" t="str">
        <f>""&amp;①入力シート!AJ89</f>
        <v/>
      </c>
      <c r="AV101" s="639"/>
      <c r="AW101" s="639"/>
      <c r="AX101" s="639"/>
      <c r="AY101" s="639"/>
      <c r="AZ101" s="639"/>
      <c r="BA101" s="639"/>
      <c r="BB101" s="639"/>
      <c r="BC101" s="639"/>
      <c r="BD101" s="639"/>
      <c r="BE101" s="639"/>
      <c r="BF101" s="646" t="s">
        <v>77</v>
      </c>
      <c r="BG101" s="428"/>
      <c r="BH101" s="428"/>
      <c r="BI101" s="428"/>
      <c r="BJ101" s="428"/>
      <c r="BK101" s="428"/>
      <c r="BL101" s="428"/>
      <c r="BM101" s="428"/>
      <c r="BN101" s="428"/>
      <c r="BO101" s="428"/>
      <c r="BP101" s="428"/>
      <c r="BQ101" s="428"/>
      <c r="BR101" s="428"/>
      <c r="BS101" s="428"/>
      <c r="BT101" s="428"/>
      <c r="BU101" s="428"/>
      <c r="BV101" s="428"/>
      <c r="BW101" s="428"/>
      <c r="BX101" s="428"/>
      <c r="BY101" s="428"/>
      <c r="BZ101" s="428"/>
      <c r="CA101" s="428"/>
      <c r="CB101" s="428"/>
      <c r="CC101" s="428"/>
      <c r="CD101" s="428"/>
      <c r="CE101" s="428"/>
      <c r="CF101" s="428"/>
      <c r="CG101" s="428"/>
      <c r="CH101" s="429"/>
    </row>
    <row r="102" spans="1:86" ht="18" customHeight="1" x14ac:dyDescent="0.15">
      <c r="A102" s="638"/>
      <c r="B102" s="638"/>
      <c r="C102" s="639"/>
      <c r="D102" s="639"/>
      <c r="E102" s="639"/>
      <c r="F102" s="639"/>
      <c r="G102" s="639"/>
      <c r="H102" s="639"/>
      <c r="I102" s="639"/>
      <c r="J102" s="639"/>
      <c r="K102" s="639"/>
      <c r="L102" s="639"/>
      <c r="M102" s="639"/>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c r="AI102" s="431"/>
      <c r="AJ102" s="431"/>
      <c r="AK102" s="431"/>
      <c r="AL102" s="431"/>
      <c r="AM102" s="431"/>
      <c r="AN102" s="431"/>
      <c r="AO102" s="431"/>
      <c r="AP102" s="432"/>
      <c r="AR102" s="47"/>
      <c r="AS102" s="638"/>
      <c r="AT102" s="638"/>
      <c r="AU102" s="639"/>
      <c r="AV102" s="639"/>
      <c r="AW102" s="639"/>
      <c r="AX102" s="639"/>
      <c r="AY102" s="639"/>
      <c r="AZ102" s="639"/>
      <c r="BA102" s="639"/>
      <c r="BB102" s="639"/>
      <c r="BC102" s="639"/>
      <c r="BD102" s="639"/>
      <c r="BE102" s="639"/>
      <c r="BF102" s="431"/>
      <c r="BG102" s="431"/>
      <c r="BH102" s="431"/>
      <c r="BI102" s="431"/>
      <c r="BJ102" s="431"/>
      <c r="BK102" s="431"/>
      <c r="BL102" s="431"/>
      <c r="BM102" s="431"/>
      <c r="BN102" s="431"/>
      <c r="BO102" s="431"/>
      <c r="BP102" s="431"/>
      <c r="BQ102" s="431"/>
      <c r="BR102" s="431"/>
      <c r="BS102" s="431"/>
      <c r="BT102" s="431"/>
      <c r="BU102" s="431"/>
      <c r="BV102" s="431"/>
      <c r="BW102" s="431"/>
      <c r="BX102" s="431"/>
      <c r="BY102" s="431"/>
      <c r="BZ102" s="431"/>
      <c r="CA102" s="431"/>
      <c r="CB102" s="431"/>
      <c r="CC102" s="431"/>
      <c r="CD102" s="431"/>
      <c r="CE102" s="431"/>
      <c r="CF102" s="431"/>
      <c r="CG102" s="431"/>
      <c r="CH102" s="432"/>
    </row>
    <row r="103" spans="1:86" ht="17.100000000000001" customHeight="1" x14ac:dyDescent="0.15">
      <c r="A103" s="650" t="s">
        <v>64</v>
      </c>
      <c r="B103" s="651"/>
      <c r="C103" s="651"/>
      <c r="D103" s="651"/>
      <c r="E103" s="651"/>
      <c r="F103" s="651"/>
      <c r="G103" s="651"/>
      <c r="H103" s="651"/>
      <c r="I103" s="651"/>
      <c r="J103" s="651"/>
      <c r="K103" s="651"/>
      <c r="L103" s="651"/>
      <c r="M103" s="652"/>
      <c r="N103" s="609" t="s">
        <v>22</v>
      </c>
      <c r="O103" s="609"/>
      <c r="P103" s="628" t="s">
        <v>17</v>
      </c>
      <c r="Q103" s="629"/>
      <c r="R103" s="630" t="str">
        <f>IF('②応募者名簿(印刷用)'!$BX$40="","",'②応募者名簿(印刷用)'!$BX$40)</f>
        <v>-</v>
      </c>
      <c r="S103" s="630"/>
      <c r="T103" s="630"/>
      <c r="U103" s="630"/>
      <c r="V103" s="630"/>
      <c r="W103" s="630"/>
      <c r="X103" s="630"/>
      <c r="Y103" s="630"/>
      <c r="Z103" s="630"/>
      <c r="AA103" s="630"/>
      <c r="AB103" s="630"/>
      <c r="AC103" s="630"/>
      <c r="AD103" s="630"/>
      <c r="AE103" s="630"/>
      <c r="AF103" s="630"/>
      <c r="AG103" s="630"/>
      <c r="AH103" s="630"/>
      <c r="AI103" s="630"/>
      <c r="AJ103" s="630"/>
      <c r="AK103" s="630"/>
      <c r="AL103" s="630"/>
      <c r="AM103" s="630"/>
      <c r="AN103" s="630"/>
      <c r="AO103" s="630"/>
      <c r="AP103" s="631"/>
      <c r="AQ103" s="150"/>
      <c r="AR103" s="157"/>
      <c r="AS103" s="650" t="s">
        <v>64</v>
      </c>
      <c r="AT103" s="651"/>
      <c r="AU103" s="651"/>
      <c r="AV103" s="651"/>
      <c r="AW103" s="651"/>
      <c r="AX103" s="651"/>
      <c r="AY103" s="651"/>
      <c r="AZ103" s="651"/>
      <c r="BA103" s="651"/>
      <c r="BB103" s="651"/>
      <c r="BC103" s="651"/>
      <c r="BD103" s="651"/>
      <c r="BE103" s="652"/>
      <c r="BF103" s="609" t="s">
        <v>22</v>
      </c>
      <c r="BG103" s="609"/>
      <c r="BH103" s="628" t="s">
        <v>17</v>
      </c>
      <c r="BI103" s="629"/>
      <c r="BJ103" s="630" t="str">
        <f>IF('②応募者名簿(印刷用)'!$BX$40="","",'②応募者名簿(印刷用)'!$BX$40)</f>
        <v>-</v>
      </c>
      <c r="BK103" s="630"/>
      <c r="BL103" s="630"/>
      <c r="BM103" s="630"/>
      <c r="BN103" s="630"/>
      <c r="BO103" s="630"/>
      <c r="BP103" s="630"/>
      <c r="BQ103" s="630"/>
      <c r="BR103" s="630"/>
      <c r="BS103" s="630"/>
      <c r="BT103" s="630"/>
      <c r="BU103" s="630"/>
      <c r="BV103" s="630"/>
      <c r="BW103" s="630"/>
      <c r="BX103" s="630"/>
      <c r="BY103" s="630"/>
      <c r="BZ103" s="630"/>
      <c r="CA103" s="630"/>
      <c r="CB103" s="630"/>
      <c r="CC103" s="630"/>
      <c r="CD103" s="630"/>
      <c r="CE103" s="630"/>
      <c r="CF103" s="630"/>
      <c r="CG103" s="630"/>
      <c r="CH103" s="631"/>
    </row>
    <row r="104" spans="1:86" ht="17.100000000000001" customHeight="1" x14ac:dyDescent="0.15">
      <c r="A104" s="653" t="str">
        <f>'②応募者名簿(印刷用)'!$A$36</f>
        <v/>
      </c>
      <c r="B104" s="654"/>
      <c r="C104" s="654"/>
      <c r="D104" s="654"/>
      <c r="E104" s="654"/>
      <c r="F104" s="654"/>
      <c r="G104" s="654"/>
      <c r="H104" s="654"/>
      <c r="I104" s="151"/>
      <c r="J104" s="151"/>
      <c r="K104" s="151"/>
      <c r="L104" s="151"/>
      <c r="M104" s="152"/>
      <c r="N104" s="609"/>
      <c r="O104" s="609"/>
      <c r="P104" s="603" t="str">
        <f>IF('②応募者名簿(印刷用)'!$BV$42="","",'②応募者名簿(印刷用)'!$BV$42)</f>
        <v xml:space="preserve"> </v>
      </c>
      <c r="Q104" s="604"/>
      <c r="R104" s="604"/>
      <c r="S104" s="604"/>
      <c r="T104" s="604"/>
      <c r="U104" s="604"/>
      <c r="V104" s="604"/>
      <c r="W104" s="604"/>
      <c r="X104" s="604"/>
      <c r="Y104" s="604"/>
      <c r="Z104" s="604"/>
      <c r="AA104" s="604"/>
      <c r="AB104" s="604"/>
      <c r="AC104" s="604"/>
      <c r="AD104" s="604"/>
      <c r="AE104" s="604"/>
      <c r="AF104" s="604"/>
      <c r="AG104" s="604"/>
      <c r="AH104" s="604"/>
      <c r="AI104" s="604"/>
      <c r="AJ104" s="604"/>
      <c r="AK104" s="604"/>
      <c r="AL104" s="604"/>
      <c r="AM104" s="604"/>
      <c r="AN104" s="604"/>
      <c r="AO104" s="604"/>
      <c r="AP104" s="605"/>
      <c r="AQ104" s="150"/>
      <c r="AR104" s="157"/>
      <c r="AS104" s="653" t="str">
        <f>'②応募者名簿(印刷用)'!$A$36</f>
        <v/>
      </c>
      <c r="AT104" s="654"/>
      <c r="AU104" s="654"/>
      <c r="AV104" s="654"/>
      <c r="AW104" s="654"/>
      <c r="AX104" s="654"/>
      <c r="AY104" s="654"/>
      <c r="AZ104" s="654"/>
      <c r="BA104" s="151"/>
      <c r="BB104" s="151"/>
      <c r="BC104" s="151"/>
      <c r="BD104" s="151"/>
      <c r="BE104" s="152"/>
      <c r="BF104" s="609"/>
      <c r="BG104" s="609"/>
      <c r="BH104" s="603" t="str">
        <f>IF('②応募者名簿(印刷用)'!$BV$42="","",'②応募者名簿(印刷用)'!$BV$42)</f>
        <v xml:space="preserve"> </v>
      </c>
      <c r="BI104" s="604"/>
      <c r="BJ104" s="604"/>
      <c r="BK104" s="604"/>
      <c r="BL104" s="604"/>
      <c r="BM104" s="604"/>
      <c r="BN104" s="604"/>
      <c r="BO104" s="604"/>
      <c r="BP104" s="604"/>
      <c r="BQ104" s="604"/>
      <c r="BR104" s="604"/>
      <c r="BS104" s="604"/>
      <c r="BT104" s="604"/>
      <c r="BU104" s="604"/>
      <c r="BV104" s="604"/>
      <c r="BW104" s="604"/>
      <c r="BX104" s="604"/>
      <c r="BY104" s="604"/>
      <c r="BZ104" s="604"/>
      <c r="CA104" s="604"/>
      <c r="CB104" s="604"/>
      <c r="CC104" s="604"/>
      <c r="CD104" s="604"/>
      <c r="CE104" s="604"/>
      <c r="CF104" s="604"/>
      <c r="CG104" s="604"/>
      <c r="CH104" s="605"/>
    </row>
    <row r="105" spans="1:86" ht="17.100000000000001" customHeight="1" x14ac:dyDescent="0.15">
      <c r="A105" s="653"/>
      <c r="B105" s="654"/>
      <c r="C105" s="654"/>
      <c r="D105" s="654"/>
      <c r="E105" s="654"/>
      <c r="F105" s="654"/>
      <c r="G105" s="654"/>
      <c r="H105" s="654"/>
      <c r="I105" s="151"/>
      <c r="J105" s="151"/>
      <c r="K105" s="151"/>
      <c r="L105" s="151"/>
      <c r="M105" s="152"/>
      <c r="N105" s="609"/>
      <c r="O105" s="609"/>
      <c r="P105" s="603" t="str">
        <f>IF('②応募者名簿(印刷用)'!$BV$43="","",'②応募者名簿(印刷用)'!$BV$43)</f>
        <v xml:space="preserve"> </v>
      </c>
      <c r="Q105" s="604"/>
      <c r="R105" s="604"/>
      <c r="S105" s="604"/>
      <c r="T105" s="604"/>
      <c r="U105" s="604"/>
      <c r="V105" s="604"/>
      <c r="W105" s="604"/>
      <c r="X105" s="604"/>
      <c r="Y105" s="604"/>
      <c r="Z105" s="604"/>
      <c r="AA105" s="604"/>
      <c r="AB105" s="604"/>
      <c r="AC105" s="604"/>
      <c r="AD105" s="604"/>
      <c r="AE105" s="604"/>
      <c r="AF105" s="604"/>
      <c r="AG105" s="604"/>
      <c r="AH105" s="604"/>
      <c r="AI105" s="604"/>
      <c r="AJ105" s="604"/>
      <c r="AK105" s="604"/>
      <c r="AL105" s="604"/>
      <c r="AM105" s="604"/>
      <c r="AN105" s="604"/>
      <c r="AO105" s="604"/>
      <c r="AP105" s="605"/>
      <c r="AQ105" s="150"/>
      <c r="AR105" s="157"/>
      <c r="AS105" s="653"/>
      <c r="AT105" s="654"/>
      <c r="AU105" s="654"/>
      <c r="AV105" s="654"/>
      <c r="AW105" s="654"/>
      <c r="AX105" s="654"/>
      <c r="AY105" s="654"/>
      <c r="AZ105" s="654"/>
      <c r="BA105" s="151"/>
      <c r="BB105" s="151"/>
      <c r="BC105" s="151"/>
      <c r="BD105" s="151"/>
      <c r="BE105" s="152"/>
      <c r="BF105" s="609"/>
      <c r="BG105" s="609"/>
      <c r="BH105" s="603" t="str">
        <f>IF('②応募者名簿(印刷用)'!$BV$43="","",'②応募者名簿(印刷用)'!$BV$43)</f>
        <v xml:space="preserve"> </v>
      </c>
      <c r="BI105" s="604"/>
      <c r="BJ105" s="604"/>
      <c r="BK105" s="604"/>
      <c r="BL105" s="604"/>
      <c r="BM105" s="604"/>
      <c r="BN105" s="604"/>
      <c r="BO105" s="604"/>
      <c r="BP105" s="604"/>
      <c r="BQ105" s="604"/>
      <c r="BR105" s="604"/>
      <c r="BS105" s="604"/>
      <c r="BT105" s="604"/>
      <c r="BU105" s="604"/>
      <c r="BV105" s="604"/>
      <c r="BW105" s="604"/>
      <c r="BX105" s="604"/>
      <c r="BY105" s="604"/>
      <c r="BZ105" s="604"/>
      <c r="CA105" s="604"/>
      <c r="CB105" s="604"/>
      <c r="CC105" s="604"/>
      <c r="CD105" s="604"/>
      <c r="CE105" s="604"/>
      <c r="CF105" s="604"/>
      <c r="CG105" s="604"/>
      <c r="CH105" s="605"/>
    </row>
    <row r="106" spans="1:86" ht="17.100000000000001" customHeight="1" x14ac:dyDescent="0.15">
      <c r="A106" s="653"/>
      <c r="B106" s="654"/>
      <c r="C106" s="654"/>
      <c r="D106" s="654"/>
      <c r="E106" s="654"/>
      <c r="F106" s="654"/>
      <c r="G106" s="654"/>
      <c r="H106" s="654"/>
      <c r="I106" s="151"/>
      <c r="J106" s="151"/>
      <c r="K106" s="151"/>
      <c r="L106" s="151"/>
      <c r="M106" s="152"/>
      <c r="N106" s="609"/>
      <c r="O106" s="609"/>
      <c r="P106" s="606" t="str">
        <f>IF('②応募者名簿(印刷用)'!$BV$44="","",'②応募者名簿(印刷用)'!$BV$44)</f>
        <v xml:space="preserve"> </v>
      </c>
      <c r="Q106" s="607"/>
      <c r="R106" s="607"/>
      <c r="S106" s="607"/>
      <c r="T106" s="607"/>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8"/>
      <c r="AQ106" s="150"/>
      <c r="AR106" s="157"/>
      <c r="AS106" s="653"/>
      <c r="AT106" s="654"/>
      <c r="AU106" s="654"/>
      <c r="AV106" s="654"/>
      <c r="AW106" s="654"/>
      <c r="AX106" s="654"/>
      <c r="AY106" s="654"/>
      <c r="AZ106" s="654"/>
      <c r="BA106" s="151"/>
      <c r="BB106" s="151"/>
      <c r="BC106" s="151"/>
      <c r="BD106" s="151"/>
      <c r="BE106" s="152"/>
      <c r="BF106" s="609"/>
      <c r="BG106" s="609"/>
      <c r="BH106" s="606" t="str">
        <f>IF('②応募者名簿(印刷用)'!$BV$44="","",'②応募者名簿(印刷用)'!$BV$44)</f>
        <v xml:space="preserve"> </v>
      </c>
      <c r="BI106" s="607"/>
      <c r="BJ106" s="607"/>
      <c r="BK106" s="607"/>
      <c r="BL106" s="607"/>
      <c r="BM106" s="607"/>
      <c r="BN106" s="607"/>
      <c r="BO106" s="607"/>
      <c r="BP106" s="607"/>
      <c r="BQ106" s="607"/>
      <c r="BR106" s="607"/>
      <c r="BS106" s="607"/>
      <c r="BT106" s="607"/>
      <c r="BU106" s="607"/>
      <c r="BV106" s="607"/>
      <c r="BW106" s="607"/>
      <c r="BX106" s="607"/>
      <c r="BY106" s="607"/>
      <c r="BZ106" s="607"/>
      <c r="CA106" s="607"/>
      <c r="CB106" s="607"/>
      <c r="CC106" s="607"/>
      <c r="CD106" s="607"/>
      <c r="CE106" s="607"/>
      <c r="CF106" s="607"/>
      <c r="CG106" s="607"/>
      <c r="CH106" s="608"/>
    </row>
    <row r="107" spans="1:86" ht="17.100000000000001" customHeight="1" x14ac:dyDescent="0.15">
      <c r="A107" s="653"/>
      <c r="B107" s="654"/>
      <c r="C107" s="654"/>
      <c r="D107" s="654"/>
      <c r="E107" s="654"/>
      <c r="F107" s="654"/>
      <c r="G107" s="654"/>
      <c r="H107" s="654"/>
      <c r="I107" s="151"/>
      <c r="J107" s="151"/>
      <c r="K107" s="151"/>
      <c r="L107" s="151"/>
      <c r="M107" s="152"/>
      <c r="N107" s="623" t="s">
        <v>33</v>
      </c>
      <c r="O107" s="624"/>
      <c r="P107" s="620" t="s">
        <v>24</v>
      </c>
      <c r="Q107" s="621"/>
      <c r="R107" s="621"/>
      <c r="S107" s="621"/>
      <c r="T107" s="621" t="str">
        <f>""&amp;①入力シート!$D$21</f>
        <v/>
      </c>
      <c r="U107" s="621"/>
      <c r="V107" s="621"/>
      <c r="W107" s="621"/>
      <c r="X107" s="621"/>
      <c r="Y107" s="621"/>
      <c r="Z107" s="621"/>
      <c r="AA107" s="621"/>
      <c r="AB107" s="621"/>
      <c r="AC107" s="621"/>
      <c r="AD107" s="621"/>
      <c r="AE107" s="621"/>
      <c r="AF107" s="621"/>
      <c r="AG107" s="621"/>
      <c r="AH107" s="621"/>
      <c r="AI107" s="621"/>
      <c r="AJ107" s="621"/>
      <c r="AK107" s="621"/>
      <c r="AL107" s="621"/>
      <c r="AM107" s="621"/>
      <c r="AN107" s="621"/>
      <c r="AO107" s="621"/>
      <c r="AP107" s="622"/>
      <c r="AQ107" s="150"/>
      <c r="AR107" s="157"/>
      <c r="AS107" s="653"/>
      <c r="AT107" s="654"/>
      <c r="AU107" s="654"/>
      <c r="AV107" s="654"/>
      <c r="AW107" s="654"/>
      <c r="AX107" s="654"/>
      <c r="AY107" s="654"/>
      <c r="AZ107" s="654"/>
      <c r="BA107" s="151"/>
      <c r="BB107" s="151"/>
      <c r="BC107" s="151"/>
      <c r="BD107" s="151"/>
      <c r="BE107" s="152"/>
      <c r="BF107" s="623" t="s">
        <v>33</v>
      </c>
      <c r="BG107" s="624"/>
      <c r="BH107" s="620" t="s">
        <v>24</v>
      </c>
      <c r="BI107" s="621"/>
      <c r="BJ107" s="621"/>
      <c r="BK107" s="621"/>
      <c r="BL107" s="621" t="str">
        <f>""&amp;①入力シート!$D$21</f>
        <v/>
      </c>
      <c r="BM107" s="621"/>
      <c r="BN107" s="621"/>
      <c r="BO107" s="621"/>
      <c r="BP107" s="621"/>
      <c r="BQ107" s="621"/>
      <c r="BR107" s="621"/>
      <c r="BS107" s="621"/>
      <c r="BT107" s="621"/>
      <c r="BU107" s="621"/>
      <c r="BV107" s="621"/>
      <c r="BW107" s="621"/>
      <c r="BX107" s="621"/>
      <c r="BY107" s="621"/>
      <c r="BZ107" s="621"/>
      <c r="CA107" s="621"/>
      <c r="CB107" s="621"/>
      <c r="CC107" s="621"/>
      <c r="CD107" s="621"/>
      <c r="CE107" s="621"/>
      <c r="CF107" s="621"/>
      <c r="CG107" s="621"/>
      <c r="CH107" s="622"/>
    </row>
    <row r="108" spans="1:86" ht="17.100000000000001" customHeight="1" x14ac:dyDescent="0.15">
      <c r="A108" s="153"/>
      <c r="B108" s="151"/>
      <c r="C108" s="151"/>
      <c r="D108" s="151"/>
      <c r="E108" s="151"/>
      <c r="F108" s="151"/>
      <c r="G108" s="151"/>
      <c r="H108" s="151"/>
      <c r="I108" s="151"/>
      <c r="J108" s="151"/>
      <c r="K108" s="151"/>
      <c r="L108" s="151"/>
      <c r="M108" s="152"/>
      <c r="N108" s="616"/>
      <c r="O108" s="617"/>
      <c r="P108" s="625" t="str">
        <f>"　"&amp;①入力シート!$D$22</f>
        <v>　</v>
      </c>
      <c r="Q108" s="626"/>
      <c r="R108" s="626"/>
      <c r="S108" s="626"/>
      <c r="T108" s="626"/>
      <c r="U108" s="626"/>
      <c r="V108" s="626"/>
      <c r="W108" s="626"/>
      <c r="X108" s="626"/>
      <c r="Y108" s="626"/>
      <c r="Z108" s="626"/>
      <c r="AA108" s="626"/>
      <c r="AB108" s="626"/>
      <c r="AC108" s="626"/>
      <c r="AD108" s="626"/>
      <c r="AE108" s="626"/>
      <c r="AF108" s="626"/>
      <c r="AG108" s="626"/>
      <c r="AH108" s="626"/>
      <c r="AI108" s="626"/>
      <c r="AJ108" s="626"/>
      <c r="AK108" s="626"/>
      <c r="AL108" s="626"/>
      <c r="AM108" s="626"/>
      <c r="AN108" s="626"/>
      <c r="AO108" s="626"/>
      <c r="AP108" s="627"/>
      <c r="AQ108" s="150"/>
      <c r="AR108" s="157"/>
      <c r="AS108" s="153"/>
      <c r="AT108" s="151"/>
      <c r="AU108" s="151"/>
      <c r="AV108" s="151"/>
      <c r="AW108" s="151"/>
      <c r="AX108" s="151"/>
      <c r="AY108" s="151"/>
      <c r="AZ108" s="151"/>
      <c r="BA108" s="151"/>
      <c r="BB108" s="151"/>
      <c r="BC108" s="151"/>
      <c r="BD108" s="151"/>
      <c r="BE108" s="152"/>
      <c r="BF108" s="616"/>
      <c r="BG108" s="617"/>
      <c r="BH108" s="625" t="str">
        <f>"　"&amp;①入力シート!$D$22</f>
        <v>　</v>
      </c>
      <c r="BI108" s="626"/>
      <c r="BJ108" s="626"/>
      <c r="BK108" s="626"/>
      <c r="BL108" s="626"/>
      <c r="BM108" s="626"/>
      <c r="BN108" s="626"/>
      <c r="BO108" s="626"/>
      <c r="BP108" s="626"/>
      <c r="BQ108" s="626"/>
      <c r="BR108" s="626"/>
      <c r="BS108" s="626"/>
      <c r="BT108" s="626"/>
      <c r="BU108" s="626"/>
      <c r="BV108" s="626"/>
      <c r="BW108" s="626"/>
      <c r="BX108" s="626"/>
      <c r="BY108" s="626"/>
      <c r="BZ108" s="626"/>
      <c r="CA108" s="626"/>
      <c r="CB108" s="626"/>
      <c r="CC108" s="626"/>
      <c r="CD108" s="626"/>
      <c r="CE108" s="626"/>
      <c r="CF108" s="626"/>
      <c r="CG108" s="626"/>
      <c r="CH108" s="627"/>
    </row>
    <row r="109" spans="1:86" ht="17.100000000000001" customHeight="1" x14ac:dyDescent="0.15">
      <c r="A109" s="153"/>
      <c r="B109" s="151"/>
      <c r="C109" s="151"/>
      <c r="D109" s="151"/>
      <c r="E109" s="151"/>
      <c r="F109" s="151"/>
      <c r="G109" s="151"/>
      <c r="H109" s="151"/>
      <c r="I109" s="151"/>
      <c r="J109" s="151"/>
      <c r="K109" s="151"/>
      <c r="L109" s="151"/>
      <c r="M109" s="152"/>
      <c r="N109" s="616"/>
      <c r="O109" s="617"/>
      <c r="P109" s="647" t="str">
        <f>"　"&amp;①入力シート!$D$23</f>
        <v>　</v>
      </c>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9"/>
      <c r="AQ109" s="150"/>
      <c r="AR109" s="157"/>
      <c r="AS109" s="153"/>
      <c r="AT109" s="151"/>
      <c r="AU109" s="151"/>
      <c r="AV109" s="151"/>
      <c r="AW109" s="151"/>
      <c r="AX109" s="151"/>
      <c r="AY109" s="151"/>
      <c r="AZ109" s="151"/>
      <c r="BA109" s="151"/>
      <c r="BB109" s="151"/>
      <c r="BC109" s="151"/>
      <c r="BD109" s="151"/>
      <c r="BE109" s="152"/>
      <c r="BF109" s="616"/>
      <c r="BG109" s="617"/>
      <c r="BH109" s="647" t="str">
        <f>"　"&amp;①入力シート!$D$23</f>
        <v>　</v>
      </c>
      <c r="BI109" s="648"/>
      <c r="BJ109" s="648"/>
      <c r="BK109" s="648"/>
      <c r="BL109" s="648"/>
      <c r="BM109" s="648"/>
      <c r="BN109" s="648"/>
      <c r="BO109" s="648"/>
      <c r="BP109" s="648"/>
      <c r="BQ109" s="648"/>
      <c r="BR109" s="648"/>
      <c r="BS109" s="648"/>
      <c r="BT109" s="648"/>
      <c r="BU109" s="648"/>
      <c r="BV109" s="648"/>
      <c r="BW109" s="648"/>
      <c r="BX109" s="648"/>
      <c r="BY109" s="648"/>
      <c r="BZ109" s="648"/>
      <c r="CA109" s="648"/>
      <c r="CB109" s="648"/>
      <c r="CC109" s="648"/>
      <c r="CD109" s="648"/>
      <c r="CE109" s="648"/>
      <c r="CF109" s="648"/>
      <c r="CG109" s="648"/>
      <c r="CH109" s="649"/>
    </row>
    <row r="110" spans="1:86" ht="17.100000000000001" customHeight="1" x14ac:dyDescent="0.15">
      <c r="A110" s="154"/>
      <c r="B110" s="155"/>
      <c r="C110" s="155"/>
      <c r="D110" s="155"/>
      <c r="E110" s="155"/>
      <c r="F110" s="155"/>
      <c r="G110" s="155"/>
      <c r="H110" s="155"/>
      <c r="I110" s="155"/>
      <c r="J110" s="155"/>
      <c r="K110" s="155"/>
      <c r="L110" s="155"/>
      <c r="M110" s="156"/>
      <c r="N110" s="616"/>
      <c r="O110" s="617"/>
      <c r="P110" s="647"/>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9"/>
      <c r="AQ110" s="150"/>
      <c r="AR110" s="157"/>
      <c r="AS110" s="154"/>
      <c r="AT110" s="155"/>
      <c r="AU110" s="155"/>
      <c r="AV110" s="155"/>
      <c r="AW110" s="155"/>
      <c r="AX110" s="155"/>
      <c r="AY110" s="155"/>
      <c r="AZ110" s="155"/>
      <c r="BA110" s="155"/>
      <c r="BB110" s="155"/>
      <c r="BC110" s="155"/>
      <c r="BD110" s="155"/>
      <c r="BE110" s="156"/>
      <c r="BF110" s="616"/>
      <c r="BG110" s="617"/>
      <c r="BH110" s="647"/>
      <c r="BI110" s="648"/>
      <c r="BJ110" s="648"/>
      <c r="BK110" s="648"/>
      <c r="BL110" s="648"/>
      <c r="BM110" s="648"/>
      <c r="BN110" s="648"/>
      <c r="BO110" s="648"/>
      <c r="BP110" s="648"/>
      <c r="BQ110" s="648"/>
      <c r="BR110" s="648"/>
      <c r="BS110" s="648"/>
      <c r="BT110" s="648"/>
      <c r="BU110" s="648"/>
      <c r="BV110" s="648"/>
      <c r="BW110" s="648"/>
      <c r="BX110" s="648"/>
      <c r="BY110" s="648"/>
      <c r="BZ110" s="648"/>
      <c r="CA110" s="648"/>
      <c r="CB110" s="648"/>
      <c r="CC110" s="648"/>
      <c r="CD110" s="648"/>
      <c r="CE110" s="648"/>
      <c r="CF110" s="648"/>
      <c r="CG110" s="648"/>
      <c r="CH110" s="649"/>
    </row>
    <row r="111" spans="1:86" ht="18" customHeight="1" x14ac:dyDescent="0.15">
      <c r="A111" s="623" t="s">
        <v>38</v>
      </c>
      <c r="B111" s="624"/>
      <c r="C111" s="620" t="s">
        <v>32</v>
      </c>
      <c r="D111" s="621"/>
      <c r="E111" s="621"/>
      <c r="F111" s="621"/>
      <c r="G111" s="621"/>
      <c r="H111" s="621"/>
      <c r="I111" s="621"/>
      <c r="J111" s="621"/>
      <c r="K111" s="621"/>
      <c r="L111" s="621"/>
      <c r="M111" s="621"/>
      <c r="N111" s="609" t="s">
        <v>35</v>
      </c>
      <c r="O111" s="609"/>
      <c r="P111" s="615" t="str">
        <f>""&amp;①入力シート!O90</f>
        <v/>
      </c>
      <c r="Q111" s="615"/>
      <c r="R111" s="615"/>
      <c r="S111" s="615"/>
      <c r="T111" s="615"/>
      <c r="U111" s="615"/>
      <c r="V111" s="615"/>
      <c r="W111" s="615"/>
      <c r="X111" s="615"/>
      <c r="Y111" s="615"/>
      <c r="Z111" s="615"/>
      <c r="AA111" s="615"/>
      <c r="AB111" s="615"/>
      <c r="AC111" s="615"/>
      <c r="AD111" s="615"/>
      <c r="AE111" s="615"/>
      <c r="AF111" s="615"/>
      <c r="AG111" s="615"/>
      <c r="AH111" s="615"/>
      <c r="AI111" s="615"/>
      <c r="AJ111" s="615"/>
      <c r="AK111" s="615"/>
      <c r="AL111" s="615"/>
      <c r="AM111" s="615"/>
      <c r="AN111" s="615"/>
      <c r="AO111" s="615"/>
      <c r="AP111" s="615"/>
      <c r="AQ111" s="150"/>
      <c r="AR111" s="157"/>
      <c r="AS111" s="623" t="s">
        <v>38</v>
      </c>
      <c r="AT111" s="624"/>
      <c r="AU111" s="620" t="s">
        <v>32</v>
      </c>
      <c r="AV111" s="621"/>
      <c r="AW111" s="621"/>
      <c r="AX111" s="621"/>
      <c r="AY111" s="621"/>
      <c r="AZ111" s="621"/>
      <c r="BA111" s="621"/>
      <c r="BB111" s="621"/>
      <c r="BC111" s="621"/>
      <c r="BD111" s="621"/>
      <c r="BE111" s="621"/>
      <c r="BF111" s="609" t="s">
        <v>35</v>
      </c>
      <c r="BG111" s="609"/>
      <c r="BH111" s="615" t="str">
        <f>""&amp;①入力シート!O91</f>
        <v/>
      </c>
      <c r="BI111" s="615"/>
      <c r="BJ111" s="615"/>
      <c r="BK111" s="615"/>
      <c r="BL111" s="615"/>
      <c r="BM111" s="615"/>
      <c r="BN111" s="615"/>
      <c r="BO111" s="615"/>
      <c r="BP111" s="615"/>
      <c r="BQ111" s="615"/>
      <c r="BR111" s="615"/>
      <c r="BS111" s="615"/>
      <c r="BT111" s="615"/>
      <c r="BU111" s="615"/>
      <c r="BV111" s="615"/>
      <c r="BW111" s="615"/>
      <c r="BX111" s="615"/>
      <c r="BY111" s="615"/>
      <c r="BZ111" s="615"/>
      <c r="CA111" s="615"/>
      <c r="CB111" s="615"/>
      <c r="CC111" s="615"/>
      <c r="CD111" s="615"/>
      <c r="CE111" s="615"/>
      <c r="CF111" s="615"/>
      <c r="CG111" s="615"/>
      <c r="CH111" s="615"/>
    </row>
    <row r="112" spans="1:86" ht="18" customHeight="1" x14ac:dyDescent="0.15">
      <c r="A112" s="616"/>
      <c r="B112" s="617"/>
      <c r="C112" s="643">
        <f>'②応募者名簿(印刷用)'!$AD25</f>
        <v>53</v>
      </c>
      <c r="D112" s="644"/>
      <c r="E112" s="644"/>
      <c r="F112" s="644"/>
      <c r="G112" s="644"/>
      <c r="H112" s="644"/>
      <c r="I112" s="644"/>
      <c r="J112" s="644"/>
      <c r="K112" s="644"/>
      <c r="L112" s="644"/>
      <c r="M112" s="644"/>
      <c r="N112" s="609"/>
      <c r="O112" s="609"/>
      <c r="P112" s="615"/>
      <c r="Q112" s="615"/>
      <c r="R112" s="615"/>
      <c r="S112" s="615"/>
      <c r="T112" s="615"/>
      <c r="U112" s="615"/>
      <c r="V112" s="615"/>
      <c r="W112" s="615"/>
      <c r="X112" s="615"/>
      <c r="Y112" s="615"/>
      <c r="Z112" s="615"/>
      <c r="AA112" s="615"/>
      <c r="AB112" s="615"/>
      <c r="AC112" s="615"/>
      <c r="AD112" s="615"/>
      <c r="AE112" s="615"/>
      <c r="AF112" s="615"/>
      <c r="AG112" s="615"/>
      <c r="AH112" s="615"/>
      <c r="AI112" s="615"/>
      <c r="AJ112" s="615"/>
      <c r="AK112" s="615"/>
      <c r="AL112" s="615"/>
      <c r="AM112" s="615"/>
      <c r="AN112" s="615"/>
      <c r="AO112" s="615"/>
      <c r="AP112" s="615"/>
      <c r="AQ112" s="150"/>
      <c r="AR112" s="157"/>
      <c r="AS112" s="616"/>
      <c r="AT112" s="617"/>
      <c r="AU112" s="643">
        <f>'②応募者名簿(印刷用)'!$AD26</f>
        <v>54</v>
      </c>
      <c r="AV112" s="644"/>
      <c r="AW112" s="644"/>
      <c r="AX112" s="644"/>
      <c r="AY112" s="644"/>
      <c r="AZ112" s="644"/>
      <c r="BA112" s="644"/>
      <c r="BB112" s="644"/>
      <c r="BC112" s="644"/>
      <c r="BD112" s="644"/>
      <c r="BE112" s="644"/>
      <c r="BF112" s="609"/>
      <c r="BG112" s="609"/>
      <c r="BH112" s="615"/>
      <c r="BI112" s="615"/>
      <c r="BJ112" s="615"/>
      <c r="BK112" s="615"/>
      <c r="BL112" s="615"/>
      <c r="BM112" s="615"/>
      <c r="BN112" s="615"/>
      <c r="BO112" s="615"/>
      <c r="BP112" s="615"/>
      <c r="BQ112" s="615"/>
      <c r="BR112" s="615"/>
      <c r="BS112" s="615"/>
      <c r="BT112" s="615"/>
      <c r="BU112" s="615"/>
      <c r="BV112" s="615"/>
      <c r="BW112" s="615"/>
      <c r="BX112" s="615"/>
      <c r="BY112" s="615"/>
      <c r="BZ112" s="615"/>
      <c r="CA112" s="615"/>
      <c r="CB112" s="615"/>
      <c r="CC112" s="615"/>
      <c r="CD112" s="615"/>
      <c r="CE112" s="615"/>
      <c r="CF112" s="615"/>
      <c r="CG112" s="615"/>
      <c r="CH112" s="615"/>
    </row>
    <row r="113" spans="1:87" ht="18" customHeight="1" x14ac:dyDescent="0.15">
      <c r="A113" s="618"/>
      <c r="B113" s="619"/>
      <c r="C113" s="643"/>
      <c r="D113" s="644"/>
      <c r="E113" s="644"/>
      <c r="F113" s="644"/>
      <c r="G113" s="644"/>
      <c r="H113" s="644"/>
      <c r="I113" s="644"/>
      <c r="J113" s="644"/>
      <c r="K113" s="644"/>
      <c r="L113" s="644"/>
      <c r="M113" s="644"/>
      <c r="N113" s="609"/>
      <c r="O113" s="609"/>
      <c r="P113" s="615"/>
      <c r="Q113" s="615"/>
      <c r="R113" s="615"/>
      <c r="S113" s="615"/>
      <c r="T113" s="615"/>
      <c r="U113" s="615"/>
      <c r="V113" s="615"/>
      <c r="W113" s="615"/>
      <c r="X113" s="615"/>
      <c r="Y113" s="615"/>
      <c r="Z113" s="615"/>
      <c r="AA113" s="615"/>
      <c r="AB113" s="615"/>
      <c r="AC113" s="615"/>
      <c r="AD113" s="615"/>
      <c r="AE113" s="615"/>
      <c r="AF113" s="615"/>
      <c r="AG113" s="615"/>
      <c r="AH113" s="615"/>
      <c r="AI113" s="615"/>
      <c r="AJ113" s="615"/>
      <c r="AK113" s="615"/>
      <c r="AL113" s="615"/>
      <c r="AM113" s="615"/>
      <c r="AN113" s="615"/>
      <c r="AO113" s="615"/>
      <c r="AP113" s="615"/>
      <c r="AQ113" s="150"/>
      <c r="AR113" s="157"/>
      <c r="AS113" s="618"/>
      <c r="AT113" s="619"/>
      <c r="AU113" s="643"/>
      <c r="AV113" s="644"/>
      <c r="AW113" s="644"/>
      <c r="AX113" s="644"/>
      <c r="AY113" s="644"/>
      <c r="AZ113" s="644"/>
      <c r="BA113" s="644"/>
      <c r="BB113" s="644"/>
      <c r="BC113" s="644"/>
      <c r="BD113" s="644"/>
      <c r="BE113" s="644"/>
      <c r="BF113" s="609"/>
      <c r="BG113" s="609"/>
      <c r="BH113" s="615"/>
      <c r="BI113" s="615"/>
      <c r="BJ113" s="615"/>
      <c r="BK113" s="615"/>
      <c r="BL113" s="615"/>
      <c r="BM113" s="615"/>
      <c r="BN113" s="615"/>
      <c r="BO113" s="615"/>
      <c r="BP113" s="615"/>
      <c r="BQ113" s="615"/>
      <c r="BR113" s="615"/>
      <c r="BS113" s="615"/>
      <c r="BT113" s="615"/>
      <c r="BU113" s="615"/>
      <c r="BV113" s="615"/>
      <c r="BW113" s="615"/>
      <c r="BX113" s="615"/>
      <c r="BY113" s="615"/>
      <c r="BZ113" s="615"/>
      <c r="CA113" s="615"/>
      <c r="CB113" s="615"/>
      <c r="CC113" s="615"/>
      <c r="CD113" s="615"/>
      <c r="CE113" s="615"/>
      <c r="CF113" s="615"/>
      <c r="CG113" s="615"/>
      <c r="CH113" s="615"/>
    </row>
    <row r="114" spans="1:87" ht="18" customHeight="1" x14ac:dyDescent="0.15">
      <c r="A114" s="623" t="s">
        <v>37</v>
      </c>
      <c r="B114" s="624"/>
      <c r="C114" s="640" t="str">
        <f>IF('②応募者名簿(印刷用)'!$AN$25="","",'②応募者名簿(印刷用)'!$AN$25)</f>
        <v/>
      </c>
      <c r="D114" s="641"/>
      <c r="E114" s="641"/>
      <c r="F114" s="641"/>
      <c r="G114" s="641"/>
      <c r="H114" s="641"/>
      <c r="I114" s="641"/>
      <c r="J114" s="641"/>
      <c r="K114" s="641"/>
      <c r="L114" s="641"/>
      <c r="M114" s="642"/>
      <c r="N114" s="616" t="s">
        <v>36</v>
      </c>
      <c r="O114" s="617"/>
      <c r="P114" s="610" t="s">
        <v>34</v>
      </c>
      <c r="Q114" s="611"/>
      <c r="R114" s="611"/>
      <c r="S114" s="611"/>
      <c r="T114" s="611"/>
      <c r="U114" s="611"/>
      <c r="V114" s="611"/>
      <c r="W114" s="611"/>
      <c r="X114" s="611"/>
      <c r="Y114" s="611"/>
      <c r="Z114" s="611"/>
      <c r="AA114" s="611"/>
      <c r="AB114" s="611"/>
      <c r="AC114" s="611"/>
      <c r="AD114" s="611"/>
      <c r="AE114" s="611"/>
      <c r="AF114" s="611"/>
      <c r="AG114" s="611"/>
      <c r="AH114" s="611"/>
      <c r="AI114" s="611"/>
      <c r="AJ114" s="611"/>
      <c r="AK114" s="611"/>
      <c r="AL114" s="611"/>
      <c r="AM114" s="611"/>
      <c r="AN114" s="611"/>
      <c r="AO114" s="611"/>
      <c r="AP114" s="612"/>
      <c r="AQ114" s="150"/>
      <c r="AR114" s="157"/>
      <c r="AS114" s="623" t="s">
        <v>37</v>
      </c>
      <c r="AT114" s="624"/>
      <c r="AU114" s="640" t="str">
        <f>IF('②応募者名簿(印刷用)'!$AN$26="","",'②応募者名簿(印刷用)'!$AN$26)</f>
        <v/>
      </c>
      <c r="AV114" s="641"/>
      <c r="AW114" s="641"/>
      <c r="AX114" s="641"/>
      <c r="AY114" s="641"/>
      <c r="AZ114" s="641"/>
      <c r="BA114" s="641"/>
      <c r="BB114" s="641"/>
      <c r="BC114" s="641"/>
      <c r="BD114" s="641"/>
      <c r="BE114" s="642"/>
      <c r="BF114" s="616" t="s">
        <v>36</v>
      </c>
      <c r="BG114" s="617"/>
      <c r="BH114" s="610" t="s">
        <v>34</v>
      </c>
      <c r="BI114" s="611"/>
      <c r="BJ114" s="611"/>
      <c r="BK114" s="611"/>
      <c r="BL114" s="611"/>
      <c r="BM114" s="611"/>
      <c r="BN114" s="611"/>
      <c r="BO114" s="611"/>
      <c r="BP114" s="611"/>
      <c r="BQ114" s="611"/>
      <c r="BR114" s="611"/>
      <c r="BS114" s="611"/>
      <c r="BT114" s="611"/>
      <c r="BU114" s="611"/>
      <c r="BV114" s="611"/>
      <c r="BW114" s="611"/>
      <c r="BX114" s="611"/>
      <c r="BY114" s="611"/>
      <c r="BZ114" s="611"/>
      <c r="CA114" s="611"/>
      <c r="CB114" s="611"/>
      <c r="CC114" s="611"/>
      <c r="CD114" s="611"/>
      <c r="CE114" s="611"/>
      <c r="CF114" s="611"/>
      <c r="CG114" s="611"/>
      <c r="CH114" s="612"/>
    </row>
    <row r="115" spans="1:87" ht="18" customHeight="1" x14ac:dyDescent="0.15">
      <c r="A115" s="616"/>
      <c r="B115" s="617"/>
      <c r="C115" s="643"/>
      <c r="D115" s="644"/>
      <c r="E115" s="644"/>
      <c r="F115" s="644"/>
      <c r="G115" s="644"/>
      <c r="H115" s="644"/>
      <c r="I115" s="644"/>
      <c r="J115" s="644"/>
      <c r="K115" s="644"/>
      <c r="L115" s="644"/>
      <c r="M115" s="645"/>
      <c r="N115" s="616"/>
      <c r="O115" s="617"/>
      <c r="P115" s="632" t="str">
        <f>IF('②応募者名簿(印刷用)'!$AR$25="","",'②応募者名簿(印刷用)'!$AR$25)</f>
        <v xml:space="preserve"> </v>
      </c>
      <c r="Q115" s="633"/>
      <c r="R115" s="633"/>
      <c r="S115" s="633"/>
      <c r="T115" s="633"/>
      <c r="U115" s="633"/>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4"/>
      <c r="AQ115" s="150"/>
      <c r="AR115" s="157"/>
      <c r="AS115" s="616"/>
      <c r="AT115" s="617"/>
      <c r="AU115" s="643"/>
      <c r="AV115" s="644"/>
      <c r="AW115" s="644"/>
      <c r="AX115" s="644"/>
      <c r="AY115" s="644"/>
      <c r="AZ115" s="644"/>
      <c r="BA115" s="644"/>
      <c r="BB115" s="644"/>
      <c r="BC115" s="644"/>
      <c r="BD115" s="644"/>
      <c r="BE115" s="645"/>
      <c r="BF115" s="616"/>
      <c r="BG115" s="617"/>
      <c r="BH115" s="632" t="str">
        <f>IF('②応募者名簿(印刷用)'!$AR$26="","",'②応募者名簿(印刷用)'!$AR$26)</f>
        <v xml:space="preserve"> </v>
      </c>
      <c r="BI115" s="633"/>
      <c r="BJ115" s="633"/>
      <c r="BK115" s="633"/>
      <c r="BL115" s="633"/>
      <c r="BM115" s="633"/>
      <c r="BN115" s="633"/>
      <c r="BO115" s="633"/>
      <c r="BP115" s="633"/>
      <c r="BQ115" s="633"/>
      <c r="BR115" s="633"/>
      <c r="BS115" s="633"/>
      <c r="BT115" s="633"/>
      <c r="BU115" s="633"/>
      <c r="BV115" s="633"/>
      <c r="BW115" s="633"/>
      <c r="BX115" s="633"/>
      <c r="BY115" s="633"/>
      <c r="BZ115" s="633"/>
      <c r="CA115" s="633"/>
      <c r="CB115" s="633"/>
      <c r="CC115" s="633"/>
      <c r="CD115" s="633"/>
      <c r="CE115" s="633"/>
      <c r="CF115" s="633"/>
      <c r="CG115" s="633"/>
      <c r="CH115" s="634"/>
    </row>
    <row r="116" spans="1:87" ht="18" customHeight="1" x14ac:dyDescent="0.15">
      <c r="A116" s="616"/>
      <c r="B116" s="617"/>
      <c r="C116" s="643"/>
      <c r="D116" s="644"/>
      <c r="E116" s="644"/>
      <c r="F116" s="644"/>
      <c r="G116" s="644"/>
      <c r="H116" s="644"/>
      <c r="I116" s="644"/>
      <c r="J116" s="644"/>
      <c r="K116" s="644"/>
      <c r="L116" s="644"/>
      <c r="M116" s="645"/>
      <c r="N116" s="618"/>
      <c r="O116" s="619"/>
      <c r="P116" s="635"/>
      <c r="Q116" s="636"/>
      <c r="R116" s="636"/>
      <c r="S116" s="636"/>
      <c r="T116" s="636"/>
      <c r="U116" s="636"/>
      <c r="V116" s="636"/>
      <c r="W116" s="636"/>
      <c r="X116" s="636"/>
      <c r="Y116" s="636"/>
      <c r="Z116" s="636"/>
      <c r="AA116" s="636"/>
      <c r="AB116" s="636"/>
      <c r="AC116" s="636"/>
      <c r="AD116" s="636"/>
      <c r="AE116" s="636"/>
      <c r="AF116" s="636"/>
      <c r="AG116" s="636"/>
      <c r="AH116" s="636"/>
      <c r="AI116" s="636"/>
      <c r="AJ116" s="636"/>
      <c r="AK116" s="636"/>
      <c r="AL116" s="636"/>
      <c r="AM116" s="636"/>
      <c r="AN116" s="636"/>
      <c r="AO116" s="636"/>
      <c r="AP116" s="637"/>
      <c r="AQ116" s="150"/>
      <c r="AR116" s="157"/>
      <c r="AS116" s="616"/>
      <c r="AT116" s="617"/>
      <c r="AU116" s="643"/>
      <c r="AV116" s="644"/>
      <c r="AW116" s="644"/>
      <c r="AX116" s="644"/>
      <c r="AY116" s="644"/>
      <c r="AZ116" s="644"/>
      <c r="BA116" s="644"/>
      <c r="BB116" s="644"/>
      <c r="BC116" s="644"/>
      <c r="BD116" s="644"/>
      <c r="BE116" s="645"/>
      <c r="BF116" s="618"/>
      <c r="BG116" s="619"/>
      <c r="BH116" s="635"/>
      <c r="BI116" s="636"/>
      <c r="BJ116" s="636"/>
      <c r="BK116" s="636"/>
      <c r="BL116" s="636"/>
      <c r="BM116" s="636"/>
      <c r="BN116" s="636"/>
      <c r="BO116" s="636"/>
      <c r="BP116" s="636"/>
      <c r="BQ116" s="636"/>
      <c r="BR116" s="636"/>
      <c r="BS116" s="636"/>
      <c r="BT116" s="636"/>
      <c r="BU116" s="636"/>
      <c r="BV116" s="636"/>
      <c r="BW116" s="636"/>
      <c r="BX116" s="636"/>
      <c r="BY116" s="636"/>
      <c r="BZ116" s="636"/>
      <c r="CA116" s="636"/>
      <c r="CB116" s="636"/>
      <c r="CC116" s="636"/>
      <c r="CD116" s="636"/>
      <c r="CE116" s="636"/>
      <c r="CF116" s="636"/>
      <c r="CG116" s="636"/>
      <c r="CH116" s="637"/>
    </row>
    <row r="117" spans="1:87" ht="18" customHeight="1" x14ac:dyDescent="0.15">
      <c r="A117" s="638" t="s">
        <v>23</v>
      </c>
      <c r="B117" s="638"/>
      <c r="C117" s="639" t="str">
        <f>""&amp;①入力シート!AJ90</f>
        <v/>
      </c>
      <c r="D117" s="639"/>
      <c r="E117" s="639"/>
      <c r="F117" s="639"/>
      <c r="G117" s="639"/>
      <c r="H117" s="639"/>
      <c r="I117" s="639"/>
      <c r="J117" s="639"/>
      <c r="K117" s="639"/>
      <c r="L117" s="639"/>
      <c r="M117" s="639"/>
      <c r="N117" s="646" t="s">
        <v>77</v>
      </c>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9"/>
      <c r="AR117" s="47"/>
      <c r="AS117" s="638" t="s">
        <v>23</v>
      </c>
      <c r="AT117" s="638"/>
      <c r="AU117" s="639" t="str">
        <f>""&amp;①入力シート!AJ91</f>
        <v/>
      </c>
      <c r="AV117" s="639"/>
      <c r="AW117" s="639"/>
      <c r="AX117" s="639"/>
      <c r="AY117" s="639"/>
      <c r="AZ117" s="639"/>
      <c r="BA117" s="639"/>
      <c r="BB117" s="639"/>
      <c r="BC117" s="639"/>
      <c r="BD117" s="639"/>
      <c r="BE117" s="639"/>
      <c r="BF117" s="646" t="s">
        <v>77</v>
      </c>
      <c r="BG117" s="428"/>
      <c r="BH117" s="428"/>
      <c r="BI117" s="428"/>
      <c r="BJ117" s="428"/>
      <c r="BK117" s="428"/>
      <c r="BL117" s="428"/>
      <c r="BM117" s="428"/>
      <c r="BN117" s="428"/>
      <c r="BO117" s="428"/>
      <c r="BP117" s="428"/>
      <c r="BQ117" s="428"/>
      <c r="BR117" s="428"/>
      <c r="BS117" s="428"/>
      <c r="BT117" s="428"/>
      <c r="BU117" s="428"/>
      <c r="BV117" s="428"/>
      <c r="BW117" s="428"/>
      <c r="BX117" s="428"/>
      <c r="BY117" s="428"/>
      <c r="BZ117" s="428"/>
      <c r="CA117" s="428"/>
      <c r="CB117" s="428"/>
      <c r="CC117" s="428"/>
      <c r="CD117" s="428"/>
      <c r="CE117" s="428"/>
      <c r="CF117" s="428"/>
      <c r="CG117" s="428"/>
      <c r="CH117" s="429"/>
    </row>
    <row r="118" spans="1:87" ht="18" customHeight="1" x14ac:dyDescent="0.15">
      <c r="A118" s="638"/>
      <c r="B118" s="638"/>
      <c r="C118" s="639"/>
      <c r="D118" s="639"/>
      <c r="E118" s="639"/>
      <c r="F118" s="639"/>
      <c r="G118" s="639"/>
      <c r="H118" s="639"/>
      <c r="I118" s="639"/>
      <c r="J118" s="639"/>
      <c r="K118" s="639"/>
      <c r="L118" s="639"/>
      <c r="M118" s="639"/>
      <c r="N118" s="431"/>
      <c r="O118" s="431"/>
      <c r="P118" s="431"/>
      <c r="Q118" s="431"/>
      <c r="R118" s="431"/>
      <c r="S118" s="431"/>
      <c r="T118" s="431"/>
      <c r="U118" s="431"/>
      <c r="V118" s="431"/>
      <c r="W118" s="431"/>
      <c r="X118" s="431"/>
      <c r="Y118" s="431"/>
      <c r="Z118" s="431"/>
      <c r="AA118" s="431"/>
      <c r="AB118" s="431"/>
      <c r="AC118" s="431"/>
      <c r="AD118" s="431"/>
      <c r="AE118" s="431"/>
      <c r="AF118" s="431"/>
      <c r="AG118" s="431"/>
      <c r="AH118" s="431"/>
      <c r="AI118" s="431"/>
      <c r="AJ118" s="431"/>
      <c r="AK118" s="431"/>
      <c r="AL118" s="431"/>
      <c r="AM118" s="431"/>
      <c r="AN118" s="431"/>
      <c r="AO118" s="431"/>
      <c r="AP118" s="432"/>
      <c r="AR118" s="47"/>
      <c r="AS118" s="638"/>
      <c r="AT118" s="638"/>
      <c r="AU118" s="639"/>
      <c r="AV118" s="639"/>
      <c r="AW118" s="639"/>
      <c r="AX118" s="639"/>
      <c r="AY118" s="639"/>
      <c r="AZ118" s="639"/>
      <c r="BA118" s="639"/>
      <c r="BB118" s="639"/>
      <c r="BC118" s="639"/>
      <c r="BD118" s="639"/>
      <c r="BE118" s="639"/>
      <c r="BF118" s="431"/>
      <c r="BG118" s="431"/>
      <c r="BH118" s="431"/>
      <c r="BI118" s="431"/>
      <c r="BJ118" s="431"/>
      <c r="BK118" s="431"/>
      <c r="BL118" s="431"/>
      <c r="BM118" s="431"/>
      <c r="BN118" s="431"/>
      <c r="BO118" s="431"/>
      <c r="BP118" s="431"/>
      <c r="BQ118" s="431"/>
      <c r="BR118" s="431"/>
      <c r="BS118" s="431"/>
      <c r="BT118" s="431"/>
      <c r="BU118" s="431"/>
      <c r="BV118" s="431"/>
      <c r="BW118" s="431"/>
      <c r="BX118" s="431"/>
      <c r="BY118" s="431"/>
      <c r="BZ118" s="431"/>
      <c r="CA118" s="431"/>
      <c r="CB118" s="431"/>
      <c r="CC118" s="431"/>
      <c r="CD118" s="431"/>
      <c r="CE118" s="431"/>
      <c r="CF118" s="431"/>
      <c r="CG118" s="431"/>
      <c r="CH118" s="432"/>
    </row>
    <row r="119" spans="1:87" ht="15" customHeight="1" x14ac:dyDescent="0.15">
      <c r="A119" s="158"/>
      <c r="B119" s="158"/>
      <c r="C119" s="159"/>
      <c r="D119" s="159"/>
      <c r="E119" s="159"/>
      <c r="F119" s="159"/>
      <c r="G119" s="159"/>
      <c r="H119" s="159"/>
      <c r="I119" s="159"/>
      <c r="J119" s="159"/>
      <c r="K119" s="159"/>
      <c r="L119" s="159"/>
      <c r="M119" s="159"/>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8"/>
      <c r="AT119" s="158"/>
      <c r="AU119" s="159"/>
      <c r="AV119" s="159"/>
      <c r="AW119" s="159"/>
      <c r="AX119" s="159"/>
      <c r="AY119" s="159"/>
      <c r="AZ119" s="159"/>
      <c r="BA119" s="159"/>
      <c r="BB119" s="159"/>
      <c r="BC119" s="159"/>
      <c r="BD119" s="159"/>
      <c r="BE119" s="159"/>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60"/>
      <c r="B120" s="160"/>
      <c r="C120" s="160"/>
      <c r="D120" s="160"/>
      <c r="E120" s="160"/>
      <c r="F120" s="160"/>
      <c r="G120" s="160"/>
      <c r="H120" s="160"/>
      <c r="I120" s="160"/>
      <c r="J120" s="160"/>
      <c r="K120" s="160"/>
      <c r="L120" s="160"/>
      <c r="M120" s="160"/>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60"/>
      <c r="AT120" s="160"/>
      <c r="AU120" s="160"/>
      <c r="AV120" s="160"/>
      <c r="AW120" s="160"/>
      <c r="AX120" s="160"/>
      <c r="AY120" s="160"/>
      <c r="AZ120" s="160"/>
      <c r="BA120" s="160"/>
      <c r="BB120" s="160"/>
      <c r="BC120" s="160"/>
      <c r="BD120" s="160"/>
      <c r="BE120" s="160"/>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50" t="s">
        <v>64</v>
      </c>
      <c r="B121" s="651"/>
      <c r="C121" s="651"/>
      <c r="D121" s="651"/>
      <c r="E121" s="651"/>
      <c r="F121" s="651"/>
      <c r="G121" s="651"/>
      <c r="H121" s="651"/>
      <c r="I121" s="651"/>
      <c r="J121" s="651"/>
      <c r="K121" s="651"/>
      <c r="L121" s="651"/>
      <c r="M121" s="652"/>
      <c r="N121" s="609" t="s">
        <v>22</v>
      </c>
      <c r="O121" s="609"/>
      <c r="P121" s="628" t="s">
        <v>17</v>
      </c>
      <c r="Q121" s="629"/>
      <c r="R121" s="630" t="str">
        <f>IF('②応募者名簿(印刷用)'!$BX$40="","",'②応募者名簿(印刷用)'!$BX$40)</f>
        <v>-</v>
      </c>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1"/>
      <c r="AQ121" s="150"/>
      <c r="AR121" s="157"/>
      <c r="AS121" s="650" t="s">
        <v>64</v>
      </c>
      <c r="AT121" s="651"/>
      <c r="AU121" s="651"/>
      <c r="AV121" s="651"/>
      <c r="AW121" s="651"/>
      <c r="AX121" s="651"/>
      <c r="AY121" s="651"/>
      <c r="AZ121" s="651"/>
      <c r="BA121" s="651"/>
      <c r="BB121" s="651"/>
      <c r="BC121" s="651"/>
      <c r="BD121" s="651"/>
      <c r="BE121" s="652"/>
      <c r="BF121" s="609" t="s">
        <v>22</v>
      </c>
      <c r="BG121" s="609"/>
      <c r="BH121" s="628" t="s">
        <v>17</v>
      </c>
      <c r="BI121" s="629"/>
      <c r="BJ121" s="630" t="str">
        <f>IF('②応募者名簿(印刷用)'!$BX$40="","",'②応募者名簿(印刷用)'!$BX$40)</f>
        <v>-</v>
      </c>
      <c r="BK121" s="630"/>
      <c r="BL121" s="630"/>
      <c r="BM121" s="630"/>
      <c r="BN121" s="630"/>
      <c r="BO121" s="630"/>
      <c r="BP121" s="630"/>
      <c r="BQ121" s="630"/>
      <c r="BR121" s="630"/>
      <c r="BS121" s="630"/>
      <c r="BT121" s="630"/>
      <c r="BU121" s="630"/>
      <c r="BV121" s="630"/>
      <c r="BW121" s="630"/>
      <c r="BX121" s="630"/>
      <c r="BY121" s="630"/>
      <c r="BZ121" s="630"/>
      <c r="CA121" s="630"/>
      <c r="CB121" s="630"/>
      <c r="CC121" s="630"/>
      <c r="CD121" s="630"/>
      <c r="CE121" s="630"/>
      <c r="CF121" s="630"/>
      <c r="CG121" s="630"/>
      <c r="CH121" s="631"/>
    </row>
    <row r="122" spans="1:87" ht="17.100000000000001" customHeight="1" x14ac:dyDescent="0.15">
      <c r="A122" s="653" t="str">
        <f>'②応募者名簿(印刷用)'!$A$36</f>
        <v/>
      </c>
      <c r="B122" s="654"/>
      <c r="C122" s="654"/>
      <c r="D122" s="654"/>
      <c r="E122" s="654"/>
      <c r="F122" s="654"/>
      <c r="G122" s="654"/>
      <c r="H122" s="654"/>
      <c r="I122" s="151"/>
      <c r="J122" s="151"/>
      <c r="K122" s="151"/>
      <c r="L122" s="151"/>
      <c r="M122" s="152"/>
      <c r="N122" s="609"/>
      <c r="O122" s="609"/>
      <c r="P122" s="603" t="str">
        <f>IF('②応募者名簿(印刷用)'!$BV$42="","",'②応募者名簿(印刷用)'!$BV$42)</f>
        <v xml:space="preserve"> </v>
      </c>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4"/>
      <c r="AP122" s="605"/>
      <c r="AQ122" s="150"/>
      <c r="AR122" s="157"/>
      <c r="AS122" s="653" t="str">
        <f>'②応募者名簿(印刷用)'!$A$36</f>
        <v/>
      </c>
      <c r="AT122" s="654"/>
      <c r="AU122" s="654"/>
      <c r="AV122" s="654"/>
      <c r="AW122" s="654"/>
      <c r="AX122" s="654"/>
      <c r="AY122" s="654"/>
      <c r="AZ122" s="654"/>
      <c r="BA122" s="151"/>
      <c r="BB122" s="151"/>
      <c r="BC122" s="151"/>
      <c r="BD122" s="151"/>
      <c r="BE122" s="152"/>
      <c r="BF122" s="609"/>
      <c r="BG122" s="609"/>
      <c r="BH122" s="603" t="str">
        <f>IF('②応募者名簿(印刷用)'!$BV$42="","",'②応募者名簿(印刷用)'!$BV$42)</f>
        <v xml:space="preserve"> </v>
      </c>
      <c r="BI122" s="604"/>
      <c r="BJ122" s="604"/>
      <c r="BK122" s="604"/>
      <c r="BL122" s="604"/>
      <c r="BM122" s="604"/>
      <c r="BN122" s="604"/>
      <c r="BO122" s="604"/>
      <c r="BP122" s="604"/>
      <c r="BQ122" s="604"/>
      <c r="BR122" s="604"/>
      <c r="BS122" s="604"/>
      <c r="BT122" s="604"/>
      <c r="BU122" s="604"/>
      <c r="BV122" s="604"/>
      <c r="BW122" s="604"/>
      <c r="BX122" s="604"/>
      <c r="BY122" s="604"/>
      <c r="BZ122" s="604"/>
      <c r="CA122" s="604"/>
      <c r="CB122" s="604"/>
      <c r="CC122" s="604"/>
      <c r="CD122" s="604"/>
      <c r="CE122" s="604"/>
      <c r="CF122" s="604"/>
      <c r="CG122" s="604"/>
      <c r="CH122" s="605"/>
    </row>
    <row r="123" spans="1:87" ht="17.100000000000001" customHeight="1" x14ac:dyDescent="0.15">
      <c r="A123" s="653"/>
      <c r="B123" s="654"/>
      <c r="C123" s="654"/>
      <c r="D123" s="654"/>
      <c r="E123" s="654"/>
      <c r="F123" s="654"/>
      <c r="G123" s="654"/>
      <c r="H123" s="654"/>
      <c r="I123" s="151"/>
      <c r="J123" s="151"/>
      <c r="K123" s="151"/>
      <c r="L123" s="151"/>
      <c r="M123" s="152"/>
      <c r="N123" s="609"/>
      <c r="O123" s="609"/>
      <c r="P123" s="603" t="str">
        <f>IF('②応募者名簿(印刷用)'!$BV$43="","",'②応募者名簿(印刷用)'!$BV$43)</f>
        <v xml:space="preserve"> </v>
      </c>
      <c r="Q123" s="604"/>
      <c r="R123" s="604"/>
      <c r="S123" s="604"/>
      <c r="T123" s="604"/>
      <c r="U123" s="604"/>
      <c r="V123" s="604"/>
      <c r="W123" s="604"/>
      <c r="X123" s="604"/>
      <c r="Y123" s="604"/>
      <c r="Z123" s="604"/>
      <c r="AA123" s="604"/>
      <c r="AB123" s="604"/>
      <c r="AC123" s="604"/>
      <c r="AD123" s="604"/>
      <c r="AE123" s="604"/>
      <c r="AF123" s="604"/>
      <c r="AG123" s="604"/>
      <c r="AH123" s="604"/>
      <c r="AI123" s="604"/>
      <c r="AJ123" s="604"/>
      <c r="AK123" s="604"/>
      <c r="AL123" s="604"/>
      <c r="AM123" s="604"/>
      <c r="AN123" s="604"/>
      <c r="AO123" s="604"/>
      <c r="AP123" s="605"/>
      <c r="AQ123" s="150"/>
      <c r="AR123" s="157"/>
      <c r="AS123" s="653"/>
      <c r="AT123" s="654"/>
      <c r="AU123" s="654"/>
      <c r="AV123" s="654"/>
      <c r="AW123" s="654"/>
      <c r="AX123" s="654"/>
      <c r="AY123" s="654"/>
      <c r="AZ123" s="654"/>
      <c r="BA123" s="151"/>
      <c r="BB123" s="151"/>
      <c r="BC123" s="151"/>
      <c r="BD123" s="151"/>
      <c r="BE123" s="152"/>
      <c r="BF123" s="609"/>
      <c r="BG123" s="609"/>
      <c r="BH123" s="603" t="str">
        <f>IF('②応募者名簿(印刷用)'!$BV$43="","",'②応募者名簿(印刷用)'!$BV$43)</f>
        <v xml:space="preserve"> </v>
      </c>
      <c r="BI123" s="604"/>
      <c r="BJ123" s="604"/>
      <c r="BK123" s="604"/>
      <c r="BL123" s="604"/>
      <c r="BM123" s="604"/>
      <c r="BN123" s="604"/>
      <c r="BO123" s="604"/>
      <c r="BP123" s="604"/>
      <c r="BQ123" s="604"/>
      <c r="BR123" s="604"/>
      <c r="BS123" s="604"/>
      <c r="BT123" s="604"/>
      <c r="BU123" s="604"/>
      <c r="BV123" s="604"/>
      <c r="BW123" s="604"/>
      <c r="BX123" s="604"/>
      <c r="BY123" s="604"/>
      <c r="BZ123" s="604"/>
      <c r="CA123" s="604"/>
      <c r="CB123" s="604"/>
      <c r="CC123" s="604"/>
      <c r="CD123" s="604"/>
      <c r="CE123" s="604"/>
      <c r="CF123" s="604"/>
      <c r="CG123" s="604"/>
      <c r="CH123" s="605"/>
    </row>
    <row r="124" spans="1:87" ht="17.100000000000001" customHeight="1" x14ac:dyDescent="0.15">
      <c r="A124" s="653"/>
      <c r="B124" s="654"/>
      <c r="C124" s="654"/>
      <c r="D124" s="654"/>
      <c r="E124" s="654"/>
      <c r="F124" s="654"/>
      <c r="G124" s="654"/>
      <c r="H124" s="654"/>
      <c r="I124" s="151"/>
      <c r="J124" s="151"/>
      <c r="K124" s="151"/>
      <c r="L124" s="151"/>
      <c r="M124" s="152"/>
      <c r="N124" s="609"/>
      <c r="O124" s="609"/>
      <c r="P124" s="606" t="str">
        <f>IF('②応募者名簿(印刷用)'!$BV$44="","",'②応募者名簿(印刷用)'!$BV$44)</f>
        <v xml:space="preserve"> </v>
      </c>
      <c r="Q124" s="607"/>
      <c r="R124" s="607"/>
      <c r="S124" s="607"/>
      <c r="T124" s="607"/>
      <c r="U124" s="607"/>
      <c r="V124" s="607"/>
      <c r="W124" s="607"/>
      <c r="X124" s="607"/>
      <c r="Y124" s="607"/>
      <c r="Z124" s="607"/>
      <c r="AA124" s="607"/>
      <c r="AB124" s="607"/>
      <c r="AC124" s="607"/>
      <c r="AD124" s="607"/>
      <c r="AE124" s="607"/>
      <c r="AF124" s="607"/>
      <c r="AG124" s="607"/>
      <c r="AH124" s="607"/>
      <c r="AI124" s="607"/>
      <c r="AJ124" s="607"/>
      <c r="AK124" s="607"/>
      <c r="AL124" s="607"/>
      <c r="AM124" s="607"/>
      <c r="AN124" s="607"/>
      <c r="AO124" s="607"/>
      <c r="AP124" s="608"/>
      <c r="AQ124" s="150"/>
      <c r="AR124" s="157"/>
      <c r="AS124" s="653"/>
      <c r="AT124" s="654"/>
      <c r="AU124" s="654"/>
      <c r="AV124" s="654"/>
      <c r="AW124" s="654"/>
      <c r="AX124" s="654"/>
      <c r="AY124" s="654"/>
      <c r="AZ124" s="654"/>
      <c r="BA124" s="151"/>
      <c r="BB124" s="151"/>
      <c r="BC124" s="151"/>
      <c r="BD124" s="151"/>
      <c r="BE124" s="152"/>
      <c r="BF124" s="609"/>
      <c r="BG124" s="609"/>
      <c r="BH124" s="606" t="str">
        <f>IF('②応募者名簿(印刷用)'!$BV$44="","",'②応募者名簿(印刷用)'!$BV$44)</f>
        <v xml:space="preserve"> </v>
      </c>
      <c r="BI124" s="607"/>
      <c r="BJ124" s="607"/>
      <c r="BK124" s="607"/>
      <c r="BL124" s="607"/>
      <c r="BM124" s="607"/>
      <c r="BN124" s="607"/>
      <c r="BO124" s="607"/>
      <c r="BP124" s="607"/>
      <c r="BQ124" s="607"/>
      <c r="BR124" s="607"/>
      <c r="BS124" s="607"/>
      <c r="BT124" s="607"/>
      <c r="BU124" s="607"/>
      <c r="BV124" s="607"/>
      <c r="BW124" s="607"/>
      <c r="BX124" s="607"/>
      <c r="BY124" s="607"/>
      <c r="BZ124" s="607"/>
      <c r="CA124" s="607"/>
      <c r="CB124" s="607"/>
      <c r="CC124" s="607"/>
      <c r="CD124" s="607"/>
      <c r="CE124" s="607"/>
      <c r="CF124" s="607"/>
      <c r="CG124" s="607"/>
      <c r="CH124" s="608"/>
    </row>
    <row r="125" spans="1:87" ht="17.100000000000001" customHeight="1" x14ac:dyDescent="0.15">
      <c r="A125" s="653"/>
      <c r="B125" s="654"/>
      <c r="C125" s="654"/>
      <c r="D125" s="654"/>
      <c r="E125" s="654"/>
      <c r="F125" s="654"/>
      <c r="G125" s="654"/>
      <c r="H125" s="654"/>
      <c r="I125" s="151"/>
      <c r="J125" s="151"/>
      <c r="K125" s="151"/>
      <c r="L125" s="151"/>
      <c r="M125" s="152"/>
      <c r="N125" s="623" t="s">
        <v>33</v>
      </c>
      <c r="O125" s="624"/>
      <c r="P125" s="620" t="s">
        <v>24</v>
      </c>
      <c r="Q125" s="621"/>
      <c r="R125" s="621"/>
      <c r="S125" s="621"/>
      <c r="T125" s="621" t="str">
        <f>""&amp;①入力シート!$D$21</f>
        <v/>
      </c>
      <c r="U125" s="621"/>
      <c r="V125" s="621"/>
      <c r="W125" s="621"/>
      <c r="X125" s="621"/>
      <c r="Y125" s="621"/>
      <c r="Z125" s="621"/>
      <c r="AA125" s="621"/>
      <c r="AB125" s="621"/>
      <c r="AC125" s="621"/>
      <c r="AD125" s="621"/>
      <c r="AE125" s="621"/>
      <c r="AF125" s="621"/>
      <c r="AG125" s="621"/>
      <c r="AH125" s="621"/>
      <c r="AI125" s="621"/>
      <c r="AJ125" s="621"/>
      <c r="AK125" s="621"/>
      <c r="AL125" s="621"/>
      <c r="AM125" s="621"/>
      <c r="AN125" s="621"/>
      <c r="AO125" s="621"/>
      <c r="AP125" s="622"/>
      <c r="AQ125" s="150"/>
      <c r="AR125" s="157"/>
      <c r="AS125" s="653"/>
      <c r="AT125" s="654"/>
      <c r="AU125" s="654"/>
      <c r="AV125" s="654"/>
      <c r="AW125" s="654"/>
      <c r="AX125" s="654"/>
      <c r="AY125" s="654"/>
      <c r="AZ125" s="654"/>
      <c r="BA125" s="151"/>
      <c r="BB125" s="151"/>
      <c r="BC125" s="151"/>
      <c r="BD125" s="151"/>
      <c r="BE125" s="152"/>
      <c r="BF125" s="623" t="s">
        <v>33</v>
      </c>
      <c r="BG125" s="624"/>
      <c r="BH125" s="620" t="s">
        <v>24</v>
      </c>
      <c r="BI125" s="621"/>
      <c r="BJ125" s="621"/>
      <c r="BK125" s="621"/>
      <c r="BL125" s="621" t="str">
        <f>""&amp;①入力シート!$D$21</f>
        <v/>
      </c>
      <c r="BM125" s="621"/>
      <c r="BN125" s="621"/>
      <c r="BO125" s="621"/>
      <c r="BP125" s="621"/>
      <c r="BQ125" s="621"/>
      <c r="BR125" s="621"/>
      <c r="BS125" s="621"/>
      <c r="BT125" s="621"/>
      <c r="BU125" s="621"/>
      <c r="BV125" s="621"/>
      <c r="BW125" s="621"/>
      <c r="BX125" s="621"/>
      <c r="BY125" s="621"/>
      <c r="BZ125" s="621"/>
      <c r="CA125" s="621"/>
      <c r="CB125" s="621"/>
      <c r="CC125" s="621"/>
      <c r="CD125" s="621"/>
      <c r="CE125" s="621"/>
      <c r="CF125" s="621"/>
      <c r="CG125" s="621"/>
      <c r="CH125" s="622"/>
    </row>
    <row r="126" spans="1:87" ht="17.100000000000001" customHeight="1" x14ac:dyDescent="0.15">
      <c r="A126" s="153"/>
      <c r="B126" s="151"/>
      <c r="C126" s="151"/>
      <c r="D126" s="151"/>
      <c r="E126" s="151"/>
      <c r="F126" s="151"/>
      <c r="G126" s="151"/>
      <c r="H126" s="151"/>
      <c r="I126" s="151"/>
      <c r="J126" s="151"/>
      <c r="K126" s="151"/>
      <c r="L126" s="151"/>
      <c r="M126" s="152"/>
      <c r="N126" s="616"/>
      <c r="O126" s="617"/>
      <c r="P126" s="625" t="str">
        <f>"　"&amp;①入力シート!$D$22</f>
        <v>　</v>
      </c>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6"/>
      <c r="AL126" s="626"/>
      <c r="AM126" s="626"/>
      <c r="AN126" s="626"/>
      <c r="AO126" s="626"/>
      <c r="AP126" s="627"/>
      <c r="AQ126" s="150"/>
      <c r="AR126" s="157"/>
      <c r="AS126" s="153"/>
      <c r="AT126" s="151"/>
      <c r="AU126" s="151"/>
      <c r="AV126" s="151"/>
      <c r="AW126" s="151"/>
      <c r="AX126" s="151"/>
      <c r="AY126" s="151"/>
      <c r="AZ126" s="151"/>
      <c r="BA126" s="151"/>
      <c r="BB126" s="151"/>
      <c r="BC126" s="151"/>
      <c r="BD126" s="151"/>
      <c r="BE126" s="152"/>
      <c r="BF126" s="616"/>
      <c r="BG126" s="617"/>
      <c r="BH126" s="625" t="str">
        <f>"　"&amp;①入力シート!$D$22</f>
        <v>　</v>
      </c>
      <c r="BI126" s="626"/>
      <c r="BJ126" s="626"/>
      <c r="BK126" s="626"/>
      <c r="BL126" s="626"/>
      <c r="BM126" s="626"/>
      <c r="BN126" s="626"/>
      <c r="BO126" s="626"/>
      <c r="BP126" s="626"/>
      <c r="BQ126" s="626"/>
      <c r="BR126" s="626"/>
      <c r="BS126" s="626"/>
      <c r="BT126" s="626"/>
      <c r="BU126" s="626"/>
      <c r="BV126" s="626"/>
      <c r="BW126" s="626"/>
      <c r="BX126" s="626"/>
      <c r="BY126" s="626"/>
      <c r="BZ126" s="626"/>
      <c r="CA126" s="626"/>
      <c r="CB126" s="626"/>
      <c r="CC126" s="626"/>
      <c r="CD126" s="626"/>
      <c r="CE126" s="626"/>
      <c r="CF126" s="626"/>
      <c r="CG126" s="626"/>
      <c r="CH126" s="627"/>
    </row>
    <row r="127" spans="1:87" ht="17.100000000000001" customHeight="1" x14ac:dyDescent="0.15">
      <c r="A127" s="153"/>
      <c r="B127" s="151"/>
      <c r="C127" s="151"/>
      <c r="D127" s="151"/>
      <c r="E127" s="151"/>
      <c r="F127" s="151"/>
      <c r="G127" s="151"/>
      <c r="H127" s="151"/>
      <c r="I127" s="151"/>
      <c r="J127" s="151"/>
      <c r="K127" s="151"/>
      <c r="L127" s="151"/>
      <c r="M127" s="152"/>
      <c r="N127" s="616"/>
      <c r="O127" s="617"/>
      <c r="P127" s="647" t="str">
        <f>"　"&amp;①入力シート!$D$23</f>
        <v>　</v>
      </c>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9"/>
      <c r="AQ127" s="150"/>
      <c r="AR127" s="157"/>
      <c r="AS127" s="153"/>
      <c r="AT127" s="151"/>
      <c r="AU127" s="151"/>
      <c r="AV127" s="151"/>
      <c r="AW127" s="151"/>
      <c r="AX127" s="151"/>
      <c r="AY127" s="151"/>
      <c r="AZ127" s="151"/>
      <c r="BA127" s="151"/>
      <c r="BB127" s="151"/>
      <c r="BC127" s="151"/>
      <c r="BD127" s="151"/>
      <c r="BE127" s="152"/>
      <c r="BF127" s="616"/>
      <c r="BG127" s="617"/>
      <c r="BH127" s="647" t="str">
        <f>"　"&amp;①入力シート!$D$23</f>
        <v>　</v>
      </c>
      <c r="BI127" s="648"/>
      <c r="BJ127" s="648"/>
      <c r="BK127" s="648"/>
      <c r="BL127" s="648"/>
      <c r="BM127" s="648"/>
      <c r="BN127" s="648"/>
      <c r="BO127" s="648"/>
      <c r="BP127" s="648"/>
      <c r="BQ127" s="648"/>
      <c r="BR127" s="648"/>
      <c r="BS127" s="648"/>
      <c r="BT127" s="648"/>
      <c r="BU127" s="648"/>
      <c r="BV127" s="648"/>
      <c r="BW127" s="648"/>
      <c r="BX127" s="648"/>
      <c r="BY127" s="648"/>
      <c r="BZ127" s="648"/>
      <c r="CA127" s="648"/>
      <c r="CB127" s="648"/>
      <c r="CC127" s="648"/>
      <c r="CD127" s="648"/>
      <c r="CE127" s="648"/>
      <c r="CF127" s="648"/>
      <c r="CG127" s="648"/>
      <c r="CH127" s="649"/>
    </row>
    <row r="128" spans="1:87" ht="17.100000000000001" customHeight="1" x14ac:dyDescent="0.15">
      <c r="A128" s="154"/>
      <c r="B128" s="155"/>
      <c r="C128" s="155"/>
      <c r="D128" s="155"/>
      <c r="E128" s="155"/>
      <c r="F128" s="155"/>
      <c r="G128" s="155"/>
      <c r="H128" s="155"/>
      <c r="I128" s="155"/>
      <c r="J128" s="155"/>
      <c r="K128" s="155"/>
      <c r="L128" s="155"/>
      <c r="M128" s="156"/>
      <c r="N128" s="616"/>
      <c r="O128" s="617"/>
      <c r="P128" s="647"/>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9"/>
      <c r="AQ128" s="150"/>
      <c r="AR128" s="157"/>
      <c r="AS128" s="154"/>
      <c r="AT128" s="155"/>
      <c r="AU128" s="155"/>
      <c r="AV128" s="155"/>
      <c r="AW128" s="155"/>
      <c r="AX128" s="155"/>
      <c r="AY128" s="155"/>
      <c r="AZ128" s="155"/>
      <c r="BA128" s="155"/>
      <c r="BB128" s="155"/>
      <c r="BC128" s="155"/>
      <c r="BD128" s="155"/>
      <c r="BE128" s="156"/>
      <c r="BF128" s="616"/>
      <c r="BG128" s="617"/>
      <c r="BH128" s="647"/>
      <c r="BI128" s="648"/>
      <c r="BJ128" s="648"/>
      <c r="BK128" s="648"/>
      <c r="BL128" s="648"/>
      <c r="BM128" s="648"/>
      <c r="BN128" s="648"/>
      <c r="BO128" s="648"/>
      <c r="BP128" s="648"/>
      <c r="BQ128" s="648"/>
      <c r="BR128" s="648"/>
      <c r="BS128" s="648"/>
      <c r="BT128" s="648"/>
      <c r="BU128" s="648"/>
      <c r="BV128" s="648"/>
      <c r="BW128" s="648"/>
      <c r="BX128" s="648"/>
      <c r="BY128" s="648"/>
      <c r="BZ128" s="648"/>
      <c r="CA128" s="648"/>
      <c r="CB128" s="648"/>
      <c r="CC128" s="648"/>
      <c r="CD128" s="648"/>
      <c r="CE128" s="648"/>
      <c r="CF128" s="648"/>
      <c r="CG128" s="648"/>
      <c r="CH128" s="649"/>
    </row>
    <row r="129" spans="1:86" ht="18" customHeight="1" x14ac:dyDescent="0.15">
      <c r="A129" s="623" t="s">
        <v>38</v>
      </c>
      <c r="B129" s="624"/>
      <c r="C129" s="620" t="s">
        <v>32</v>
      </c>
      <c r="D129" s="621"/>
      <c r="E129" s="621"/>
      <c r="F129" s="621"/>
      <c r="G129" s="621"/>
      <c r="H129" s="621"/>
      <c r="I129" s="621"/>
      <c r="J129" s="621"/>
      <c r="K129" s="621"/>
      <c r="L129" s="621"/>
      <c r="M129" s="621"/>
      <c r="N129" s="609" t="s">
        <v>35</v>
      </c>
      <c r="O129" s="609"/>
      <c r="P129" s="615" t="str">
        <f>""&amp;①入力シート!O92</f>
        <v/>
      </c>
      <c r="Q129" s="615"/>
      <c r="R129" s="615"/>
      <c r="S129" s="615"/>
      <c r="T129" s="615"/>
      <c r="U129" s="615"/>
      <c r="V129" s="615"/>
      <c r="W129" s="615"/>
      <c r="X129" s="615"/>
      <c r="Y129" s="615"/>
      <c r="Z129" s="615"/>
      <c r="AA129" s="615"/>
      <c r="AB129" s="615"/>
      <c r="AC129" s="615"/>
      <c r="AD129" s="615"/>
      <c r="AE129" s="615"/>
      <c r="AF129" s="615"/>
      <c r="AG129" s="615"/>
      <c r="AH129" s="615"/>
      <c r="AI129" s="615"/>
      <c r="AJ129" s="615"/>
      <c r="AK129" s="615"/>
      <c r="AL129" s="615"/>
      <c r="AM129" s="615"/>
      <c r="AN129" s="615"/>
      <c r="AO129" s="615"/>
      <c r="AP129" s="615"/>
      <c r="AQ129" s="150"/>
      <c r="AR129" s="157"/>
      <c r="AS129" s="623" t="s">
        <v>38</v>
      </c>
      <c r="AT129" s="624"/>
      <c r="AU129" s="620" t="s">
        <v>32</v>
      </c>
      <c r="AV129" s="621"/>
      <c r="AW129" s="621"/>
      <c r="AX129" s="621"/>
      <c r="AY129" s="621"/>
      <c r="AZ129" s="621"/>
      <c r="BA129" s="621"/>
      <c r="BB129" s="621"/>
      <c r="BC129" s="621"/>
      <c r="BD129" s="621"/>
      <c r="BE129" s="621"/>
      <c r="BF129" s="609" t="s">
        <v>35</v>
      </c>
      <c r="BG129" s="609"/>
      <c r="BH129" s="615" t="str">
        <f>""&amp;①入力シート!O93</f>
        <v/>
      </c>
      <c r="BI129" s="615"/>
      <c r="BJ129" s="615"/>
      <c r="BK129" s="615"/>
      <c r="BL129" s="615"/>
      <c r="BM129" s="615"/>
      <c r="BN129" s="615"/>
      <c r="BO129" s="615"/>
      <c r="BP129" s="615"/>
      <c r="BQ129" s="615"/>
      <c r="BR129" s="615"/>
      <c r="BS129" s="615"/>
      <c r="BT129" s="615"/>
      <c r="BU129" s="615"/>
      <c r="BV129" s="615"/>
      <c r="BW129" s="615"/>
      <c r="BX129" s="615"/>
      <c r="BY129" s="615"/>
      <c r="BZ129" s="615"/>
      <c r="CA129" s="615"/>
      <c r="CB129" s="615"/>
      <c r="CC129" s="615"/>
      <c r="CD129" s="615"/>
      <c r="CE129" s="615"/>
      <c r="CF129" s="615"/>
      <c r="CG129" s="615"/>
      <c r="CH129" s="615"/>
    </row>
    <row r="130" spans="1:86" ht="18" customHeight="1" x14ac:dyDescent="0.15">
      <c r="A130" s="616"/>
      <c r="B130" s="617"/>
      <c r="C130" s="643">
        <f>'②応募者名簿(印刷用)'!$AD27</f>
        <v>55</v>
      </c>
      <c r="D130" s="644"/>
      <c r="E130" s="644"/>
      <c r="F130" s="644"/>
      <c r="G130" s="644"/>
      <c r="H130" s="644"/>
      <c r="I130" s="644"/>
      <c r="J130" s="644"/>
      <c r="K130" s="644"/>
      <c r="L130" s="644"/>
      <c r="M130" s="644"/>
      <c r="N130" s="609"/>
      <c r="O130" s="609"/>
      <c r="P130" s="615"/>
      <c r="Q130" s="615"/>
      <c r="R130" s="615"/>
      <c r="S130" s="615"/>
      <c r="T130" s="615"/>
      <c r="U130" s="615"/>
      <c r="V130" s="615"/>
      <c r="W130" s="615"/>
      <c r="X130" s="615"/>
      <c r="Y130" s="615"/>
      <c r="Z130" s="615"/>
      <c r="AA130" s="615"/>
      <c r="AB130" s="615"/>
      <c r="AC130" s="615"/>
      <c r="AD130" s="615"/>
      <c r="AE130" s="615"/>
      <c r="AF130" s="615"/>
      <c r="AG130" s="615"/>
      <c r="AH130" s="615"/>
      <c r="AI130" s="615"/>
      <c r="AJ130" s="615"/>
      <c r="AK130" s="615"/>
      <c r="AL130" s="615"/>
      <c r="AM130" s="615"/>
      <c r="AN130" s="615"/>
      <c r="AO130" s="615"/>
      <c r="AP130" s="615"/>
      <c r="AQ130" s="150"/>
      <c r="AR130" s="157"/>
      <c r="AS130" s="616"/>
      <c r="AT130" s="617"/>
      <c r="AU130" s="643">
        <f>'②応募者名簿(印刷用)'!$AD28</f>
        <v>56</v>
      </c>
      <c r="AV130" s="644"/>
      <c r="AW130" s="644"/>
      <c r="AX130" s="644"/>
      <c r="AY130" s="644"/>
      <c r="AZ130" s="644"/>
      <c r="BA130" s="644"/>
      <c r="BB130" s="644"/>
      <c r="BC130" s="644"/>
      <c r="BD130" s="644"/>
      <c r="BE130" s="644"/>
      <c r="BF130" s="609"/>
      <c r="BG130" s="609"/>
      <c r="BH130" s="615"/>
      <c r="BI130" s="615"/>
      <c r="BJ130" s="615"/>
      <c r="BK130" s="615"/>
      <c r="BL130" s="615"/>
      <c r="BM130" s="615"/>
      <c r="BN130" s="615"/>
      <c r="BO130" s="615"/>
      <c r="BP130" s="615"/>
      <c r="BQ130" s="615"/>
      <c r="BR130" s="615"/>
      <c r="BS130" s="615"/>
      <c r="BT130" s="615"/>
      <c r="BU130" s="615"/>
      <c r="BV130" s="615"/>
      <c r="BW130" s="615"/>
      <c r="BX130" s="615"/>
      <c r="BY130" s="615"/>
      <c r="BZ130" s="615"/>
      <c r="CA130" s="615"/>
      <c r="CB130" s="615"/>
      <c r="CC130" s="615"/>
      <c r="CD130" s="615"/>
      <c r="CE130" s="615"/>
      <c r="CF130" s="615"/>
      <c r="CG130" s="615"/>
      <c r="CH130" s="615"/>
    </row>
    <row r="131" spans="1:86" ht="18" customHeight="1" x14ac:dyDescent="0.15">
      <c r="A131" s="618"/>
      <c r="B131" s="619"/>
      <c r="C131" s="643"/>
      <c r="D131" s="644"/>
      <c r="E131" s="644"/>
      <c r="F131" s="644"/>
      <c r="G131" s="644"/>
      <c r="H131" s="644"/>
      <c r="I131" s="644"/>
      <c r="J131" s="644"/>
      <c r="K131" s="644"/>
      <c r="L131" s="644"/>
      <c r="M131" s="644"/>
      <c r="N131" s="609"/>
      <c r="O131" s="609"/>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5"/>
      <c r="AK131" s="615"/>
      <c r="AL131" s="615"/>
      <c r="AM131" s="615"/>
      <c r="AN131" s="615"/>
      <c r="AO131" s="615"/>
      <c r="AP131" s="615"/>
      <c r="AQ131" s="150"/>
      <c r="AR131" s="157"/>
      <c r="AS131" s="618"/>
      <c r="AT131" s="619"/>
      <c r="AU131" s="643"/>
      <c r="AV131" s="644"/>
      <c r="AW131" s="644"/>
      <c r="AX131" s="644"/>
      <c r="AY131" s="644"/>
      <c r="AZ131" s="644"/>
      <c r="BA131" s="644"/>
      <c r="BB131" s="644"/>
      <c r="BC131" s="644"/>
      <c r="BD131" s="644"/>
      <c r="BE131" s="644"/>
      <c r="BF131" s="609"/>
      <c r="BG131" s="609"/>
      <c r="BH131" s="615"/>
      <c r="BI131" s="615"/>
      <c r="BJ131" s="615"/>
      <c r="BK131" s="615"/>
      <c r="BL131" s="615"/>
      <c r="BM131" s="615"/>
      <c r="BN131" s="615"/>
      <c r="BO131" s="615"/>
      <c r="BP131" s="615"/>
      <c r="BQ131" s="615"/>
      <c r="BR131" s="615"/>
      <c r="BS131" s="615"/>
      <c r="BT131" s="615"/>
      <c r="BU131" s="615"/>
      <c r="BV131" s="615"/>
      <c r="BW131" s="615"/>
      <c r="BX131" s="615"/>
      <c r="BY131" s="615"/>
      <c r="BZ131" s="615"/>
      <c r="CA131" s="615"/>
      <c r="CB131" s="615"/>
      <c r="CC131" s="615"/>
      <c r="CD131" s="615"/>
      <c r="CE131" s="615"/>
      <c r="CF131" s="615"/>
      <c r="CG131" s="615"/>
      <c r="CH131" s="615"/>
    </row>
    <row r="132" spans="1:86" ht="18" customHeight="1" x14ac:dyDescent="0.15">
      <c r="A132" s="623" t="s">
        <v>37</v>
      </c>
      <c r="B132" s="624"/>
      <c r="C132" s="640" t="str">
        <f>IF('②応募者名簿(印刷用)'!$AN$27="","",'②応募者名簿(印刷用)'!$AN$27)</f>
        <v/>
      </c>
      <c r="D132" s="641"/>
      <c r="E132" s="641"/>
      <c r="F132" s="641"/>
      <c r="G132" s="641"/>
      <c r="H132" s="641"/>
      <c r="I132" s="641"/>
      <c r="J132" s="641"/>
      <c r="K132" s="641"/>
      <c r="L132" s="641"/>
      <c r="M132" s="642"/>
      <c r="N132" s="616" t="s">
        <v>36</v>
      </c>
      <c r="O132" s="617"/>
      <c r="P132" s="610" t="s">
        <v>34</v>
      </c>
      <c r="Q132" s="611"/>
      <c r="R132" s="611"/>
      <c r="S132" s="611"/>
      <c r="T132" s="611"/>
      <c r="U132" s="611"/>
      <c r="V132" s="611"/>
      <c r="W132" s="611"/>
      <c r="X132" s="611"/>
      <c r="Y132" s="611"/>
      <c r="Z132" s="611"/>
      <c r="AA132" s="611"/>
      <c r="AB132" s="611"/>
      <c r="AC132" s="611"/>
      <c r="AD132" s="611"/>
      <c r="AE132" s="611"/>
      <c r="AF132" s="611"/>
      <c r="AG132" s="611"/>
      <c r="AH132" s="611"/>
      <c r="AI132" s="611"/>
      <c r="AJ132" s="611"/>
      <c r="AK132" s="611"/>
      <c r="AL132" s="611"/>
      <c r="AM132" s="611"/>
      <c r="AN132" s="611"/>
      <c r="AO132" s="611"/>
      <c r="AP132" s="612"/>
      <c r="AQ132" s="150"/>
      <c r="AR132" s="157"/>
      <c r="AS132" s="623" t="s">
        <v>37</v>
      </c>
      <c r="AT132" s="624"/>
      <c r="AU132" s="640" t="str">
        <f>IF('②応募者名簿(印刷用)'!$AN$28="","",'②応募者名簿(印刷用)'!$AN$28)</f>
        <v/>
      </c>
      <c r="AV132" s="641"/>
      <c r="AW132" s="641"/>
      <c r="AX132" s="641"/>
      <c r="AY132" s="641"/>
      <c r="AZ132" s="641"/>
      <c r="BA132" s="641"/>
      <c r="BB132" s="641"/>
      <c r="BC132" s="641"/>
      <c r="BD132" s="641"/>
      <c r="BE132" s="642"/>
      <c r="BF132" s="616" t="s">
        <v>36</v>
      </c>
      <c r="BG132" s="617"/>
      <c r="BH132" s="610" t="s">
        <v>34</v>
      </c>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D132" s="611"/>
      <c r="CE132" s="611"/>
      <c r="CF132" s="611"/>
      <c r="CG132" s="611"/>
      <c r="CH132" s="612"/>
    </row>
    <row r="133" spans="1:86" ht="18" customHeight="1" x14ac:dyDescent="0.15">
      <c r="A133" s="616"/>
      <c r="B133" s="617"/>
      <c r="C133" s="643"/>
      <c r="D133" s="644"/>
      <c r="E133" s="644"/>
      <c r="F133" s="644"/>
      <c r="G133" s="644"/>
      <c r="H133" s="644"/>
      <c r="I133" s="644"/>
      <c r="J133" s="644"/>
      <c r="K133" s="644"/>
      <c r="L133" s="644"/>
      <c r="M133" s="645"/>
      <c r="N133" s="616"/>
      <c r="O133" s="617"/>
      <c r="P133" s="632" t="str">
        <f>IF('②応募者名簿(印刷用)'!$AR$27="","",'②応募者名簿(印刷用)'!$AR$27)</f>
        <v xml:space="preserve"> </v>
      </c>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4"/>
      <c r="AQ133" s="150"/>
      <c r="AR133" s="157"/>
      <c r="AS133" s="616"/>
      <c r="AT133" s="617"/>
      <c r="AU133" s="643"/>
      <c r="AV133" s="644"/>
      <c r="AW133" s="644"/>
      <c r="AX133" s="644"/>
      <c r="AY133" s="644"/>
      <c r="AZ133" s="644"/>
      <c r="BA133" s="644"/>
      <c r="BB133" s="644"/>
      <c r="BC133" s="644"/>
      <c r="BD133" s="644"/>
      <c r="BE133" s="645"/>
      <c r="BF133" s="616"/>
      <c r="BG133" s="617"/>
      <c r="BH133" s="632" t="str">
        <f>IF('②応募者名簿(印刷用)'!$AR$28="","",'②応募者名簿(印刷用)'!$AR$28)</f>
        <v xml:space="preserve"> </v>
      </c>
      <c r="BI133" s="633"/>
      <c r="BJ133" s="633"/>
      <c r="BK133" s="633"/>
      <c r="BL133" s="633"/>
      <c r="BM133" s="633"/>
      <c r="BN133" s="633"/>
      <c r="BO133" s="633"/>
      <c r="BP133" s="633"/>
      <c r="BQ133" s="633"/>
      <c r="BR133" s="633"/>
      <c r="BS133" s="633"/>
      <c r="BT133" s="633"/>
      <c r="BU133" s="633"/>
      <c r="BV133" s="633"/>
      <c r="BW133" s="633"/>
      <c r="BX133" s="633"/>
      <c r="BY133" s="633"/>
      <c r="BZ133" s="633"/>
      <c r="CA133" s="633"/>
      <c r="CB133" s="633"/>
      <c r="CC133" s="633"/>
      <c r="CD133" s="633"/>
      <c r="CE133" s="633"/>
      <c r="CF133" s="633"/>
      <c r="CG133" s="633"/>
      <c r="CH133" s="634"/>
    </row>
    <row r="134" spans="1:86" ht="18" customHeight="1" x14ac:dyDescent="0.15">
      <c r="A134" s="616"/>
      <c r="B134" s="617"/>
      <c r="C134" s="643"/>
      <c r="D134" s="644"/>
      <c r="E134" s="644"/>
      <c r="F134" s="644"/>
      <c r="G134" s="644"/>
      <c r="H134" s="644"/>
      <c r="I134" s="644"/>
      <c r="J134" s="644"/>
      <c r="K134" s="644"/>
      <c r="L134" s="644"/>
      <c r="M134" s="645"/>
      <c r="N134" s="618"/>
      <c r="O134" s="619"/>
      <c r="P134" s="635"/>
      <c r="Q134" s="636"/>
      <c r="R134" s="636"/>
      <c r="S134" s="636"/>
      <c r="T134" s="636"/>
      <c r="U134" s="636"/>
      <c r="V134" s="636"/>
      <c r="W134" s="636"/>
      <c r="X134" s="636"/>
      <c r="Y134" s="636"/>
      <c r="Z134" s="636"/>
      <c r="AA134" s="636"/>
      <c r="AB134" s="636"/>
      <c r="AC134" s="636"/>
      <c r="AD134" s="636"/>
      <c r="AE134" s="636"/>
      <c r="AF134" s="636"/>
      <c r="AG134" s="636"/>
      <c r="AH134" s="636"/>
      <c r="AI134" s="636"/>
      <c r="AJ134" s="636"/>
      <c r="AK134" s="636"/>
      <c r="AL134" s="636"/>
      <c r="AM134" s="636"/>
      <c r="AN134" s="636"/>
      <c r="AO134" s="636"/>
      <c r="AP134" s="637"/>
      <c r="AQ134" s="150"/>
      <c r="AR134" s="157"/>
      <c r="AS134" s="616"/>
      <c r="AT134" s="617"/>
      <c r="AU134" s="643"/>
      <c r="AV134" s="644"/>
      <c r="AW134" s="644"/>
      <c r="AX134" s="644"/>
      <c r="AY134" s="644"/>
      <c r="AZ134" s="644"/>
      <c r="BA134" s="644"/>
      <c r="BB134" s="644"/>
      <c r="BC134" s="644"/>
      <c r="BD134" s="644"/>
      <c r="BE134" s="645"/>
      <c r="BF134" s="618"/>
      <c r="BG134" s="619"/>
      <c r="BH134" s="635"/>
      <c r="BI134" s="636"/>
      <c r="BJ134" s="636"/>
      <c r="BK134" s="636"/>
      <c r="BL134" s="636"/>
      <c r="BM134" s="636"/>
      <c r="BN134" s="636"/>
      <c r="BO134" s="636"/>
      <c r="BP134" s="636"/>
      <c r="BQ134" s="636"/>
      <c r="BR134" s="636"/>
      <c r="BS134" s="636"/>
      <c r="BT134" s="636"/>
      <c r="BU134" s="636"/>
      <c r="BV134" s="636"/>
      <c r="BW134" s="636"/>
      <c r="BX134" s="636"/>
      <c r="BY134" s="636"/>
      <c r="BZ134" s="636"/>
      <c r="CA134" s="636"/>
      <c r="CB134" s="636"/>
      <c r="CC134" s="636"/>
      <c r="CD134" s="636"/>
      <c r="CE134" s="636"/>
      <c r="CF134" s="636"/>
      <c r="CG134" s="636"/>
      <c r="CH134" s="637"/>
    </row>
    <row r="135" spans="1:86" ht="18" customHeight="1" x14ac:dyDescent="0.15">
      <c r="A135" s="638" t="s">
        <v>23</v>
      </c>
      <c r="B135" s="638"/>
      <c r="C135" s="639" t="str">
        <f>""&amp;①入力シート!AJ92</f>
        <v/>
      </c>
      <c r="D135" s="639"/>
      <c r="E135" s="639"/>
      <c r="F135" s="639"/>
      <c r="G135" s="639"/>
      <c r="H135" s="639"/>
      <c r="I135" s="639"/>
      <c r="J135" s="639"/>
      <c r="K135" s="639"/>
      <c r="L135" s="639"/>
      <c r="M135" s="639"/>
      <c r="N135" s="646" t="s">
        <v>77</v>
      </c>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9"/>
      <c r="AR135" s="47"/>
      <c r="AS135" s="638" t="s">
        <v>23</v>
      </c>
      <c r="AT135" s="638"/>
      <c r="AU135" s="639" t="str">
        <f>""&amp;①入力シート!AJ93</f>
        <v/>
      </c>
      <c r="AV135" s="639"/>
      <c r="AW135" s="639"/>
      <c r="AX135" s="639"/>
      <c r="AY135" s="639"/>
      <c r="AZ135" s="639"/>
      <c r="BA135" s="639"/>
      <c r="BB135" s="639"/>
      <c r="BC135" s="639"/>
      <c r="BD135" s="639"/>
      <c r="BE135" s="639"/>
      <c r="BF135" s="646" t="s">
        <v>77</v>
      </c>
      <c r="BG135" s="428"/>
      <c r="BH135" s="428"/>
      <c r="BI135" s="428"/>
      <c r="BJ135" s="428"/>
      <c r="BK135" s="428"/>
      <c r="BL135" s="428"/>
      <c r="BM135" s="428"/>
      <c r="BN135" s="428"/>
      <c r="BO135" s="428"/>
      <c r="BP135" s="428"/>
      <c r="BQ135" s="428"/>
      <c r="BR135" s="428"/>
      <c r="BS135" s="428"/>
      <c r="BT135" s="428"/>
      <c r="BU135" s="428"/>
      <c r="BV135" s="428"/>
      <c r="BW135" s="428"/>
      <c r="BX135" s="428"/>
      <c r="BY135" s="428"/>
      <c r="BZ135" s="428"/>
      <c r="CA135" s="428"/>
      <c r="CB135" s="428"/>
      <c r="CC135" s="428"/>
      <c r="CD135" s="428"/>
      <c r="CE135" s="428"/>
      <c r="CF135" s="428"/>
      <c r="CG135" s="428"/>
      <c r="CH135" s="429"/>
    </row>
    <row r="136" spans="1:86" ht="18" customHeight="1" x14ac:dyDescent="0.15">
      <c r="A136" s="638"/>
      <c r="B136" s="638"/>
      <c r="C136" s="639"/>
      <c r="D136" s="639"/>
      <c r="E136" s="639"/>
      <c r="F136" s="639"/>
      <c r="G136" s="639"/>
      <c r="H136" s="639"/>
      <c r="I136" s="639"/>
      <c r="J136" s="639"/>
      <c r="K136" s="639"/>
      <c r="L136" s="639"/>
      <c r="M136" s="639"/>
      <c r="N136" s="431"/>
      <c r="O136" s="431"/>
      <c r="P136" s="431"/>
      <c r="Q136" s="431"/>
      <c r="R136" s="431"/>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2"/>
      <c r="AR136" s="47"/>
      <c r="AS136" s="638"/>
      <c r="AT136" s="638"/>
      <c r="AU136" s="639"/>
      <c r="AV136" s="639"/>
      <c r="AW136" s="639"/>
      <c r="AX136" s="639"/>
      <c r="AY136" s="639"/>
      <c r="AZ136" s="639"/>
      <c r="BA136" s="639"/>
      <c r="BB136" s="639"/>
      <c r="BC136" s="639"/>
      <c r="BD136" s="639"/>
      <c r="BE136" s="639"/>
      <c r="BF136" s="431"/>
      <c r="BG136" s="431"/>
      <c r="BH136" s="431"/>
      <c r="BI136" s="431"/>
      <c r="BJ136" s="431"/>
      <c r="BK136" s="431"/>
      <c r="BL136" s="431"/>
      <c r="BM136" s="431"/>
      <c r="BN136" s="431"/>
      <c r="BO136" s="431"/>
      <c r="BP136" s="431"/>
      <c r="BQ136" s="431"/>
      <c r="BR136" s="431"/>
      <c r="BS136" s="431"/>
      <c r="BT136" s="431"/>
      <c r="BU136" s="431"/>
      <c r="BV136" s="431"/>
      <c r="BW136" s="431"/>
      <c r="BX136" s="431"/>
      <c r="BY136" s="431"/>
      <c r="BZ136" s="431"/>
      <c r="CA136" s="431"/>
      <c r="CB136" s="431"/>
      <c r="CC136" s="431"/>
      <c r="CD136" s="431"/>
      <c r="CE136" s="431"/>
      <c r="CF136" s="431"/>
      <c r="CG136" s="431"/>
      <c r="CH136" s="432"/>
    </row>
    <row r="137" spans="1:86" ht="17.100000000000001" customHeight="1" x14ac:dyDescent="0.15">
      <c r="A137" s="650" t="s">
        <v>64</v>
      </c>
      <c r="B137" s="651"/>
      <c r="C137" s="651"/>
      <c r="D137" s="651"/>
      <c r="E137" s="651"/>
      <c r="F137" s="651"/>
      <c r="G137" s="651"/>
      <c r="H137" s="651"/>
      <c r="I137" s="651"/>
      <c r="J137" s="651"/>
      <c r="K137" s="651"/>
      <c r="L137" s="651"/>
      <c r="M137" s="652"/>
      <c r="N137" s="609" t="s">
        <v>22</v>
      </c>
      <c r="O137" s="609"/>
      <c r="P137" s="628" t="s">
        <v>17</v>
      </c>
      <c r="Q137" s="629"/>
      <c r="R137" s="630" t="str">
        <f>IF('②応募者名簿(印刷用)'!$BX$40="","",'②応募者名簿(印刷用)'!$BX$40)</f>
        <v>-</v>
      </c>
      <c r="S137" s="630"/>
      <c r="T137" s="630"/>
      <c r="U137" s="630"/>
      <c r="V137" s="630"/>
      <c r="W137" s="630"/>
      <c r="X137" s="630"/>
      <c r="Y137" s="630"/>
      <c r="Z137" s="630"/>
      <c r="AA137" s="630"/>
      <c r="AB137" s="630"/>
      <c r="AC137" s="630"/>
      <c r="AD137" s="630"/>
      <c r="AE137" s="630"/>
      <c r="AF137" s="630"/>
      <c r="AG137" s="630"/>
      <c r="AH137" s="630"/>
      <c r="AI137" s="630"/>
      <c r="AJ137" s="630"/>
      <c r="AK137" s="630"/>
      <c r="AL137" s="630"/>
      <c r="AM137" s="630"/>
      <c r="AN137" s="630"/>
      <c r="AO137" s="630"/>
      <c r="AP137" s="631"/>
      <c r="AQ137" s="150"/>
      <c r="AR137" s="157"/>
      <c r="AS137" s="650" t="s">
        <v>64</v>
      </c>
      <c r="AT137" s="651"/>
      <c r="AU137" s="651"/>
      <c r="AV137" s="651"/>
      <c r="AW137" s="651"/>
      <c r="AX137" s="651"/>
      <c r="AY137" s="651"/>
      <c r="AZ137" s="651"/>
      <c r="BA137" s="651"/>
      <c r="BB137" s="651"/>
      <c r="BC137" s="651"/>
      <c r="BD137" s="651"/>
      <c r="BE137" s="652"/>
      <c r="BF137" s="609" t="s">
        <v>22</v>
      </c>
      <c r="BG137" s="609"/>
      <c r="BH137" s="628" t="s">
        <v>17</v>
      </c>
      <c r="BI137" s="629"/>
      <c r="BJ137" s="630" t="str">
        <f>IF('②応募者名簿(印刷用)'!$BX$40="","",'②応募者名簿(印刷用)'!$BX$40)</f>
        <v>-</v>
      </c>
      <c r="BK137" s="630"/>
      <c r="BL137" s="630"/>
      <c r="BM137" s="630"/>
      <c r="BN137" s="630"/>
      <c r="BO137" s="630"/>
      <c r="BP137" s="630"/>
      <c r="BQ137" s="630"/>
      <c r="BR137" s="630"/>
      <c r="BS137" s="630"/>
      <c r="BT137" s="630"/>
      <c r="BU137" s="630"/>
      <c r="BV137" s="630"/>
      <c r="BW137" s="630"/>
      <c r="BX137" s="630"/>
      <c r="BY137" s="630"/>
      <c r="BZ137" s="630"/>
      <c r="CA137" s="630"/>
      <c r="CB137" s="630"/>
      <c r="CC137" s="630"/>
      <c r="CD137" s="630"/>
      <c r="CE137" s="630"/>
      <c r="CF137" s="630"/>
      <c r="CG137" s="630"/>
      <c r="CH137" s="631"/>
    </row>
    <row r="138" spans="1:86" ht="17.100000000000001" customHeight="1" x14ac:dyDescent="0.15">
      <c r="A138" s="653" t="str">
        <f>'②応募者名簿(印刷用)'!$A$36</f>
        <v/>
      </c>
      <c r="B138" s="654"/>
      <c r="C138" s="654"/>
      <c r="D138" s="654"/>
      <c r="E138" s="654"/>
      <c r="F138" s="654"/>
      <c r="G138" s="654"/>
      <c r="H138" s="654"/>
      <c r="I138" s="151"/>
      <c r="J138" s="151"/>
      <c r="K138" s="151"/>
      <c r="L138" s="151"/>
      <c r="M138" s="152"/>
      <c r="N138" s="609"/>
      <c r="O138" s="609"/>
      <c r="P138" s="603" t="str">
        <f>IF('②応募者名簿(印刷用)'!$BV$42="","",'②応募者名簿(印刷用)'!$BV$42)</f>
        <v xml:space="preserve"> </v>
      </c>
      <c r="Q138" s="604"/>
      <c r="R138" s="604"/>
      <c r="S138" s="604"/>
      <c r="T138" s="604"/>
      <c r="U138" s="604"/>
      <c r="V138" s="604"/>
      <c r="W138" s="604"/>
      <c r="X138" s="604"/>
      <c r="Y138" s="604"/>
      <c r="Z138" s="604"/>
      <c r="AA138" s="604"/>
      <c r="AB138" s="604"/>
      <c r="AC138" s="604"/>
      <c r="AD138" s="604"/>
      <c r="AE138" s="604"/>
      <c r="AF138" s="604"/>
      <c r="AG138" s="604"/>
      <c r="AH138" s="604"/>
      <c r="AI138" s="604"/>
      <c r="AJ138" s="604"/>
      <c r="AK138" s="604"/>
      <c r="AL138" s="604"/>
      <c r="AM138" s="604"/>
      <c r="AN138" s="604"/>
      <c r="AO138" s="604"/>
      <c r="AP138" s="605"/>
      <c r="AQ138" s="150"/>
      <c r="AR138" s="157"/>
      <c r="AS138" s="653" t="str">
        <f>'②応募者名簿(印刷用)'!$A$36</f>
        <v/>
      </c>
      <c r="AT138" s="654"/>
      <c r="AU138" s="654"/>
      <c r="AV138" s="654"/>
      <c r="AW138" s="654"/>
      <c r="AX138" s="654"/>
      <c r="AY138" s="654"/>
      <c r="AZ138" s="654"/>
      <c r="BA138" s="151"/>
      <c r="BB138" s="151"/>
      <c r="BC138" s="151"/>
      <c r="BD138" s="151"/>
      <c r="BE138" s="152"/>
      <c r="BF138" s="609"/>
      <c r="BG138" s="609"/>
      <c r="BH138" s="603" t="str">
        <f>IF('②応募者名簿(印刷用)'!$BV$42="","",'②応募者名簿(印刷用)'!$BV$42)</f>
        <v xml:space="preserve"> </v>
      </c>
      <c r="BI138" s="604"/>
      <c r="BJ138" s="604"/>
      <c r="BK138" s="604"/>
      <c r="BL138" s="604"/>
      <c r="BM138" s="604"/>
      <c r="BN138" s="604"/>
      <c r="BO138" s="604"/>
      <c r="BP138" s="604"/>
      <c r="BQ138" s="604"/>
      <c r="BR138" s="604"/>
      <c r="BS138" s="604"/>
      <c r="BT138" s="604"/>
      <c r="BU138" s="604"/>
      <c r="BV138" s="604"/>
      <c r="BW138" s="604"/>
      <c r="BX138" s="604"/>
      <c r="BY138" s="604"/>
      <c r="BZ138" s="604"/>
      <c r="CA138" s="604"/>
      <c r="CB138" s="604"/>
      <c r="CC138" s="604"/>
      <c r="CD138" s="604"/>
      <c r="CE138" s="604"/>
      <c r="CF138" s="604"/>
      <c r="CG138" s="604"/>
      <c r="CH138" s="605"/>
    </row>
    <row r="139" spans="1:86" ht="17.100000000000001" customHeight="1" x14ac:dyDescent="0.15">
      <c r="A139" s="653"/>
      <c r="B139" s="654"/>
      <c r="C139" s="654"/>
      <c r="D139" s="654"/>
      <c r="E139" s="654"/>
      <c r="F139" s="654"/>
      <c r="G139" s="654"/>
      <c r="H139" s="654"/>
      <c r="I139" s="151"/>
      <c r="J139" s="151"/>
      <c r="K139" s="151"/>
      <c r="L139" s="151"/>
      <c r="M139" s="152"/>
      <c r="N139" s="609"/>
      <c r="O139" s="609"/>
      <c r="P139" s="603" t="str">
        <f>IF('②応募者名簿(印刷用)'!$BV$43="","",'②応募者名簿(印刷用)'!$BV$43)</f>
        <v xml:space="preserve"> </v>
      </c>
      <c r="Q139" s="604"/>
      <c r="R139" s="604"/>
      <c r="S139" s="604"/>
      <c r="T139" s="604"/>
      <c r="U139" s="604"/>
      <c r="V139" s="604"/>
      <c r="W139" s="604"/>
      <c r="X139" s="604"/>
      <c r="Y139" s="604"/>
      <c r="Z139" s="604"/>
      <c r="AA139" s="604"/>
      <c r="AB139" s="604"/>
      <c r="AC139" s="604"/>
      <c r="AD139" s="604"/>
      <c r="AE139" s="604"/>
      <c r="AF139" s="604"/>
      <c r="AG139" s="604"/>
      <c r="AH139" s="604"/>
      <c r="AI139" s="604"/>
      <c r="AJ139" s="604"/>
      <c r="AK139" s="604"/>
      <c r="AL139" s="604"/>
      <c r="AM139" s="604"/>
      <c r="AN139" s="604"/>
      <c r="AO139" s="604"/>
      <c r="AP139" s="605"/>
      <c r="AQ139" s="150"/>
      <c r="AR139" s="157"/>
      <c r="AS139" s="653"/>
      <c r="AT139" s="654"/>
      <c r="AU139" s="654"/>
      <c r="AV139" s="654"/>
      <c r="AW139" s="654"/>
      <c r="AX139" s="654"/>
      <c r="AY139" s="654"/>
      <c r="AZ139" s="654"/>
      <c r="BA139" s="151"/>
      <c r="BB139" s="151"/>
      <c r="BC139" s="151"/>
      <c r="BD139" s="151"/>
      <c r="BE139" s="152"/>
      <c r="BF139" s="609"/>
      <c r="BG139" s="609"/>
      <c r="BH139" s="603" t="str">
        <f>IF('②応募者名簿(印刷用)'!$BV$43="","",'②応募者名簿(印刷用)'!$BV$43)</f>
        <v xml:space="preserve"> </v>
      </c>
      <c r="BI139" s="604"/>
      <c r="BJ139" s="604"/>
      <c r="BK139" s="604"/>
      <c r="BL139" s="604"/>
      <c r="BM139" s="604"/>
      <c r="BN139" s="604"/>
      <c r="BO139" s="604"/>
      <c r="BP139" s="604"/>
      <c r="BQ139" s="604"/>
      <c r="BR139" s="604"/>
      <c r="BS139" s="604"/>
      <c r="BT139" s="604"/>
      <c r="BU139" s="604"/>
      <c r="BV139" s="604"/>
      <c r="BW139" s="604"/>
      <c r="BX139" s="604"/>
      <c r="BY139" s="604"/>
      <c r="BZ139" s="604"/>
      <c r="CA139" s="604"/>
      <c r="CB139" s="604"/>
      <c r="CC139" s="604"/>
      <c r="CD139" s="604"/>
      <c r="CE139" s="604"/>
      <c r="CF139" s="604"/>
      <c r="CG139" s="604"/>
      <c r="CH139" s="605"/>
    </row>
    <row r="140" spans="1:86" ht="17.100000000000001" customHeight="1" x14ac:dyDescent="0.15">
      <c r="A140" s="653"/>
      <c r="B140" s="654"/>
      <c r="C140" s="654"/>
      <c r="D140" s="654"/>
      <c r="E140" s="654"/>
      <c r="F140" s="654"/>
      <c r="G140" s="654"/>
      <c r="H140" s="654"/>
      <c r="I140" s="151"/>
      <c r="J140" s="151"/>
      <c r="K140" s="151"/>
      <c r="L140" s="151"/>
      <c r="M140" s="152"/>
      <c r="N140" s="609"/>
      <c r="O140" s="609"/>
      <c r="P140" s="606" t="str">
        <f>IF('②応募者名簿(印刷用)'!$BV$44="","",'②応募者名簿(印刷用)'!$BV$44)</f>
        <v xml:space="preserve"> </v>
      </c>
      <c r="Q140" s="607"/>
      <c r="R140" s="607"/>
      <c r="S140" s="607"/>
      <c r="T140" s="607"/>
      <c r="U140" s="607"/>
      <c r="V140" s="607"/>
      <c r="W140" s="607"/>
      <c r="X140" s="607"/>
      <c r="Y140" s="607"/>
      <c r="Z140" s="607"/>
      <c r="AA140" s="607"/>
      <c r="AB140" s="607"/>
      <c r="AC140" s="607"/>
      <c r="AD140" s="607"/>
      <c r="AE140" s="607"/>
      <c r="AF140" s="607"/>
      <c r="AG140" s="607"/>
      <c r="AH140" s="607"/>
      <c r="AI140" s="607"/>
      <c r="AJ140" s="607"/>
      <c r="AK140" s="607"/>
      <c r="AL140" s="607"/>
      <c r="AM140" s="607"/>
      <c r="AN140" s="607"/>
      <c r="AO140" s="607"/>
      <c r="AP140" s="608"/>
      <c r="AQ140" s="150"/>
      <c r="AR140" s="157"/>
      <c r="AS140" s="653"/>
      <c r="AT140" s="654"/>
      <c r="AU140" s="654"/>
      <c r="AV140" s="654"/>
      <c r="AW140" s="654"/>
      <c r="AX140" s="654"/>
      <c r="AY140" s="654"/>
      <c r="AZ140" s="654"/>
      <c r="BA140" s="151"/>
      <c r="BB140" s="151"/>
      <c r="BC140" s="151"/>
      <c r="BD140" s="151"/>
      <c r="BE140" s="152"/>
      <c r="BF140" s="609"/>
      <c r="BG140" s="609"/>
      <c r="BH140" s="606" t="str">
        <f>IF('②応募者名簿(印刷用)'!$BV$44="","",'②応募者名簿(印刷用)'!$BV$44)</f>
        <v xml:space="preserve"> </v>
      </c>
      <c r="BI140" s="607"/>
      <c r="BJ140" s="607"/>
      <c r="BK140" s="607"/>
      <c r="BL140" s="607"/>
      <c r="BM140" s="607"/>
      <c r="BN140" s="607"/>
      <c r="BO140" s="607"/>
      <c r="BP140" s="607"/>
      <c r="BQ140" s="607"/>
      <c r="BR140" s="607"/>
      <c r="BS140" s="607"/>
      <c r="BT140" s="607"/>
      <c r="BU140" s="607"/>
      <c r="BV140" s="607"/>
      <c r="BW140" s="607"/>
      <c r="BX140" s="607"/>
      <c r="BY140" s="607"/>
      <c r="BZ140" s="607"/>
      <c r="CA140" s="607"/>
      <c r="CB140" s="607"/>
      <c r="CC140" s="607"/>
      <c r="CD140" s="607"/>
      <c r="CE140" s="607"/>
      <c r="CF140" s="607"/>
      <c r="CG140" s="607"/>
      <c r="CH140" s="608"/>
    </row>
    <row r="141" spans="1:86" ht="17.100000000000001" customHeight="1" x14ac:dyDescent="0.15">
      <c r="A141" s="653"/>
      <c r="B141" s="654"/>
      <c r="C141" s="654"/>
      <c r="D141" s="654"/>
      <c r="E141" s="654"/>
      <c r="F141" s="654"/>
      <c r="G141" s="654"/>
      <c r="H141" s="654"/>
      <c r="I141" s="151"/>
      <c r="J141" s="151"/>
      <c r="K141" s="151"/>
      <c r="L141" s="151"/>
      <c r="M141" s="152"/>
      <c r="N141" s="623" t="s">
        <v>33</v>
      </c>
      <c r="O141" s="624"/>
      <c r="P141" s="620" t="s">
        <v>24</v>
      </c>
      <c r="Q141" s="621"/>
      <c r="R141" s="621"/>
      <c r="S141" s="621"/>
      <c r="T141" s="621" t="str">
        <f>""&amp;①入力シート!$D$21</f>
        <v/>
      </c>
      <c r="U141" s="621"/>
      <c r="V141" s="621"/>
      <c r="W141" s="621"/>
      <c r="X141" s="621"/>
      <c r="Y141" s="621"/>
      <c r="Z141" s="621"/>
      <c r="AA141" s="621"/>
      <c r="AB141" s="621"/>
      <c r="AC141" s="621"/>
      <c r="AD141" s="621"/>
      <c r="AE141" s="621"/>
      <c r="AF141" s="621"/>
      <c r="AG141" s="621"/>
      <c r="AH141" s="621"/>
      <c r="AI141" s="621"/>
      <c r="AJ141" s="621"/>
      <c r="AK141" s="621"/>
      <c r="AL141" s="621"/>
      <c r="AM141" s="621"/>
      <c r="AN141" s="621"/>
      <c r="AO141" s="621"/>
      <c r="AP141" s="622"/>
      <c r="AQ141" s="150"/>
      <c r="AR141" s="157"/>
      <c r="AS141" s="653"/>
      <c r="AT141" s="654"/>
      <c r="AU141" s="654"/>
      <c r="AV141" s="654"/>
      <c r="AW141" s="654"/>
      <c r="AX141" s="654"/>
      <c r="AY141" s="654"/>
      <c r="AZ141" s="654"/>
      <c r="BA141" s="151"/>
      <c r="BB141" s="151"/>
      <c r="BC141" s="151"/>
      <c r="BD141" s="151"/>
      <c r="BE141" s="152"/>
      <c r="BF141" s="623" t="s">
        <v>33</v>
      </c>
      <c r="BG141" s="624"/>
      <c r="BH141" s="620" t="s">
        <v>24</v>
      </c>
      <c r="BI141" s="621"/>
      <c r="BJ141" s="621"/>
      <c r="BK141" s="621"/>
      <c r="BL141" s="621" t="str">
        <f>""&amp;①入力シート!$D$21</f>
        <v/>
      </c>
      <c r="BM141" s="621"/>
      <c r="BN141" s="621"/>
      <c r="BO141" s="621"/>
      <c r="BP141" s="621"/>
      <c r="BQ141" s="621"/>
      <c r="BR141" s="621"/>
      <c r="BS141" s="621"/>
      <c r="BT141" s="621"/>
      <c r="BU141" s="621"/>
      <c r="BV141" s="621"/>
      <c r="BW141" s="621"/>
      <c r="BX141" s="621"/>
      <c r="BY141" s="621"/>
      <c r="BZ141" s="621"/>
      <c r="CA141" s="621"/>
      <c r="CB141" s="621"/>
      <c r="CC141" s="621"/>
      <c r="CD141" s="621"/>
      <c r="CE141" s="621"/>
      <c r="CF141" s="621"/>
      <c r="CG141" s="621"/>
      <c r="CH141" s="622"/>
    </row>
    <row r="142" spans="1:86" ht="17.100000000000001" customHeight="1" x14ac:dyDescent="0.15">
      <c r="A142" s="153"/>
      <c r="B142" s="151"/>
      <c r="C142" s="151"/>
      <c r="D142" s="151"/>
      <c r="E142" s="151"/>
      <c r="F142" s="151"/>
      <c r="G142" s="151"/>
      <c r="H142" s="151"/>
      <c r="I142" s="151"/>
      <c r="J142" s="151"/>
      <c r="K142" s="151"/>
      <c r="L142" s="151"/>
      <c r="M142" s="152"/>
      <c r="N142" s="616"/>
      <c r="O142" s="617"/>
      <c r="P142" s="625" t="str">
        <f>"　"&amp;①入力シート!$D$22</f>
        <v>　</v>
      </c>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c r="AL142" s="626"/>
      <c r="AM142" s="626"/>
      <c r="AN142" s="626"/>
      <c r="AO142" s="626"/>
      <c r="AP142" s="627"/>
      <c r="AQ142" s="150"/>
      <c r="AR142" s="157"/>
      <c r="AS142" s="153"/>
      <c r="AT142" s="151"/>
      <c r="AU142" s="151"/>
      <c r="AV142" s="151"/>
      <c r="AW142" s="151"/>
      <c r="AX142" s="151"/>
      <c r="AY142" s="151"/>
      <c r="AZ142" s="151"/>
      <c r="BA142" s="151"/>
      <c r="BB142" s="151"/>
      <c r="BC142" s="151"/>
      <c r="BD142" s="151"/>
      <c r="BE142" s="152"/>
      <c r="BF142" s="616"/>
      <c r="BG142" s="617"/>
      <c r="BH142" s="625" t="str">
        <f>"　"&amp;①入力シート!$D$22</f>
        <v>　</v>
      </c>
      <c r="BI142" s="626"/>
      <c r="BJ142" s="626"/>
      <c r="BK142" s="626"/>
      <c r="BL142" s="626"/>
      <c r="BM142" s="626"/>
      <c r="BN142" s="626"/>
      <c r="BO142" s="626"/>
      <c r="BP142" s="626"/>
      <c r="BQ142" s="626"/>
      <c r="BR142" s="626"/>
      <c r="BS142" s="626"/>
      <c r="BT142" s="626"/>
      <c r="BU142" s="626"/>
      <c r="BV142" s="626"/>
      <c r="BW142" s="626"/>
      <c r="BX142" s="626"/>
      <c r="BY142" s="626"/>
      <c r="BZ142" s="626"/>
      <c r="CA142" s="626"/>
      <c r="CB142" s="626"/>
      <c r="CC142" s="626"/>
      <c r="CD142" s="626"/>
      <c r="CE142" s="626"/>
      <c r="CF142" s="626"/>
      <c r="CG142" s="626"/>
      <c r="CH142" s="627"/>
    </row>
    <row r="143" spans="1:86" ht="17.100000000000001" customHeight="1" x14ac:dyDescent="0.15">
      <c r="A143" s="153"/>
      <c r="B143" s="151"/>
      <c r="C143" s="151"/>
      <c r="D143" s="151"/>
      <c r="E143" s="151"/>
      <c r="F143" s="151"/>
      <c r="G143" s="151"/>
      <c r="H143" s="151"/>
      <c r="I143" s="151"/>
      <c r="J143" s="151"/>
      <c r="K143" s="151"/>
      <c r="L143" s="151"/>
      <c r="M143" s="152"/>
      <c r="N143" s="616"/>
      <c r="O143" s="617"/>
      <c r="P143" s="647" t="str">
        <f>"　"&amp;①入力シート!$D$23</f>
        <v>　</v>
      </c>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9"/>
      <c r="AQ143" s="150"/>
      <c r="AR143" s="157"/>
      <c r="AS143" s="153"/>
      <c r="AT143" s="151"/>
      <c r="AU143" s="151"/>
      <c r="AV143" s="151"/>
      <c r="AW143" s="151"/>
      <c r="AX143" s="151"/>
      <c r="AY143" s="151"/>
      <c r="AZ143" s="151"/>
      <c r="BA143" s="151"/>
      <c r="BB143" s="151"/>
      <c r="BC143" s="151"/>
      <c r="BD143" s="151"/>
      <c r="BE143" s="152"/>
      <c r="BF143" s="616"/>
      <c r="BG143" s="617"/>
      <c r="BH143" s="647" t="str">
        <f>"　"&amp;①入力シート!$D$23</f>
        <v>　</v>
      </c>
      <c r="BI143" s="648"/>
      <c r="BJ143" s="648"/>
      <c r="BK143" s="648"/>
      <c r="BL143" s="648"/>
      <c r="BM143" s="648"/>
      <c r="BN143" s="648"/>
      <c r="BO143" s="648"/>
      <c r="BP143" s="648"/>
      <c r="BQ143" s="648"/>
      <c r="BR143" s="648"/>
      <c r="BS143" s="648"/>
      <c r="BT143" s="648"/>
      <c r="BU143" s="648"/>
      <c r="BV143" s="648"/>
      <c r="BW143" s="648"/>
      <c r="BX143" s="648"/>
      <c r="BY143" s="648"/>
      <c r="BZ143" s="648"/>
      <c r="CA143" s="648"/>
      <c r="CB143" s="648"/>
      <c r="CC143" s="648"/>
      <c r="CD143" s="648"/>
      <c r="CE143" s="648"/>
      <c r="CF143" s="648"/>
      <c r="CG143" s="648"/>
      <c r="CH143" s="649"/>
    </row>
    <row r="144" spans="1:86" ht="17.100000000000001" customHeight="1" x14ac:dyDescent="0.15">
      <c r="A144" s="154"/>
      <c r="B144" s="155"/>
      <c r="C144" s="155"/>
      <c r="D144" s="155"/>
      <c r="E144" s="155"/>
      <c r="F144" s="155"/>
      <c r="G144" s="155"/>
      <c r="H144" s="155"/>
      <c r="I144" s="155"/>
      <c r="J144" s="155"/>
      <c r="K144" s="155"/>
      <c r="L144" s="155"/>
      <c r="M144" s="156"/>
      <c r="N144" s="616"/>
      <c r="O144" s="617"/>
      <c r="P144" s="647"/>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9"/>
      <c r="AQ144" s="150"/>
      <c r="AR144" s="157"/>
      <c r="AS144" s="154"/>
      <c r="AT144" s="155"/>
      <c r="AU144" s="155"/>
      <c r="AV144" s="155"/>
      <c r="AW144" s="155"/>
      <c r="AX144" s="155"/>
      <c r="AY144" s="155"/>
      <c r="AZ144" s="155"/>
      <c r="BA144" s="155"/>
      <c r="BB144" s="155"/>
      <c r="BC144" s="155"/>
      <c r="BD144" s="155"/>
      <c r="BE144" s="156"/>
      <c r="BF144" s="616"/>
      <c r="BG144" s="617"/>
      <c r="BH144" s="647"/>
      <c r="BI144" s="648"/>
      <c r="BJ144" s="648"/>
      <c r="BK144" s="648"/>
      <c r="BL144" s="648"/>
      <c r="BM144" s="648"/>
      <c r="BN144" s="648"/>
      <c r="BO144" s="648"/>
      <c r="BP144" s="648"/>
      <c r="BQ144" s="648"/>
      <c r="BR144" s="648"/>
      <c r="BS144" s="648"/>
      <c r="BT144" s="648"/>
      <c r="BU144" s="648"/>
      <c r="BV144" s="648"/>
      <c r="BW144" s="648"/>
      <c r="BX144" s="648"/>
      <c r="BY144" s="648"/>
      <c r="BZ144" s="648"/>
      <c r="CA144" s="648"/>
      <c r="CB144" s="648"/>
      <c r="CC144" s="648"/>
      <c r="CD144" s="648"/>
      <c r="CE144" s="648"/>
      <c r="CF144" s="648"/>
      <c r="CG144" s="648"/>
      <c r="CH144" s="649"/>
    </row>
    <row r="145" spans="1:87" ht="18" customHeight="1" x14ac:dyDescent="0.15">
      <c r="A145" s="623" t="s">
        <v>38</v>
      </c>
      <c r="B145" s="624"/>
      <c r="C145" s="620" t="s">
        <v>32</v>
      </c>
      <c r="D145" s="621"/>
      <c r="E145" s="621"/>
      <c r="F145" s="621"/>
      <c r="G145" s="621"/>
      <c r="H145" s="621"/>
      <c r="I145" s="621"/>
      <c r="J145" s="621"/>
      <c r="K145" s="621"/>
      <c r="L145" s="621"/>
      <c r="M145" s="621"/>
      <c r="N145" s="609" t="s">
        <v>35</v>
      </c>
      <c r="O145" s="609"/>
      <c r="P145" s="615" t="str">
        <f>""&amp;①入力シート!O94</f>
        <v/>
      </c>
      <c r="Q145" s="615"/>
      <c r="R145" s="615"/>
      <c r="S145" s="615"/>
      <c r="T145" s="615"/>
      <c r="U145" s="615"/>
      <c r="V145" s="615"/>
      <c r="W145" s="615"/>
      <c r="X145" s="615"/>
      <c r="Y145" s="615"/>
      <c r="Z145" s="615"/>
      <c r="AA145" s="615"/>
      <c r="AB145" s="615"/>
      <c r="AC145" s="615"/>
      <c r="AD145" s="615"/>
      <c r="AE145" s="615"/>
      <c r="AF145" s="615"/>
      <c r="AG145" s="615"/>
      <c r="AH145" s="615"/>
      <c r="AI145" s="615"/>
      <c r="AJ145" s="615"/>
      <c r="AK145" s="615"/>
      <c r="AL145" s="615"/>
      <c r="AM145" s="615"/>
      <c r="AN145" s="615"/>
      <c r="AO145" s="615"/>
      <c r="AP145" s="615"/>
      <c r="AQ145" s="150"/>
      <c r="AR145" s="157"/>
      <c r="AS145" s="623" t="s">
        <v>38</v>
      </c>
      <c r="AT145" s="624"/>
      <c r="AU145" s="620" t="s">
        <v>32</v>
      </c>
      <c r="AV145" s="621"/>
      <c r="AW145" s="621"/>
      <c r="AX145" s="621"/>
      <c r="AY145" s="621"/>
      <c r="AZ145" s="621"/>
      <c r="BA145" s="621"/>
      <c r="BB145" s="621"/>
      <c r="BC145" s="621"/>
      <c r="BD145" s="621"/>
      <c r="BE145" s="621"/>
      <c r="BF145" s="609" t="s">
        <v>35</v>
      </c>
      <c r="BG145" s="609"/>
      <c r="BH145" s="615" t="str">
        <f>""&amp;①入力シート!O95</f>
        <v/>
      </c>
      <c r="BI145" s="615"/>
      <c r="BJ145" s="615"/>
      <c r="BK145" s="615"/>
      <c r="BL145" s="615"/>
      <c r="BM145" s="615"/>
      <c r="BN145" s="615"/>
      <c r="BO145" s="615"/>
      <c r="BP145" s="615"/>
      <c r="BQ145" s="615"/>
      <c r="BR145" s="615"/>
      <c r="BS145" s="615"/>
      <c r="BT145" s="615"/>
      <c r="BU145" s="615"/>
      <c r="BV145" s="615"/>
      <c r="BW145" s="615"/>
      <c r="BX145" s="615"/>
      <c r="BY145" s="615"/>
      <c r="BZ145" s="615"/>
      <c r="CA145" s="615"/>
      <c r="CB145" s="615"/>
      <c r="CC145" s="615"/>
      <c r="CD145" s="615"/>
      <c r="CE145" s="615"/>
      <c r="CF145" s="615"/>
      <c r="CG145" s="615"/>
      <c r="CH145" s="615"/>
    </row>
    <row r="146" spans="1:87" ht="18" customHeight="1" x14ac:dyDescent="0.15">
      <c r="A146" s="616"/>
      <c r="B146" s="617"/>
      <c r="C146" s="643">
        <f>'②応募者名簿(印刷用)'!$AD29</f>
        <v>57</v>
      </c>
      <c r="D146" s="644"/>
      <c r="E146" s="644"/>
      <c r="F146" s="644"/>
      <c r="G146" s="644"/>
      <c r="H146" s="644"/>
      <c r="I146" s="644"/>
      <c r="J146" s="644"/>
      <c r="K146" s="644"/>
      <c r="L146" s="644"/>
      <c r="M146" s="644"/>
      <c r="N146" s="609"/>
      <c r="O146" s="609"/>
      <c r="P146" s="615"/>
      <c r="Q146" s="615"/>
      <c r="R146" s="615"/>
      <c r="S146" s="615"/>
      <c r="T146" s="615"/>
      <c r="U146" s="615"/>
      <c r="V146" s="615"/>
      <c r="W146" s="615"/>
      <c r="X146" s="615"/>
      <c r="Y146" s="615"/>
      <c r="Z146" s="615"/>
      <c r="AA146" s="615"/>
      <c r="AB146" s="615"/>
      <c r="AC146" s="615"/>
      <c r="AD146" s="615"/>
      <c r="AE146" s="615"/>
      <c r="AF146" s="615"/>
      <c r="AG146" s="615"/>
      <c r="AH146" s="615"/>
      <c r="AI146" s="615"/>
      <c r="AJ146" s="615"/>
      <c r="AK146" s="615"/>
      <c r="AL146" s="615"/>
      <c r="AM146" s="615"/>
      <c r="AN146" s="615"/>
      <c r="AO146" s="615"/>
      <c r="AP146" s="615"/>
      <c r="AQ146" s="150"/>
      <c r="AR146" s="157"/>
      <c r="AS146" s="616"/>
      <c r="AT146" s="617"/>
      <c r="AU146" s="643">
        <f>'②応募者名簿(印刷用)'!$AD30</f>
        <v>58</v>
      </c>
      <c r="AV146" s="644"/>
      <c r="AW146" s="644"/>
      <c r="AX146" s="644"/>
      <c r="AY146" s="644"/>
      <c r="AZ146" s="644"/>
      <c r="BA146" s="644"/>
      <c r="BB146" s="644"/>
      <c r="BC146" s="644"/>
      <c r="BD146" s="644"/>
      <c r="BE146" s="644"/>
      <c r="BF146" s="609"/>
      <c r="BG146" s="609"/>
      <c r="BH146" s="615"/>
      <c r="BI146" s="615"/>
      <c r="BJ146" s="615"/>
      <c r="BK146" s="615"/>
      <c r="BL146" s="615"/>
      <c r="BM146" s="615"/>
      <c r="BN146" s="615"/>
      <c r="BO146" s="615"/>
      <c r="BP146" s="615"/>
      <c r="BQ146" s="615"/>
      <c r="BR146" s="615"/>
      <c r="BS146" s="615"/>
      <c r="BT146" s="615"/>
      <c r="BU146" s="615"/>
      <c r="BV146" s="615"/>
      <c r="BW146" s="615"/>
      <c r="BX146" s="615"/>
      <c r="BY146" s="615"/>
      <c r="BZ146" s="615"/>
      <c r="CA146" s="615"/>
      <c r="CB146" s="615"/>
      <c r="CC146" s="615"/>
      <c r="CD146" s="615"/>
      <c r="CE146" s="615"/>
      <c r="CF146" s="615"/>
      <c r="CG146" s="615"/>
      <c r="CH146" s="615"/>
    </row>
    <row r="147" spans="1:87" ht="18" customHeight="1" x14ac:dyDescent="0.15">
      <c r="A147" s="618"/>
      <c r="B147" s="619"/>
      <c r="C147" s="643"/>
      <c r="D147" s="644"/>
      <c r="E147" s="644"/>
      <c r="F147" s="644"/>
      <c r="G147" s="644"/>
      <c r="H147" s="644"/>
      <c r="I147" s="644"/>
      <c r="J147" s="644"/>
      <c r="K147" s="644"/>
      <c r="L147" s="644"/>
      <c r="M147" s="644"/>
      <c r="N147" s="609"/>
      <c r="O147" s="609"/>
      <c r="P147" s="615"/>
      <c r="Q147" s="615"/>
      <c r="R147" s="615"/>
      <c r="S147" s="615"/>
      <c r="T147" s="615"/>
      <c r="U147" s="615"/>
      <c r="V147" s="615"/>
      <c r="W147" s="615"/>
      <c r="X147" s="615"/>
      <c r="Y147" s="615"/>
      <c r="Z147" s="615"/>
      <c r="AA147" s="615"/>
      <c r="AB147" s="615"/>
      <c r="AC147" s="615"/>
      <c r="AD147" s="615"/>
      <c r="AE147" s="615"/>
      <c r="AF147" s="615"/>
      <c r="AG147" s="615"/>
      <c r="AH147" s="615"/>
      <c r="AI147" s="615"/>
      <c r="AJ147" s="615"/>
      <c r="AK147" s="615"/>
      <c r="AL147" s="615"/>
      <c r="AM147" s="615"/>
      <c r="AN147" s="615"/>
      <c r="AO147" s="615"/>
      <c r="AP147" s="615"/>
      <c r="AQ147" s="150"/>
      <c r="AR147" s="157"/>
      <c r="AS147" s="618"/>
      <c r="AT147" s="619"/>
      <c r="AU147" s="643"/>
      <c r="AV147" s="644"/>
      <c r="AW147" s="644"/>
      <c r="AX147" s="644"/>
      <c r="AY147" s="644"/>
      <c r="AZ147" s="644"/>
      <c r="BA147" s="644"/>
      <c r="BB147" s="644"/>
      <c r="BC147" s="644"/>
      <c r="BD147" s="644"/>
      <c r="BE147" s="644"/>
      <c r="BF147" s="609"/>
      <c r="BG147" s="609"/>
      <c r="BH147" s="615"/>
      <c r="BI147" s="615"/>
      <c r="BJ147" s="615"/>
      <c r="BK147" s="615"/>
      <c r="BL147" s="615"/>
      <c r="BM147" s="615"/>
      <c r="BN147" s="615"/>
      <c r="BO147" s="615"/>
      <c r="BP147" s="615"/>
      <c r="BQ147" s="615"/>
      <c r="BR147" s="615"/>
      <c r="BS147" s="615"/>
      <c r="BT147" s="615"/>
      <c r="BU147" s="615"/>
      <c r="BV147" s="615"/>
      <c r="BW147" s="615"/>
      <c r="BX147" s="615"/>
      <c r="BY147" s="615"/>
      <c r="BZ147" s="615"/>
      <c r="CA147" s="615"/>
      <c r="CB147" s="615"/>
      <c r="CC147" s="615"/>
      <c r="CD147" s="615"/>
      <c r="CE147" s="615"/>
      <c r="CF147" s="615"/>
      <c r="CG147" s="615"/>
      <c r="CH147" s="615"/>
    </row>
    <row r="148" spans="1:87" ht="18" customHeight="1" x14ac:dyDescent="0.15">
      <c r="A148" s="623" t="s">
        <v>37</v>
      </c>
      <c r="B148" s="624"/>
      <c r="C148" s="640" t="str">
        <f>IF('②応募者名簿(印刷用)'!$AN$29="","",'②応募者名簿(印刷用)'!$AN$29)</f>
        <v/>
      </c>
      <c r="D148" s="641"/>
      <c r="E148" s="641"/>
      <c r="F148" s="641"/>
      <c r="G148" s="641"/>
      <c r="H148" s="641"/>
      <c r="I148" s="641"/>
      <c r="J148" s="641"/>
      <c r="K148" s="641"/>
      <c r="L148" s="641"/>
      <c r="M148" s="642"/>
      <c r="N148" s="616" t="s">
        <v>36</v>
      </c>
      <c r="O148" s="617"/>
      <c r="P148" s="610" t="s">
        <v>34</v>
      </c>
      <c r="Q148" s="611"/>
      <c r="R148" s="611"/>
      <c r="S148" s="611"/>
      <c r="T148" s="611"/>
      <c r="U148" s="611"/>
      <c r="V148" s="611"/>
      <c r="W148" s="611"/>
      <c r="X148" s="611"/>
      <c r="Y148" s="611"/>
      <c r="Z148" s="611"/>
      <c r="AA148" s="611"/>
      <c r="AB148" s="611"/>
      <c r="AC148" s="611"/>
      <c r="AD148" s="611"/>
      <c r="AE148" s="611"/>
      <c r="AF148" s="611"/>
      <c r="AG148" s="611"/>
      <c r="AH148" s="611"/>
      <c r="AI148" s="611"/>
      <c r="AJ148" s="611"/>
      <c r="AK148" s="611"/>
      <c r="AL148" s="611"/>
      <c r="AM148" s="611"/>
      <c r="AN148" s="611"/>
      <c r="AO148" s="611"/>
      <c r="AP148" s="612"/>
      <c r="AQ148" s="150"/>
      <c r="AR148" s="157"/>
      <c r="AS148" s="623" t="s">
        <v>37</v>
      </c>
      <c r="AT148" s="624"/>
      <c r="AU148" s="640" t="str">
        <f>IF('②応募者名簿(印刷用)'!$AN$30="","",'②応募者名簿(印刷用)'!$AN$30)</f>
        <v/>
      </c>
      <c r="AV148" s="641"/>
      <c r="AW148" s="641"/>
      <c r="AX148" s="641"/>
      <c r="AY148" s="641"/>
      <c r="AZ148" s="641"/>
      <c r="BA148" s="641"/>
      <c r="BB148" s="641"/>
      <c r="BC148" s="641"/>
      <c r="BD148" s="641"/>
      <c r="BE148" s="642"/>
      <c r="BF148" s="616" t="s">
        <v>36</v>
      </c>
      <c r="BG148" s="617"/>
      <c r="BH148" s="610" t="s">
        <v>34</v>
      </c>
      <c r="BI148" s="611"/>
      <c r="BJ148" s="611"/>
      <c r="BK148" s="611"/>
      <c r="BL148" s="611"/>
      <c r="BM148" s="611"/>
      <c r="BN148" s="611"/>
      <c r="BO148" s="611"/>
      <c r="BP148" s="611"/>
      <c r="BQ148" s="611"/>
      <c r="BR148" s="611"/>
      <c r="BS148" s="611"/>
      <c r="BT148" s="611"/>
      <c r="BU148" s="611"/>
      <c r="BV148" s="611"/>
      <c r="BW148" s="611"/>
      <c r="BX148" s="611"/>
      <c r="BY148" s="611"/>
      <c r="BZ148" s="611"/>
      <c r="CA148" s="611"/>
      <c r="CB148" s="611"/>
      <c r="CC148" s="611"/>
      <c r="CD148" s="611"/>
      <c r="CE148" s="611"/>
      <c r="CF148" s="611"/>
      <c r="CG148" s="611"/>
      <c r="CH148" s="612"/>
    </row>
    <row r="149" spans="1:87" ht="18" customHeight="1" x14ac:dyDescent="0.15">
      <c r="A149" s="616"/>
      <c r="B149" s="617"/>
      <c r="C149" s="643"/>
      <c r="D149" s="644"/>
      <c r="E149" s="644"/>
      <c r="F149" s="644"/>
      <c r="G149" s="644"/>
      <c r="H149" s="644"/>
      <c r="I149" s="644"/>
      <c r="J149" s="644"/>
      <c r="K149" s="644"/>
      <c r="L149" s="644"/>
      <c r="M149" s="645"/>
      <c r="N149" s="616"/>
      <c r="O149" s="617"/>
      <c r="P149" s="632" t="str">
        <f>IF('②応募者名簿(印刷用)'!$AR$29="","",'②応募者名簿(印刷用)'!$AR$29)</f>
        <v xml:space="preserve"> </v>
      </c>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4"/>
      <c r="AQ149" s="150"/>
      <c r="AR149" s="157"/>
      <c r="AS149" s="616"/>
      <c r="AT149" s="617"/>
      <c r="AU149" s="643"/>
      <c r="AV149" s="644"/>
      <c r="AW149" s="644"/>
      <c r="AX149" s="644"/>
      <c r="AY149" s="644"/>
      <c r="AZ149" s="644"/>
      <c r="BA149" s="644"/>
      <c r="BB149" s="644"/>
      <c r="BC149" s="644"/>
      <c r="BD149" s="644"/>
      <c r="BE149" s="645"/>
      <c r="BF149" s="616"/>
      <c r="BG149" s="617"/>
      <c r="BH149" s="632" t="str">
        <f>IF('②応募者名簿(印刷用)'!$AR$30="","",'②応募者名簿(印刷用)'!$AR$30)</f>
        <v xml:space="preserve"> </v>
      </c>
      <c r="BI149" s="633"/>
      <c r="BJ149" s="633"/>
      <c r="BK149" s="633"/>
      <c r="BL149" s="633"/>
      <c r="BM149" s="633"/>
      <c r="BN149" s="633"/>
      <c r="BO149" s="633"/>
      <c r="BP149" s="633"/>
      <c r="BQ149" s="633"/>
      <c r="BR149" s="633"/>
      <c r="BS149" s="633"/>
      <c r="BT149" s="633"/>
      <c r="BU149" s="633"/>
      <c r="BV149" s="633"/>
      <c r="BW149" s="633"/>
      <c r="BX149" s="633"/>
      <c r="BY149" s="633"/>
      <c r="BZ149" s="633"/>
      <c r="CA149" s="633"/>
      <c r="CB149" s="633"/>
      <c r="CC149" s="633"/>
      <c r="CD149" s="633"/>
      <c r="CE149" s="633"/>
      <c r="CF149" s="633"/>
      <c r="CG149" s="633"/>
      <c r="CH149" s="634"/>
    </row>
    <row r="150" spans="1:87" ht="18" customHeight="1" x14ac:dyDescent="0.15">
      <c r="A150" s="616"/>
      <c r="B150" s="617"/>
      <c r="C150" s="643"/>
      <c r="D150" s="644"/>
      <c r="E150" s="644"/>
      <c r="F150" s="644"/>
      <c r="G150" s="644"/>
      <c r="H150" s="644"/>
      <c r="I150" s="644"/>
      <c r="J150" s="644"/>
      <c r="K150" s="644"/>
      <c r="L150" s="644"/>
      <c r="M150" s="645"/>
      <c r="N150" s="618"/>
      <c r="O150" s="619"/>
      <c r="P150" s="635"/>
      <c r="Q150" s="636"/>
      <c r="R150" s="636"/>
      <c r="S150" s="636"/>
      <c r="T150" s="636"/>
      <c r="U150" s="636"/>
      <c r="V150" s="636"/>
      <c r="W150" s="636"/>
      <c r="X150" s="636"/>
      <c r="Y150" s="636"/>
      <c r="Z150" s="636"/>
      <c r="AA150" s="636"/>
      <c r="AB150" s="636"/>
      <c r="AC150" s="636"/>
      <c r="AD150" s="636"/>
      <c r="AE150" s="636"/>
      <c r="AF150" s="636"/>
      <c r="AG150" s="636"/>
      <c r="AH150" s="636"/>
      <c r="AI150" s="636"/>
      <c r="AJ150" s="636"/>
      <c r="AK150" s="636"/>
      <c r="AL150" s="636"/>
      <c r="AM150" s="636"/>
      <c r="AN150" s="636"/>
      <c r="AO150" s="636"/>
      <c r="AP150" s="637"/>
      <c r="AQ150" s="150"/>
      <c r="AR150" s="157"/>
      <c r="AS150" s="616"/>
      <c r="AT150" s="617"/>
      <c r="AU150" s="643"/>
      <c r="AV150" s="644"/>
      <c r="AW150" s="644"/>
      <c r="AX150" s="644"/>
      <c r="AY150" s="644"/>
      <c r="AZ150" s="644"/>
      <c r="BA150" s="644"/>
      <c r="BB150" s="644"/>
      <c r="BC150" s="644"/>
      <c r="BD150" s="644"/>
      <c r="BE150" s="645"/>
      <c r="BF150" s="618"/>
      <c r="BG150" s="619"/>
      <c r="BH150" s="635"/>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36"/>
      <c r="CE150" s="636"/>
      <c r="CF150" s="636"/>
      <c r="CG150" s="636"/>
      <c r="CH150" s="637"/>
    </row>
    <row r="151" spans="1:87" ht="18" customHeight="1" x14ac:dyDescent="0.15">
      <c r="A151" s="638" t="s">
        <v>23</v>
      </c>
      <c r="B151" s="638"/>
      <c r="C151" s="639" t="str">
        <f>""&amp;①入力シート!AJ94</f>
        <v/>
      </c>
      <c r="D151" s="639"/>
      <c r="E151" s="639"/>
      <c r="F151" s="639"/>
      <c r="G151" s="639"/>
      <c r="H151" s="639"/>
      <c r="I151" s="639"/>
      <c r="J151" s="639"/>
      <c r="K151" s="639"/>
      <c r="L151" s="639"/>
      <c r="M151" s="639"/>
      <c r="N151" s="646" t="s">
        <v>77</v>
      </c>
      <c r="O151" s="428"/>
      <c r="P151" s="428"/>
      <c r="Q151" s="428"/>
      <c r="R151" s="428"/>
      <c r="S151" s="428"/>
      <c r="T151" s="428"/>
      <c r="U151" s="428"/>
      <c r="V151" s="428"/>
      <c r="W151" s="428"/>
      <c r="X151" s="428"/>
      <c r="Y151" s="428"/>
      <c r="Z151" s="428"/>
      <c r="AA151" s="428"/>
      <c r="AB151" s="428"/>
      <c r="AC151" s="428"/>
      <c r="AD151" s="428"/>
      <c r="AE151" s="428"/>
      <c r="AF151" s="428"/>
      <c r="AG151" s="428"/>
      <c r="AH151" s="428"/>
      <c r="AI151" s="428"/>
      <c r="AJ151" s="428"/>
      <c r="AK151" s="428"/>
      <c r="AL151" s="428"/>
      <c r="AM151" s="428"/>
      <c r="AN151" s="428"/>
      <c r="AO151" s="428"/>
      <c r="AP151" s="429"/>
      <c r="AR151" s="47"/>
      <c r="AS151" s="638" t="s">
        <v>23</v>
      </c>
      <c r="AT151" s="638"/>
      <c r="AU151" s="639" t="str">
        <f>""&amp;①入力シート!AJ95</f>
        <v/>
      </c>
      <c r="AV151" s="639"/>
      <c r="AW151" s="639"/>
      <c r="AX151" s="639"/>
      <c r="AY151" s="639"/>
      <c r="AZ151" s="639"/>
      <c r="BA151" s="639"/>
      <c r="BB151" s="639"/>
      <c r="BC151" s="639"/>
      <c r="BD151" s="639"/>
      <c r="BE151" s="639"/>
      <c r="BF151" s="646" t="s">
        <v>77</v>
      </c>
      <c r="BG151" s="428"/>
      <c r="BH151" s="428"/>
      <c r="BI151" s="428"/>
      <c r="BJ151" s="428"/>
      <c r="BK151" s="428"/>
      <c r="BL151" s="428"/>
      <c r="BM151" s="428"/>
      <c r="BN151" s="428"/>
      <c r="BO151" s="428"/>
      <c r="BP151" s="428"/>
      <c r="BQ151" s="428"/>
      <c r="BR151" s="428"/>
      <c r="BS151" s="428"/>
      <c r="BT151" s="428"/>
      <c r="BU151" s="428"/>
      <c r="BV151" s="428"/>
      <c r="BW151" s="428"/>
      <c r="BX151" s="428"/>
      <c r="BY151" s="428"/>
      <c r="BZ151" s="428"/>
      <c r="CA151" s="428"/>
      <c r="CB151" s="428"/>
      <c r="CC151" s="428"/>
      <c r="CD151" s="428"/>
      <c r="CE151" s="428"/>
      <c r="CF151" s="428"/>
      <c r="CG151" s="428"/>
      <c r="CH151" s="429"/>
    </row>
    <row r="152" spans="1:87" ht="18" customHeight="1" x14ac:dyDescent="0.15">
      <c r="A152" s="638"/>
      <c r="B152" s="638"/>
      <c r="C152" s="639"/>
      <c r="D152" s="639"/>
      <c r="E152" s="639"/>
      <c r="F152" s="639"/>
      <c r="G152" s="639"/>
      <c r="H152" s="639"/>
      <c r="I152" s="639"/>
      <c r="J152" s="639"/>
      <c r="K152" s="639"/>
      <c r="L152" s="639"/>
      <c r="M152" s="639"/>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c r="AI152" s="431"/>
      <c r="AJ152" s="431"/>
      <c r="AK152" s="431"/>
      <c r="AL152" s="431"/>
      <c r="AM152" s="431"/>
      <c r="AN152" s="431"/>
      <c r="AO152" s="431"/>
      <c r="AP152" s="432"/>
      <c r="AR152" s="47"/>
      <c r="AS152" s="638"/>
      <c r="AT152" s="638"/>
      <c r="AU152" s="639"/>
      <c r="AV152" s="639"/>
      <c r="AW152" s="639"/>
      <c r="AX152" s="639"/>
      <c r="AY152" s="639"/>
      <c r="AZ152" s="639"/>
      <c r="BA152" s="639"/>
      <c r="BB152" s="639"/>
      <c r="BC152" s="639"/>
      <c r="BD152" s="639"/>
      <c r="BE152" s="639"/>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2"/>
    </row>
    <row r="153" spans="1:87" ht="15" customHeight="1" x14ac:dyDescent="0.15">
      <c r="A153" s="158"/>
      <c r="B153" s="158"/>
      <c r="C153" s="159"/>
      <c r="D153" s="159"/>
      <c r="E153" s="159"/>
      <c r="F153" s="159"/>
      <c r="G153" s="159"/>
      <c r="H153" s="159"/>
      <c r="I153" s="159"/>
      <c r="J153" s="159"/>
      <c r="K153" s="159"/>
      <c r="L153" s="159"/>
      <c r="M153" s="159"/>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8"/>
      <c r="AT153" s="158"/>
      <c r="AU153" s="159"/>
      <c r="AV153" s="159"/>
      <c r="AW153" s="159"/>
      <c r="AX153" s="159"/>
      <c r="AY153" s="159"/>
      <c r="AZ153" s="159"/>
      <c r="BA153" s="159"/>
      <c r="BB153" s="159"/>
      <c r="BC153" s="159"/>
      <c r="BD153" s="159"/>
      <c r="BE153" s="159"/>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60"/>
      <c r="B154" s="160"/>
      <c r="C154" s="160"/>
      <c r="D154" s="160"/>
      <c r="E154" s="160"/>
      <c r="F154" s="160"/>
      <c r="G154" s="160"/>
      <c r="H154" s="160"/>
      <c r="I154" s="160"/>
      <c r="J154" s="160"/>
      <c r="K154" s="160"/>
      <c r="L154" s="160"/>
      <c r="M154" s="160"/>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60"/>
      <c r="AT154" s="160"/>
      <c r="AU154" s="160"/>
      <c r="AV154" s="160"/>
      <c r="AW154" s="160"/>
      <c r="AX154" s="160"/>
      <c r="AY154" s="160"/>
      <c r="AZ154" s="160"/>
      <c r="BA154" s="160"/>
      <c r="BB154" s="160"/>
      <c r="BC154" s="160"/>
      <c r="BD154" s="160"/>
      <c r="BE154" s="160"/>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50" t="s">
        <v>64</v>
      </c>
      <c r="B155" s="651"/>
      <c r="C155" s="651"/>
      <c r="D155" s="651"/>
      <c r="E155" s="651"/>
      <c r="F155" s="651"/>
      <c r="G155" s="651"/>
      <c r="H155" s="651"/>
      <c r="I155" s="651"/>
      <c r="J155" s="651"/>
      <c r="K155" s="651"/>
      <c r="L155" s="651"/>
      <c r="M155" s="652"/>
      <c r="N155" s="609" t="s">
        <v>22</v>
      </c>
      <c r="O155" s="609"/>
      <c r="P155" s="628" t="s">
        <v>17</v>
      </c>
      <c r="Q155" s="629"/>
      <c r="R155" s="630" t="str">
        <f>IF('②応募者名簿(印刷用)'!$BX$40="","",'②応募者名簿(印刷用)'!$BX$40)</f>
        <v>-</v>
      </c>
      <c r="S155" s="630"/>
      <c r="T155" s="630"/>
      <c r="U155" s="630"/>
      <c r="V155" s="630"/>
      <c r="W155" s="630"/>
      <c r="X155" s="630"/>
      <c r="Y155" s="630"/>
      <c r="Z155" s="630"/>
      <c r="AA155" s="630"/>
      <c r="AB155" s="630"/>
      <c r="AC155" s="630"/>
      <c r="AD155" s="630"/>
      <c r="AE155" s="630"/>
      <c r="AF155" s="630"/>
      <c r="AG155" s="630"/>
      <c r="AH155" s="630"/>
      <c r="AI155" s="630"/>
      <c r="AJ155" s="630"/>
      <c r="AK155" s="630"/>
      <c r="AL155" s="630"/>
      <c r="AM155" s="630"/>
      <c r="AN155" s="630"/>
      <c r="AO155" s="630"/>
      <c r="AP155" s="631"/>
      <c r="AQ155" s="150"/>
      <c r="AR155" s="157"/>
      <c r="AS155" s="650" t="s">
        <v>64</v>
      </c>
      <c r="AT155" s="651"/>
      <c r="AU155" s="651"/>
      <c r="AV155" s="651"/>
      <c r="AW155" s="651"/>
      <c r="AX155" s="651"/>
      <c r="AY155" s="651"/>
      <c r="AZ155" s="651"/>
      <c r="BA155" s="651"/>
      <c r="BB155" s="651"/>
      <c r="BC155" s="651"/>
      <c r="BD155" s="651"/>
      <c r="BE155" s="652"/>
      <c r="BF155" s="609" t="s">
        <v>22</v>
      </c>
      <c r="BG155" s="609"/>
      <c r="BH155" s="628" t="s">
        <v>17</v>
      </c>
      <c r="BI155" s="629"/>
      <c r="BJ155" s="630" t="str">
        <f>IF('②応募者名簿(印刷用)'!$BX$40="","",'②応募者名簿(印刷用)'!$BX$40)</f>
        <v>-</v>
      </c>
      <c r="BK155" s="630"/>
      <c r="BL155" s="630"/>
      <c r="BM155" s="630"/>
      <c r="BN155" s="630"/>
      <c r="BO155" s="630"/>
      <c r="BP155" s="630"/>
      <c r="BQ155" s="630"/>
      <c r="BR155" s="630"/>
      <c r="BS155" s="630"/>
      <c r="BT155" s="630"/>
      <c r="BU155" s="630"/>
      <c r="BV155" s="630"/>
      <c r="BW155" s="630"/>
      <c r="BX155" s="630"/>
      <c r="BY155" s="630"/>
      <c r="BZ155" s="630"/>
      <c r="CA155" s="630"/>
      <c r="CB155" s="630"/>
      <c r="CC155" s="630"/>
      <c r="CD155" s="630"/>
      <c r="CE155" s="630"/>
      <c r="CF155" s="630"/>
      <c r="CG155" s="630"/>
      <c r="CH155" s="631"/>
    </row>
    <row r="156" spans="1:87" ht="17.100000000000001" customHeight="1" x14ac:dyDescent="0.15">
      <c r="A156" s="653" t="str">
        <f>'②応募者名簿(印刷用)'!$A$36</f>
        <v/>
      </c>
      <c r="B156" s="654"/>
      <c r="C156" s="654"/>
      <c r="D156" s="654"/>
      <c r="E156" s="654"/>
      <c r="F156" s="654"/>
      <c r="G156" s="654"/>
      <c r="H156" s="654"/>
      <c r="I156" s="151"/>
      <c r="J156" s="151"/>
      <c r="K156" s="151"/>
      <c r="L156" s="151"/>
      <c r="M156" s="152"/>
      <c r="N156" s="609"/>
      <c r="O156" s="609"/>
      <c r="P156" s="603" t="str">
        <f>IF('②応募者名簿(印刷用)'!$BV$42="","",'②応募者名簿(印刷用)'!$BV$42)</f>
        <v xml:space="preserve"> </v>
      </c>
      <c r="Q156" s="604"/>
      <c r="R156" s="604"/>
      <c r="S156" s="604"/>
      <c r="T156" s="604"/>
      <c r="U156" s="604"/>
      <c r="V156" s="604"/>
      <c r="W156" s="604"/>
      <c r="X156" s="604"/>
      <c r="Y156" s="604"/>
      <c r="Z156" s="604"/>
      <c r="AA156" s="604"/>
      <c r="AB156" s="604"/>
      <c r="AC156" s="604"/>
      <c r="AD156" s="604"/>
      <c r="AE156" s="604"/>
      <c r="AF156" s="604"/>
      <c r="AG156" s="604"/>
      <c r="AH156" s="604"/>
      <c r="AI156" s="604"/>
      <c r="AJ156" s="604"/>
      <c r="AK156" s="604"/>
      <c r="AL156" s="604"/>
      <c r="AM156" s="604"/>
      <c r="AN156" s="604"/>
      <c r="AO156" s="604"/>
      <c r="AP156" s="605"/>
      <c r="AQ156" s="150"/>
      <c r="AR156" s="157"/>
      <c r="AS156" s="653" t="str">
        <f>'②応募者名簿(印刷用)'!$A$36</f>
        <v/>
      </c>
      <c r="AT156" s="654"/>
      <c r="AU156" s="654"/>
      <c r="AV156" s="654"/>
      <c r="AW156" s="654"/>
      <c r="AX156" s="654"/>
      <c r="AY156" s="654"/>
      <c r="AZ156" s="654"/>
      <c r="BA156" s="151"/>
      <c r="BB156" s="151"/>
      <c r="BC156" s="151"/>
      <c r="BD156" s="151"/>
      <c r="BE156" s="152"/>
      <c r="BF156" s="609"/>
      <c r="BG156" s="609"/>
      <c r="BH156" s="603" t="str">
        <f>IF('②応募者名簿(印刷用)'!$BV$42="","",'②応募者名簿(印刷用)'!$BV$42)</f>
        <v xml:space="preserve"> </v>
      </c>
      <c r="BI156" s="604"/>
      <c r="BJ156" s="604"/>
      <c r="BK156" s="604"/>
      <c r="BL156" s="604"/>
      <c r="BM156" s="604"/>
      <c r="BN156" s="604"/>
      <c r="BO156" s="604"/>
      <c r="BP156" s="604"/>
      <c r="BQ156" s="604"/>
      <c r="BR156" s="604"/>
      <c r="BS156" s="604"/>
      <c r="BT156" s="604"/>
      <c r="BU156" s="604"/>
      <c r="BV156" s="604"/>
      <c r="BW156" s="604"/>
      <c r="BX156" s="604"/>
      <c r="BY156" s="604"/>
      <c r="BZ156" s="604"/>
      <c r="CA156" s="604"/>
      <c r="CB156" s="604"/>
      <c r="CC156" s="604"/>
      <c r="CD156" s="604"/>
      <c r="CE156" s="604"/>
      <c r="CF156" s="604"/>
      <c r="CG156" s="604"/>
      <c r="CH156" s="605"/>
    </row>
    <row r="157" spans="1:87" ht="17.100000000000001" customHeight="1" x14ac:dyDescent="0.15">
      <c r="A157" s="653"/>
      <c r="B157" s="654"/>
      <c r="C157" s="654"/>
      <c r="D157" s="654"/>
      <c r="E157" s="654"/>
      <c r="F157" s="654"/>
      <c r="G157" s="654"/>
      <c r="H157" s="654"/>
      <c r="I157" s="151"/>
      <c r="J157" s="151"/>
      <c r="K157" s="151"/>
      <c r="L157" s="151"/>
      <c r="M157" s="152"/>
      <c r="N157" s="609"/>
      <c r="O157" s="609"/>
      <c r="P157" s="603" t="str">
        <f>IF('②応募者名簿(印刷用)'!$BV$43="","",'②応募者名簿(印刷用)'!$BV$43)</f>
        <v xml:space="preserve"> </v>
      </c>
      <c r="Q157" s="604"/>
      <c r="R157" s="604"/>
      <c r="S157" s="604"/>
      <c r="T157" s="604"/>
      <c r="U157" s="604"/>
      <c r="V157" s="604"/>
      <c r="W157" s="604"/>
      <c r="X157" s="604"/>
      <c r="Y157" s="604"/>
      <c r="Z157" s="604"/>
      <c r="AA157" s="604"/>
      <c r="AB157" s="604"/>
      <c r="AC157" s="604"/>
      <c r="AD157" s="604"/>
      <c r="AE157" s="604"/>
      <c r="AF157" s="604"/>
      <c r="AG157" s="604"/>
      <c r="AH157" s="604"/>
      <c r="AI157" s="604"/>
      <c r="AJ157" s="604"/>
      <c r="AK157" s="604"/>
      <c r="AL157" s="604"/>
      <c r="AM157" s="604"/>
      <c r="AN157" s="604"/>
      <c r="AO157" s="604"/>
      <c r="AP157" s="605"/>
      <c r="AQ157" s="150"/>
      <c r="AR157" s="157"/>
      <c r="AS157" s="653"/>
      <c r="AT157" s="654"/>
      <c r="AU157" s="654"/>
      <c r="AV157" s="654"/>
      <c r="AW157" s="654"/>
      <c r="AX157" s="654"/>
      <c r="AY157" s="654"/>
      <c r="AZ157" s="654"/>
      <c r="BA157" s="151"/>
      <c r="BB157" s="151"/>
      <c r="BC157" s="151"/>
      <c r="BD157" s="151"/>
      <c r="BE157" s="152"/>
      <c r="BF157" s="609"/>
      <c r="BG157" s="609"/>
      <c r="BH157" s="603" t="str">
        <f>IF('②応募者名簿(印刷用)'!$BV$43="","",'②応募者名簿(印刷用)'!$BV$43)</f>
        <v xml:space="preserve"> </v>
      </c>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5"/>
    </row>
    <row r="158" spans="1:87" ht="17.100000000000001" customHeight="1" x14ac:dyDescent="0.15">
      <c r="A158" s="653"/>
      <c r="B158" s="654"/>
      <c r="C158" s="654"/>
      <c r="D158" s="654"/>
      <c r="E158" s="654"/>
      <c r="F158" s="654"/>
      <c r="G158" s="654"/>
      <c r="H158" s="654"/>
      <c r="I158" s="151"/>
      <c r="J158" s="151"/>
      <c r="K158" s="151"/>
      <c r="L158" s="151"/>
      <c r="M158" s="152"/>
      <c r="N158" s="609"/>
      <c r="O158" s="609"/>
      <c r="P158" s="606" t="str">
        <f>IF('②応募者名簿(印刷用)'!$BV$44="","",'②応募者名簿(印刷用)'!$BV$44)</f>
        <v xml:space="preserve"> </v>
      </c>
      <c r="Q158" s="607"/>
      <c r="R158" s="607"/>
      <c r="S158" s="607"/>
      <c r="T158" s="607"/>
      <c r="U158" s="607"/>
      <c r="V158" s="607"/>
      <c r="W158" s="607"/>
      <c r="X158" s="607"/>
      <c r="Y158" s="607"/>
      <c r="Z158" s="607"/>
      <c r="AA158" s="607"/>
      <c r="AB158" s="607"/>
      <c r="AC158" s="607"/>
      <c r="AD158" s="607"/>
      <c r="AE158" s="607"/>
      <c r="AF158" s="607"/>
      <c r="AG158" s="607"/>
      <c r="AH158" s="607"/>
      <c r="AI158" s="607"/>
      <c r="AJ158" s="607"/>
      <c r="AK158" s="607"/>
      <c r="AL158" s="607"/>
      <c r="AM158" s="607"/>
      <c r="AN158" s="607"/>
      <c r="AO158" s="607"/>
      <c r="AP158" s="608"/>
      <c r="AQ158" s="150"/>
      <c r="AR158" s="157"/>
      <c r="AS158" s="653"/>
      <c r="AT158" s="654"/>
      <c r="AU158" s="654"/>
      <c r="AV158" s="654"/>
      <c r="AW158" s="654"/>
      <c r="AX158" s="654"/>
      <c r="AY158" s="654"/>
      <c r="AZ158" s="654"/>
      <c r="BA158" s="151"/>
      <c r="BB158" s="151"/>
      <c r="BC158" s="151"/>
      <c r="BD158" s="151"/>
      <c r="BE158" s="152"/>
      <c r="BF158" s="609"/>
      <c r="BG158" s="609"/>
      <c r="BH158" s="606" t="str">
        <f>IF('②応募者名簿(印刷用)'!$BV$44="","",'②応募者名簿(印刷用)'!$BV$44)</f>
        <v xml:space="preserve"> </v>
      </c>
      <c r="BI158" s="607"/>
      <c r="BJ158" s="607"/>
      <c r="BK158" s="607"/>
      <c r="BL158" s="607"/>
      <c r="BM158" s="607"/>
      <c r="BN158" s="607"/>
      <c r="BO158" s="607"/>
      <c r="BP158" s="607"/>
      <c r="BQ158" s="607"/>
      <c r="BR158" s="607"/>
      <c r="BS158" s="607"/>
      <c r="BT158" s="607"/>
      <c r="BU158" s="607"/>
      <c r="BV158" s="607"/>
      <c r="BW158" s="607"/>
      <c r="BX158" s="607"/>
      <c r="BY158" s="607"/>
      <c r="BZ158" s="607"/>
      <c r="CA158" s="607"/>
      <c r="CB158" s="607"/>
      <c r="CC158" s="607"/>
      <c r="CD158" s="607"/>
      <c r="CE158" s="607"/>
      <c r="CF158" s="607"/>
      <c r="CG158" s="607"/>
      <c r="CH158" s="608"/>
    </row>
    <row r="159" spans="1:87" ht="17.100000000000001" customHeight="1" x14ac:dyDescent="0.15">
      <c r="A159" s="653"/>
      <c r="B159" s="654"/>
      <c r="C159" s="654"/>
      <c r="D159" s="654"/>
      <c r="E159" s="654"/>
      <c r="F159" s="654"/>
      <c r="G159" s="654"/>
      <c r="H159" s="654"/>
      <c r="I159" s="151"/>
      <c r="J159" s="151"/>
      <c r="K159" s="151"/>
      <c r="L159" s="151"/>
      <c r="M159" s="152"/>
      <c r="N159" s="623" t="s">
        <v>33</v>
      </c>
      <c r="O159" s="624"/>
      <c r="P159" s="620" t="s">
        <v>24</v>
      </c>
      <c r="Q159" s="621"/>
      <c r="R159" s="621"/>
      <c r="S159" s="621"/>
      <c r="T159" s="621" t="str">
        <f>""&amp;①入力シート!$D$21</f>
        <v/>
      </c>
      <c r="U159" s="621"/>
      <c r="V159" s="621"/>
      <c r="W159" s="621"/>
      <c r="X159" s="621"/>
      <c r="Y159" s="621"/>
      <c r="Z159" s="621"/>
      <c r="AA159" s="621"/>
      <c r="AB159" s="621"/>
      <c r="AC159" s="621"/>
      <c r="AD159" s="621"/>
      <c r="AE159" s="621"/>
      <c r="AF159" s="621"/>
      <c r="AG159" s="621"/>
      <c r="AH159" s="621"/>
      <c r="AI159" s="621"/>
      <c r="AJ159" s="621"/>
      <c r="AK159" s="621"/>
      <c r="AL159" s="621"/>
      <c r="AM159" s="621"/>
      <c r="AN159" s="621"/>
      <c r="AO159" s="621"/>
      <c r="AP159" s="622"/>
      <c r="AQ159" s="150"/>
      <c r="AR159" s="157"/>
      <c r="AS159" s="653"/>
      <c r="AT159" s="654"/>
      <c r="AU159" s="654"/>
      <c r="AV159" s="654"/>
      <c r="AW159" s="654"/>
      <c r="AX159" s="654"/>
      <c r="AY159" s="654"/>
      <c r="AZ159" s="654"/>
      <c r="BA159" s="151"/>
      <c r="BB159" s="151"/>
      <c r="BC159" s="151"/>
      <c r="BD159" s="151"/>
      <c r="BE159" s="152"/>
      <c r="BF159" s="623" t="s">
        <v>33</v>
      </c>
      <c r="BG159" s="624"/>
      <c r="BH159" s="620" t="s">
        <v>24</v>
      </c>
      <c r="BI159" s="621"/>
      <c r="BJ159" s="621"/>
      <c r="BK159" s="621"/>
      <c r="BL159" s="621" t="str">
        <f>""&amp;①入力シート!$D$21</f>
        <v/>
      </c>
      <c r="BM159" s="621"/>
      <c r="BN159" s="621"/>
      <c r="BO159" s="621"/>
      <c r="BP159" s="621"/>
      <c r="BQ159" s="621"/>
      <c r="BR159" s="621"/>
      <c r="BS159" s="621"/>
      <c r="BT159" s="621"/>
      <c r="BU159" s="621"/>
      <c r="BV159" s="621"/>
      <c r="BW159" s="621"/>
      <c r="BX159" s="621"/>
      <c r="BY159" s="621"/>
      <c r="BZ159" s="621"/>
      <c r="CA159" s="621"/>
      <c r="CB159" s="621"/>
      <c r="CC159" s="621"/>
      <c r="CD159" s="621"/>
      <c r="CE159" s="621"/>
      <c r="CF159" s="621"/>
      <c r="CG159" s="621"/>
      <c r="CH159" s="622"/>
    </row>
    <row r="160" spans="1:87" ht="17.100000000000001" customHeight="1" x14ac:dyDescent="0.15">
      <c r="A160" s="153"/>
      <c r="B160" s="151"/>
      <c r="C160" s="151"/>
      <c r="D160" s="151"/>
      <c r="E160" s="151"/>
      <c r="F160" s="151"/>
      <c r="G160" s="151"/>
      <c r="H160" s="151"/>
      <c r="I160" s="151"/>
      <c r="J160" s="151"/>
      <c r="K160" s="151"/>
      <c r="L160" s="151"/>
      <c r="M160" s="152"/>
      <c r="N160" s="616"/>
      <c r="O160" s="617"/>
      <c r="P160" s="625" t="str">
        <f>"　"&amp;①入力シート!$D$22</f>
        <v>　</v>
      </c>
      <c r="Q160" s="626"/>
      <c r="R160" s="626"/>
      <c r="S160" s="626"/>
      <c r="T160" s="626"/>
      <c r="U160" s="626"/>
      <c r="V160" s="626"/>
      <c r="W160" s="626"/>
      <c r="X160" s="626"/>
      <c r="Y160" s="626"/>
      <c r="Z160" s="626"/>
      <c r="AA160" s="626"/>
      <c r="AB160" s="626"/>
      <c r="AC160" s="626"/>
      <c r="AD160" s="626"/>
      <c r="AE160" s="626"/>
      <c r="AF160" s="626"/>
      <c r="AG160" s="626"/>
      <c r="AH160" s="626"/>
      <c r="AI160" s="626"/>
      <c r="AJ160" s="626"/>
      <c r="AK160" s="626"/>
      <c r="AL160" s="626"/>
      <c r="AM160" s="626"/>
      <c r="AN160" s="626"/>
      <c r="AO160" s="626"/>
      <c r="AP160" s="627"/>
      <c r="AQ160" s="150"/>
      <c r="AR160" s="157"/>
      <c r="AS160" s="153"/>
      <c r="AT160" s="151"/>
      <c r="AU160" s="151"/>
      <c r="AV160" s="151"/>
      <c r="AW160" s="151"/>
      <c r="AX160" s="151"/>
      <c r="AY160" s="151"/>
      <c r="AZ160" s="151"/>
      <c r="BA160" s="151"/>
      <c r="BB160" s="151"/>
      <c r="BC160" s="151"/>
      <c r="BD160" s="151"/>
      <c r="BE160" s="152"/>
      <c r="BF160" s="616"/>
      <c r="BG160" s="617"/>
      <c r="BH160" s="625" t="str">
        <f>"　"&amp;①入力シート!$D$22</f>
        <v>　</v>
      </c>
      <c r="BI160" s="626"/>
      <c r="BJ160" s="626"/>
      <c r="BK160" s="626"/>
      <c r="BL160" s="626"/>
      <c r="BM160" s="626"/>
      <c r="BN160" s="626"/>
      <c r="BO160" s="626"/>
      <c r="BP160" s="626"/>
      <c r="BQ160" s="626"/>
      <c r="BR160" s="626"/>
      <c r="BS160" s="626"/>
      <c r="BT160" s="626"/>
      <c r="BU160" s="626"/>
      <c r="BV160" s="626"/>
      <c r="BW160" s="626"/>
      <c r="BX160" s="626"/>
      <c r="BY160" s="626"/>
      <c r="BZ160" s="626"/>
      <c r="CA160" s="626"/>
      <c r="CB160" s="626"/>
      <c r="CC160" s="626"/>
      <c r="CD160" s="626"/>
      <c r="CE160" s="626"/>
      <c r="CF160" s="626"/>
      <c r="CG160" s="626"/>
      <c r="CH160" s="627"/>
    </row>
    <row r="161" spans="1:86" ht="17.100000000000001" customHeight="1" x14ac:dyDescent="0.15">
      <c r="A161" s="153"/>
      <c r="B161" s="151"/>
      <c r="C161" s="151"/>
      <c r="D161" s="151"/>
      <c r="E161" s="151"/>
      <c r="F161" s="151"/>
      <c r="G161" s="151"/>
      <c r="H161" s="151"/>
      <c r="I161" s="151"/>
      <c r="J161" s="151"/>
      <c r="K161" s="151"/>
      <c r="L161" s="151"/>
      <c r="M161" s="152"/>
      <c r="N161" s="616"/>
      <c r="O161" s="617"/>
      <c r="P161" s="647" t="str">
        <f>"　"&amp;①入力シート!$D$23</f>
        <v>　</v>
      </c>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9"/>
      <c r="AQ161" s="150"/>
      <c r="AR161" s="157"/>
      <c r="AS161" s="153"/>
      <c r="AT161" s="151"/>
      <c r="AU161" s="151"/>
      <c r="AV161" s="151"/>
      <c r="AW161" s="151"/>
      <c r="AX161" s="151"/>
      <c r="AY161" s="151"/>
      <c r="AZ161" s="151"/>
      <c r="BA161" s="151"/>
      <c r="BB161" s="151"/>
      <c r="BC161" s="151"/>
      <c r="BD161" s="151"/>
      <c r="BE161" s="152"/>
      <c r="BF161" s="616"/>
      <c r="BG161" s="617"/>
      <c r="BH161" s="647" t="str">
        <f>"　"&amp;①入力シート!$D$23</f>
        <v>　</v>
      </c>
      <c r="BI161" s="648"/>
      <c r="BJ161" s="648"/>
      <c r="BK161" s="648"/>
      <c r="BL161" s="648"/>
      <c r="BM161" s="648"/>
      <c r="BN161" s="648"/>
      <c r="BO161" s="648"/>
      <c r="BP161" s="648"/>
      <c r="BQ161" s="648"/>
      <c r="BR161" s="648"/>
      <c r="BS161" s="648"/>
      <c r="BT161" s="648"/>
      <c r="BU161" s="648"/>
      <c r="BV161" s="648"/>
      <c r="BW161" s="648"/>
      <c r="BX161" s="648"/>
      <c r="BY161" s="648"/>
      <c r="BZ161" s="648"/>
      <c r="CA161" s="648"/>
      <c r="CB161" s="648"/>
      <c r="CC161" s="648"/>
      <c r="CD161" s="648"/>
      <c r="CE161" s="648"/>
      <c r="CF161" s="648"/>
      <c r="CG161" s="648"/>
      <c r="CH161" s="649"/>
    </row>
    <row r="162" spans="1:86" ht="17.100000000000001" customHeight="1" x14ac:dyDescent="0.15">
      <c r="A162" s="154"/>
      <c r="B162" s="155"/>
      <c r="C162" s="155"/>
      <c r="D162" s="155"/>
      <c r="E162" s="155"/>
      <c r="F162" s="155"/>
      <c r="G162" s="155"/>
      <c r="H162" s="155"/>
      <c r="I162" s="155"/>
      <c r="J162" s="155"/>
      <c r="K162" s="155"/>
      <c r="L162" s="155"/>
      <c r="M162" s="156"/>
      <c r="N162" s="616"/>
      <c r="O162" s="617"/>
      <c r="P162" s="647"/>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9"/>
      <c r="AQ162" s="150"/>
      <c r="AR162" s="157"/>
      <c r="AS162" s="154"/>
      <c r="AT162" s="155"/>
      <c r="AU162" s="155"/>
      <c r="AV162" s="155"/>
      <c r="AW162" s="155"/>
      <c r="AX162" s="155"/>
      <c r="AY162" s="155"/>
      <c r="AZ162" s="155"/>
      <c r="BA162" s="155"/>
      <c r="BB162" s="155"/>
      <c r="BC162" s="155"/>
      <c r="BD162" s="155"/>
      <c r="BE162" s="156"/>
      <c r="BF162" s="616"/>
      <c r="BG162" s="617"/>
      <c r="BH162" s="647"/>
      <c r="BI162" s="648"/>
      <c r="BJ162" s="648"/>
      <c r="BK162" s="648"/>
      <c r="BL162" s="648"/>
      <c r="BM162" s="648"/>
      <c r="BN162" s="648"/>
      <c r="BO162" s="648"/>
      <c r="BP162" s="648"/>
      <c r="BQ162" s="648"/>
      <c r="BR162" s="648"/>
      <c r="BS162" s="648"/>
      <c r="BT162" s="648"/>
      <c r="BU162" s="648"/>
      <c r="BV162" s="648"/>
      <c r="BW162" s="648"/>
      <c r="BX162" s="648"/>
      <c r="BY162" s="648"/>
      <c r="BZ162" s="648"/>
      <c r="CA162" s="648"/>
      <c r="CB162" s="648"/>
      <c r="CC162" s="648"/>
      <c r="CD162" s="648"/>
      <c r="CE162" s="648"/>
      <c r="CF162" s="648"/>
      <c r="CG162" s="648"/>
      <c r="CH162" s="649"/>
    </row>
    <row r="163" spans="1:86" ht="18" customHeight="1" x14ac:dyDescent="0.15">
      <c r="A163" s="623" t="s">
        <v>38</v>
      </c>
      <c r="B163" s="624"/>
      <c r="C163" s="620" t="s">
        <v>32</v>
      </c>
      <c r="D163" s="621"/>
      <c r="E163" s="621"/>
      <c r="F163" s="621"/>
      <c r="G163" s="621"/>
      <c r="H163" s="621"/>
      <c r="I163" s="621"/>
      <c r="J163" s="621"/>
      <c r="K163" s="621"/>
      <c r="L163" s="621"/>
      <c r="M163" s="621"/>
      <c r="N163" s="609" t="s">
        <v>35</v>
      </c>
      <c r="O163" s="609"/>
      <c r="P163" s="615" t="str">
        <f>""&amp;①入力シート!O96</f>
        <v/>
      </c>
      <c r="Q163" s="615"/>
      <c r="R163" s="615"/>
      <c r="S163" s="615"/>
      <c r="T163" s="615"/>
      <c r="U163" s="615"/>
      <c r="V163" s="615"/>
      <c r="W163" s="615"/>
      <c r="X163" s="615"/>
      <c r="Y163" s="615"/>
      <c r="Z163" s="615"/>
      <c r="AA163" s="615"/>
      <c r="AB163" s="615"/>
      <c r="AC163" s="615"/>
      <c r="AD163" s="615"/>
      <c r="AE163" s="615"/>
      <c r="AF163" s="615"/>
      <c r="AG163" s="615"/>
      <c r="AH163" s="615"/>
      <c r="AI163" s="615"/>
      <c r="AJ163" s="615"/>
      <c r="AK163" s="615"/>
      <c r="AL163" s="615"/>
      <c r="AM163" s="615"/>
      <c r="AN163" s="615"/>
      <c r="AO163" s="615"/>
      <c r="AP163" s="615"/>
      <c r="AQ163" s="150"/>
      <c r="AR163" s="157"/>
      <c r="AS163" s="623" t="s">
        <v>38</v>
      </c>
      <c r="AT163" s="624"/>
      <c r="AU163" s="620" t="s">
        <v>32</v>
      </c>
      <c r="AV163" s="621"/>
      <c r="AW163" s="621"/>
      <c r="AX163" s="621"/>
      <c r="AY163" s="621"/>
      <c r="AZ163" s="621"/>
      <c r="BA163" s="621"/>
      <c r="BB163" s="621"/>
      <c r="BC163" s="621"/>
      <c r="BD163" s="621"/>
      <c r="BE163" s="621"/>
      <c r="BF163" s="609" t="s">
        <v>35</v>
      </c>
      <c r="BG163" s="609"/>
      <c r="BH163" s="615" t="str">
        <f>""&amp;①入力シート!O97</f>
        <v/>
      </c>
      <c r="BI163" s="615"/>
      <c r="BJ163" s="615"/>
      <c r="BK163" s="615"/>
      <c r="BL163" s="615"/>
      <c r="BM163" s="615"/>
      <c r="BN163" s="615"/>
      <c r="BO163" s="615"/>
      <c r="BP163" s="615"/>
      <c r="BQ163" s="615"/>
      <c r="BR163" s="615"/>
      <c r="BS163" s="615"/>
      <c r="BT163" s="615"/>
      <c r="BU163" s="615"/>
      <c r="BV163" s="615"/>
      <c r="BW163" s="615"/>
      <c r="BX163" s="615"/>
      <c r="BY163" s="615"/>
      <c r="BZ163" s="615"/>
      <c r="CA163" s="615"/>
      <c r="CB163" s="615"/>
      <c r="CC163" s="615"/>
      <c r="CD163" s="615"/>
      <c r="CE163" s="615"/>
      <c r="CF163" s="615"/>
      <c r="CG163" s="615"/>
      <c r="CH163" s="615"/>
    </row>
    <row r="164" spans="1:86" ht="18" customHeight="1" x14ac:dyDescent="0.15">
      <c r="A164" s="616"/>
      <c r="B164" s="617"/>
      <c r="C164" s="643">
        <f>'②応募者名簿(印刷用)'!$AD31</f>
        <v>59</v>
      </c>
      <c r="D164" s="644"/>
      <c r="E164" s="644"/>
      <c r="F164" s="644"/>
      <c r="G164" s="644"/>
      <c r="H164" s="644"/>
      <c r="I164" s="644"/>
      <c r="J164" s="644"/>
      <c r="K164" s="644"/>
      <c r="L164" s="644"/>
      <c r="M164" s="644"/>
      <c r="N164" s="609"/>
      <c r="O164" s="609"/>
      <c r="P164" s="615"/>
      <c r="Q164" s="615"/>
      <c r="R164" s="615"/>
      <c r="S164" s="615"/>
      <c r="T164" s="615"/>
      <c r="U164" s="615"/>
      <c r="V164" s="615"/>
      <c r="W164" s="615"/>
      <c r="X164" s="615"/>
      <c r="Y164" s="615"/>
      <c r="Z164" s="615"/>
      <c r="AA164" s="615"/>
      <c r="AB164" s="615"/>
      <c r="AC164" s="615"/>
      <c r="AD164" s="615"/>
      <c r="AE164" s="615"/>
      <c r="AF164" s="615"/>
      <c r="AG164" s="615"/>
      <c r="AH164" s="615"/>
      <c r="AI164" s="615"/>
      <c r="AJ164" s="615"/>
      <c r="AK164" s="615"/>
      <c r="AL164" s="615"/>
      <c r="AM164" s="615"/>
      <c r="AN164" s="615"/>
      <c r="AO164" s="615"/>
      <c r="AP164" s="615"/>
      <c r="AQ164" s="150"/>
      <c r="AR164" s="157"/>
      <c r="AS164" s="616"/>
      <c r="AT164" s="617"/>
      <c r="AU164" s="643">
        <f>'②応募者名簿(印刷用)'!$AD32</f>
        <v>60</v>
      </c>
      <c r="AV164" s="644"/>
      <c r="AW164" s="644"/>
      <c r="AX164" s="644"/>
      <c r="AY164" s="644"/>
      <c r="AZ164" s="644"/>
      <c r="BA164" s="644"/>
      <c r="BB164" s="644"/>
      <c r="BC164" s="644"/>
      <c r="BD164" s="644"/>
      <c r="BE164" s="644"/>
      <c r="BF164" s="609"/>
      <c r="BG164" s="609"/>
      <c r="BH164" s="615"/>
      <c r="BI164" s="615"/>
      <c r="BJ164" s="615"/>
      <c r="BK164" s="615"/>
      <c r="BL164" s="615"/>
      <c r="BM164" s="615"/>
      <c r="BN164" s="615"/>
      <c r="BO164" s="615"/>
      <c r="BP164" s="615"/>
      <c r="BQ164" s="615"/>
      <c r="BR164" s="615"/>
      <c r="BS164" s="615"/>
      <c r="BT164" s="615"/>
      <c r="BU164" s="615"/>
      <c r="BV164" s="615"/>
      <c r="BW164" s="615"/>
      <c r="BX164" s="615"/>
      <c r="BY164" s="615"/>
      <c r="BZ164" s="615"/>
      <c r="CA164" s="615"/>
      <c r="CB164" s="615"/>
      <c r="CC164" s="615"/>
      <c r="CD164" s="615"/>
      <c r="CE164" s="615"/>
      <c r="CF164" s="615"/>
      <c r="CG164" s="615"/>
      <c r="CH164" s="615"/>
    </row>
    <row r="165" spans="1:86" ht="18" customHeight="1" x14ac:dyDescent="0.15">
      <c r="A165" s="618"/>
      <c r="B165" s="619"/>
      <c r="C165" s="643"/>
      <c r="D165" s="644"/>
      <c r="E165" s="644"/>
      <c r="F165" s="644"/>
      <c r="G165" s="644"/>
      <c r="H165" s="644"/>
      <c r="I165" s="644"/>
      <c r="J165" s="644"/>
      <c r="K165" s="644"/>
      <c r="L165" s="644"/>
      <c r="M165" s="644"/>
      <c r="N165" s="609"/>
      <c r="O165" s="609"/>
      <c r="P165" s="615"/>
      <c r="Q165" s="615"/>
      <c r="R165" s="615"/>
      <c r="S165" s="615"/>
      <c r="T165" s="615"/>
      <c r="U165" s="615"/>
      <c r="V165" s="615"/>
      <c r="W165" s="615"/>
      <c r="X165" s="615"/>
      <c r="Y165" s="615"/>
      <c r="Z165" s="615"/>
      <c r="AA165" s="615"/>
      <c r="AB165" s="615"/>
      <c r="AC165" s="615"/>
      <c r="AD165" s="615"/>
      <c r="AE165" s="615"/>
      <c r="AF165" s="615"/>
      <c r="AG165" s="615"/>
      <c r="AH165" s="615"/>
      <c r="AI165" s="615"/>
      <c r="AJ165" s="615"/>
      <c r="AK165" s="615"/>
      <c r="AL165" s="615"/>
      <c r="AM165" s="615"/>
      <c r="AN165" s="615"/>
      <c r="AO165" s="615"/>
      <c r="AP165" s="615"/>
      <c r="AQ165" s="150"/>
      <c r="AR165" s="157"/>
      <c r="AS165" s="618"/>
      <c r="AT165" s="619"/>
      <c r="AU165" s="643"/>
      <c r="AV165" s="644"/>
      <c r="AW165" s="644"/>
      <c r="AX165" s="644"/>
      <c r="AY165" s="644"/>
      <c r="AZ165" s="644"/>
      <c r="BA165" s="644"/>
      <c r="BB165" s="644"/>
      <c r="BC165" s="644"/>
      <c r="BD165" s="644"/>
      <c r="BE165" s="644"/>
      <c r="BF165" s="609"/>
      <c r="BG165" s="609"/>
      <c r="BH165" s="615"/>
      <c r="BI165" s="615"/>
      <c r="BJ165" s="615"/>
      <c r="BK165" s="615"/>
      <c r="BL165" s="615"/>
      <c r="BM165" s="615"/>
      <c r="BN165" s="615"/>
      <c r="BO165" s="615"/>
      <c r="BP165" s="615"/>
      <c r="BQ165" s="615"/>
      <c r="BR165" s="615"/>
      <c r="BS165" s="615"/>
      <c r="BT165" s="615"/>
      <c r="BU165" s="615"/>
      <c r="BV165" s="615"/>
      <c r="BW165" s="615"/>
      <c r="BX165" s="615"/>
      <c r="BY165" s="615"/>
      <c r="BZ165" s="615"/>
      <c r="CA165" s="615"/>
      <c r="CB165" s="615"/>
      <c r="CC165" s="615"/>
      <c r="CD165" s="615"/>
      <c r="CE165" s="615"/>
      <c r="CF165" s="615"/>
      <c r="CG165" s="615"/>
      <c r="CH165" s="615"/>
    </row>
    <row r="166" spans="1:86" ht="18" customHeight="1" x14ac:dyDescent="0.15">
      <c r="A166" s="623" t="s">
        <v>37</v>
      </c>
      <c r="B166" s="624"/>
      <c r="C166" s="640" t="str">
        <f>IF('②応募者名簿(印刷用)'!$AN$31="","",'②応募者名簿(印刷用)'!$AN$31)</f>
        <v/>
      </c>
      <c r="D166" s="641"/>
      <c r="E166" s="641"/>
      <c r="F166" s="641"/>
      <c r="G166" s="641"/>
      <c r="H166" s="641"/>
      <c r="I166" s="641"/>
      <c r="J166" s="641"/>
      <c r="K166" s="641"/>
      <c r="L166" s="641"/>
      <c r="M166" s="642"/>
      <c r="N166" s="616" t="s">
        <v>36</v>
      </c>
      <c r="O166" s="617"/>
      <c r="P166" s="610" t="s">
        <v>34</v>
      </c>
      <c r="Q166" s="611"/>
      <c r="R166" s="611"/>
      <c r="S166" s="611"/>
      <c r="T166" s="611"/>
      <c r="U166" s="611"/>
      <c r="V166" s="611"/>
      <c r="W166" s="611"/>
      <c r="X166" s="611"/>
      <c r="Y166" s="611"/>
      <c r="Z166" s="611"/>
      <c r="AA166" s="611"/>
      <c r="AB166" s="611"/>
      <c r="AC166" s="611"/>
      <c r="AD166" s="611"/>
      <c r="AE166" s="611"/>
      <c r="AF166" s="611"/>
      <c r="AG166" s="611"/>
      <c r="AH166" s="611"/>
      <c r="AI166" s="611"/>
      <c r="AJ166" s="611"/>
      <c r="AK166" s="611"/>
      <c r="AL166" s="611"/>
      <c r="AM166" s="611"/>
      <c r="AN166" s="611"/>
      <c r="AO166" s="611"/>
      <c r="AP166" s="612"/>
      <c r="AQ166" s="150"/>
      <c r="AR166" s="157"/>
      <c r="AS166" s="623" t="s">
        <v>37</v>
      </c>
      <c r="AT166" s="624"/>
      <c r="AU166" s="640" t="str">
        <f>IF('②応募者名簿(印刷用)'!$AN$32="","",'②応募者名簿(印刷用)'!$AN$32)</f>
        <v/>
      </c>
      <c r="AV166" s="641"/>
      <c r="AW166" s="641"/>
      <c r="AX166" s="641"/>
      <c r="AY166" s="641"/>
      <c r="AZ166" s="641"/>
      <c r="BA166" s="641"/>
      <c r="BB166" s="641"/>
      <c r="BC166" s="641"/>
      <c r="BD166" s="641"/>
      <c r="BE166" s="642"/>
      <c r="BF166" s="616" t="s">
        <v>36</v>
      </c>
      <c r="BG166" s="617"/>
      <c r="BH166" s="610" t="s">
        <v>34</v>
      </c>
      <c r="BI166" s="611"/>
      <c r="BJ166" s="611"/>
      <c r="BK166" s="611"/>
      <c r="BL166" s="611"/>
      <c r="BM166" s="611"/>
      <c r="BN166" s="611"/>
      <c r="BO166" s="611"/>
      <c r="BP166" s="611"/>
      <c r="BQ166" s="611"/>
      <c r="BR166" s="611"/>
      <c r="BS166" s="611"/>
      <c r="BT166" s="611"/>
      <c r="BU166" s="611"/>
      <c r="BV166" s="611"/>
      <c r="BW166" s="611"/>
      <c r="BX166" s="611"/>
      <c r="BY166" s="611"/>
      <c r="BZ166" s="611"/>
      <c r="CA166" s="611"/>
      <c r="CB166" s="611"/>
      <c r="CC166" s="611"/>
      <c r="CD166" s="611"/>
      <c r="CE166" s="611"/>
      <c r="CF166" s="611"/>
      <c r="CG166" s="611"/>
      <c r="CH166" s="612"/>
    </row>
    <row r="167" spans="1:86" ht="18" customHeight="1" x14ac:dyDescent="0.15">
      <c r="A167" s="616"/>
      <c r="B167" s="617"/>
      <c r="C167" s="643"/>
      <c r="D167" s="644"/>
      <c r="E167" s="644"/>
      <c r="F167" s="644"/>
      <c r="G167" s="644"/>
      <c r="H167" s="644"/>
      <c r="I167" s="644"/>
      <c r="J167" s="644"/>
      <c r="K167" s="644"/>
      <c r="L167" s="644"/>
      <c r="M167" s="645"/>
      <c r="N167" s="616"/>
      <c r="O167" s="617"/>
      <c r="P167" s="632" t="str">
        <f>IF('②応募者名簿(印刷用)'!$AR$31="","",'②応募者名簿(印刷用)'!$AR$31)</f>
        <v xml:space="preserve"> </v>
      </c>
      <c r="Q167" s="633"/>
      <c r="R167" s="633"/>
      <c r="S167" s="633"/>
      <c r="T167" s="633"/>
      <c r="U167" s="633"/>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4"/>
      <c r="AQ167" s="150"/>
      <c r="AR167" s="157"/>
      <c r="AS167" s="616"/>
      <c r="AT167" s="617"/>
      <c r="AU167" s="643"/>
      <c r="AV167" s="644"/>
      <c r="AW167" s="644"/>
      <c r="AX167" s="644"/>
      <c r="AY167" s="644"/>
      <c r="AZ167" s="644"/>
      <c r="BA167" s="644"/>
      <c r="BB167" s="644"/>
      <c r="BC167" s="644"/>
      <c r="BD167" s="644"/>
      <c r="BE167" s="645"/>
      <c r="BF167" s="616"/>
      <c r="BG167" s="617"/>
      <c r="BH167" s="632" t="str">
        <f>IF('②応募者名簿(印刷用)'!$AR$32="","",'②応募者名簿(印刷用)'!$AR$32)</f>
        <v xml:space="preserve"> </v>
      </c>
      <c r="BI167" s="633"/>
      <c r="BJ167" s="633"/>
      <c r="BK167" s="633"/>
      <c r="BL167" s="633"/>
      <c r="BM167" s="633"/>
      <c r="BN167" s="633"/>
      <c r="BO167" s="633"/>
      <c r="BP167" s="633"/>
      <c r="BQ167" s="633"/>
      <c r="BR167" s="633"/>
      <c r="BS167" s="633"/>
      <c r="BT167" s="633"/>
      <c r="BU167" s="633"/>
      <c r="BV167" s="633"/>
      <c r="BW167" s="633"/>
      <c r="BX167" s="633"/>
      <c r="BY167" s="633"/>
      <c r="BZ167" s="633"/>
      <c r="CA167" s="633"/>
      <c r="CB167" s="633"/>
      <c r="CC167" s="633"/>
      <c r="CD167" s="633"/>
      <c r="CE167" s="633"/>
      <c r="CF167" s="633"/>
      <c r="CG167" s="633"/>
      <c r="CH167" s="634"/>
    </row>
    <row r="168" spans="1:86" ht="18" customHeight="1" x14ac:dyDescent="0.15">
      <c r="A168" s="616"/>
      <c r="B168" s="617"/>
      <c r="C168" s="643"/>
      <c r="D168" s="644"/>
      <c r="E168" s="644"/>
      <c r="F168" s="644"/>
      <c r="G168" s="644"/>
      <c r="H168" s="644"/>
      <c r="I168" s="644"/>
      <c r="J168" s="644"/>
      <c r="K168" s="644"/>
      <c r="L168" s="644"/>
      <c r="M168" s="645"/>
      <c r="N168" s="618"/>
      <c r="O168" s="619"/>
      <c r="P168" s="635"/>
      <c r="Q168" s="636"/>
      <c r="R168" s="636"/>
      <c r="S168" s="636"/>
      <c r="T168" s="636"/>
      <c r="U168" s="636"/>
      <c r="V168" s="636"/>
      <c r="W168" s="636"/>
      <c r="X168" s="636"/>
      <c r="Y168" s="636"/>
      <c r="Z168" s="636"/>
      <c r="AA168" s="636"/>
      <c r="AB168" s="636"/>
      <c r="AC168" s="636"/>
      <c r="AD168" s="636"/>
      <c r="AE168" s="636"/>
      <c r="AF168" s="636"/>
      <c r="AG168" s="636"/>
      <c r="AH168" s="636"/>
      <c r="AI168" s="636"/>
      <c r="AJ168" s="636"/>
      <c r="AK168" s="636"/>
      <c r="AL168" s="636"/>
      <c r="AM168" s="636"/>
      <c r="AN168" s="636"/>
      <c r="AO168" s="636"/>
      <c r="AP168" s="637"/>
      <c r="AQ168" s="150"/>
      <c r="AR168" s="157"/>
      <c r="AS168" s="616"/>
      <c r="AT168" s="617"/>
      <c r="AU168" s="643"/>
      <c r="AV168" s="644"/>
      <c r="AW168" s="644"/>
      <c r="AX168" s="644"/>
      <c r="AY168" s="644"/>
      <c r="AZ168" s="644"/>
      <c r="BA168" s="644"/>
      <c r="BB168" s="644"/>
      <c r="BC168" s="644"/>
      <c r="BD168" s="644"/>
      <c r="BE168" s="645"/>
      <c r="BF168" s="618"/>
      <c r="BG168" s="619"/>
      <c r="BH168" s="635"/>
      <c r="BI168" s="636"/>
      <c r="BJ168" s="636"/>
      <c r="BK168" s="636"/>
      <c r="BL168" s="636"/>
      <c r="BM168" s="636"/>
      <c r="BN168" s="636"/>
      <c r="BO168" s="636"/>
      <c r="BP168" s="636"/>
      <c r="BQ168" s="636"/>
      <c r="BR168" s="636"/>
      <c r="BS168" s="636"/>
      <c r="BT168" s="636"/>
      <c r="BU168" s="636"/>
      <c r="BV168" s="636"/>
      <c r="BW168" s="636"/>
      <c r="BX168" s="636"/>
      <c r="BY168" s="636"/>
      <c r="BZ168" s="636"/>
      <c r="CA168" s="636"/>
      <c r="CB168" s="636"/>
      <c r="CC168" s="636"/>
      <c r="CD168" s="636"/>
      <c r="CE168" s="636"/>
      <c r="CF168" s="636"/>
      <c r="CG168" s="636"/>
      <c r="CH168" s="637"/>
    </row>
    <row r="169" spans="1:86" ht="18" customHeight="1" x14ac:dyDescent="0.15">
      <c r="A169" s="638" t="s">
        <v>23</v>
      </c>
      <c r="B169" s="638"/>
      <c r="C169" s="639" t="str">
        <f>""&amp;①入力シート!AJ96</f>
        <v/>
      </c>
      <c r="D169" s="639"/>
      <c r="E169" s="639"/>
      <c r="F169" s="639"/>
      <c r="G169" s="639"/>
      <c r="H169" s="639"/>
      <c r="I169" s="639"/>
      <c r="J169" s="639"/>
      <c r="K169" s="639"/>
      <c r="L169" s="639"/>
      <c r="M169" s="639"/>
      <c r="N169" s="646" t="s">
        <v>77</v>
      </c>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8"/>
      <c r="AN169" s="428"/>
      <c r="AO169" s="428"/>
      <c r="AP169" s="429"/>
      <c r="AR169" s="47"/>
      <c r="AS169" s="638" t="s">
        <v>23</v>
      </c>
      <c r="AT169" s="638"/>
      <c r="AU169" s="639" t="str">
        <f>""&amp;①入力シート!AJ97</f>
        <v/>
      </c>
      <c r="AV169" s="639"/>
      <c r="AW169" s="639"/>
      <c r="AX169" s="639"/>
      <c r="AY169" s="639"/>
      <c r="AZ169" s="639"/>
      <c r="BA169" s="639"/>
      <c r="BB169" s="639"/>
      <c r="BC169" s="639"/>
      <c r="BD169" s="639"/>
      <c r="BE169" s="639"/>
      <c r="BF169" s="646" t="s">
        <v>77</v>
      </c>
      <c r="BG169" s="428"/>
      <c r="BH169" s="428"/>
      <c r="BI169" s="428"/>
      <c r="BJ169" s="428"/>
      <c r="BK169" s="428"/>
      <c r="BL169" s="428"/>
      <c r="BM169" s="428"/>
      <c r="BN169" s="428"/>
      <c r="BO169" s="428"/>
      <c r="BP169" s="428"/>
      <c r="BQ169" s="428"/>
      <c r="BR169" s="428"/>
      <c r="BS169" s="428"/>
      <c r="BT169" s="428"/>
      <c r="BU169" s="428"/>
      <c r="BV169" s="428"/>
      <c r="BW169" s="428"/>
      <c r="BX169" s="428"/>
      <c r="BY169" s="428"/>
      <c r="BZ169" s="428"/>
      <c r="CA169" s="428"/>
      <c r="CB169" s="428"/>
      <c r="CC169" s="428"/>
      <c r="CD169" s="428"/>
      <c r="CE169" s="428"/>
      <c r="CF169" s="428"/>
      <c r="CG169" s="428"/>
      <c r="CH169" s="429"/>
    </row>
    <row r="170" spans="1:86" ht="18" customHeight="1" x14ac:dyDescent="0.15">
      <c r="A170" s="638"/>
      <c r="B170" s="638"/>
      <c r="C170" s="639"/>
      <c r="D170" s="639"/>
      <c r="E170" s="639"/>
      <c r="F170" s="639"/>
      <c r="G170" s="639"/>
      <c r="H170" s="639"/>
      <c r="I170" s="639"/>
      <c r="J170" s="639"/>
      <c r="K170" s="639"/>
      <c r="L170" s="639"/>
      <c r="M170" s="639"/>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K170" s="431"/>
      <c r="AL170" s="431"/>
      <c r="AM170" s="431"/>
      <c r="AN170" s="431"/>
      <c r="AO170" s="431"/>
      <c r="AP170" s="432"/>
      <c r="AR170" s="47"/>
      <c r="AS170" s="638"/>
      <c r="AT170" s="638"/>
      <c r="AU170" s="639"/>
      <c r="AV170" s="639"/>
      <c r="AW170" s="639"/>
      <c r="AX170" s="639"/>
      <c r="AY170" s="639"/>
      <c r="AZ170" s="639"/>
      <c r="BA170" s="639"/>
      <c r="BB170" s="639"/>
      <c r="BC170" s="639"/>
      <c r="BD170" s="639"/>
      <c r="BE170" s="639"/>
      <c r="BF170" s="431"/>
      <c r="BG170" s="431"/>
      <c r="BH170" s="431"/>
      <c r="BI170" s="431"/>
      <c r="BJ170" s="431"/>
      <c r="BK170" s="431"/>
      <c r="BL170" s="431"/>
      <c r="BM170" s="431"/>
      <c r="BN170" s="431"/>
      <c r="BO170" s="431"/>
      <c r="BP170" s="431"/>
      <c r="BQ170" s="431"/>
      <c r="BR170" s="431"/>
      <c r="BS170" s="431"/>
      <c r="BT170" s="431"/>
      <c r="BU170" s="431"/>
      <c r="BV170" s="431"/>
      <c r="BW170" s="431"/>
      <c r="BX170" s="431"/>
      <c r="BY170" s="431"/>
      <c r="BZ170" s="431"/>
      <c r="CA170" s="431"/>
      <c r="CB170" s="431"/>
      <c r="CC170" s="431"/>
      <c r="CD170" s="431"/>
      <c r="CE170" s="431"/>
      <c r="CF170" s="431"/>
      <c r="CG170" s="431"/>
      <c r="CH170" s="432"/>
    </row>
    <row r="171" spans="1:86" ht="17.100000000000001" customHeight="1" x14ac:dyDescent="0.15">
      <c r="A171" s="650" t="s">
        <v>64</v>
      </c>
      <c r="B171" s="651"/>
      <c r="C171" s="651"/>
      <c r="D171" s="651"/>
      <c r="E171" s="651"/>
      <c r="F171" s="651"/>
      <c r="G171" s="651"/>
      <c r="H171" s="651"/>
      <c r="I171" s="651"/>
      <c r="J171" s="651"/>
      <c r="K171" s="651"/>
      <c r="L171" s="651"/>
      <c r="M171" s="652"/>
      <c r="N171" s="609" t="s">
        <v>22</v>
      </c>
      <c r="O171" s="609"/>
      <c r="P171" s="628" t="s">
        <v>17</v>
      </c>
      <c r="Q171" s="629"/>
      <c r="R171" s="630" t="str">
        <f>IF('②応募者名簿(印刷用)'!$BX$40="","",'②応募者名簿(印刷用)'!$BX$40)</f>
        <v>-</v>
      </c>
      <c r="S171" s="630"/>
      <c r="T171" s="630"/>
      <c r="U171" s="630"/>
      <c r="V171" s="630"/>
      <c r="W171" s="630"/>
      <c r="X171" s="630"/>
      <c r="Y171" s="630"/>
      <c r="Z171" s="630"/>
      <c r="AA171" s="630"/>
      <c r="AB171" s="630"/>
      <c r="AC171" s="630"/>
      <c r="AD171" s="630"/>
      <c r="AE171" s="630"/>
      <c r="AF171" s="630"/>
      <c r="AG171" s="630"/>
      <c r="AH171" s="630"/>
      <c r="AI171" s="630"/>
      <c r="AJ171" s="630"/>
      <c r="AK171" s="630"/>
      <c r="AL171" s="630"/>
      <c r="AM171" s="630"/>
      <c r="AN171" s="630"/>
      <c r="AO171" s="630"/>
      <c r="AP171" s="631"/>
      <c r="AQ171" s="150"/>
      <c r="AR171" s="157"/>
      <c r="AS171" s="650" t="s">
        <v>64</v>
      </c>
      <c r="AT171" s="651"/>
      <c r="AU171" s="651"/>
      <c r="AV171" s="651"/>
      <c r="AW171" s="651"/>
      <c r="AX171" s="651"/>
      <c r="AY171" s="651"/>
      <c r="AZ171" s="651"/>
      <c r="BA171" s="651"/>
      <c r="BB171" s="651"/>
      <c r="BC171" s="651"/>
      <c r="BD171" s="651"/>
      <c r="BE171" s="652"/>
      <c r="BF171" s="609" t="s">
        <v>22</v>
      </c>
      <c r="BG171" s="609"/>
      <c r="BH171" s="628" t="s">
        <v>17</v>
      </c>
      <c r="BI171" s="629"/>
      <c r="BJ171" s="630" t="str">
        <f>IF('②応募者名簿(印刷用)'!$BX$40="","",'②応募者名簿(印刷用)'!$BX$40)</f>
        <v>-</v>
      </c>
      <c r="BK171" s="630"/>
      <c r="BL171" s="630"/>
      <c r="BM171" s="630"/>
      <c r="BN171" s="630"/>
      <c r="BO171" s="630"/>
      <c r="BP171" s="630"/>
      <c r="BQ171" s="630"/>
      <c r="BR171" s="630"/>
      <c r="BS171" s="630"/>
      <c r="BT171" s="630"/>
      <c r="BU171" s="630"/>
      <c r="BV171" s="630"/>
      <c r="BW171" s="630"/>
      <c r="BX171" s="630"/>
      <c r="BY171" s="630"/>
      <c r="BZ171" s="630"/>
      <c r="CA171" s="630"/>
      <c r="CB171" s="630"/>
      <c r="CC171" s="630"/>
      <c r="CD171" s="630"/>
      <c r="CE171" s="630"/>
      <c r="CF171" s="630"/>
      <c r="CG171" s="630"/>
      <c r="CH171" s="631"/>
    </row>
    <row r="172" spans="1:86" ht="17.100000000000001" customHeight="1" x14ac:dyDescent="0.15">
      <c r="A172" s="653" t="str">
        <f>'②応募者名簿(印刷用)'!$A$36</f>
        <v/>
      </c>
      <c r="B172" s="654"/>
      <c r="C172" s="654"/>
      <c r="D172" s="654"/>
      <c r="E172" s="654"/>
      <c r="F172" s="654"/>
      <c r="G172" s="654"/>
      <c r="H172" s="654"/>
      <c r="I172" s="151"/>
      <c r="J172" s="151"/>
      <c r="K172" s="151"/>
      <c r="L172" s="151"/>
      <c r="M172" s="152"/>
      <c r="N172" s="609"/>
      <c r="O172" s="609"/>
      <c r="P172" s="603" t="str">
        <f>IF('②応募者名簿(印刷用)'!$BV$42="","",'②応募者名簿(印刷用)'!$BV$42)</f>
        <v xml:space="preserve"> </v>
      </c>
      <c r="Q172" s="604"/>
      <c r="R172" s="604"/>
      <c r="S172" s="604"/>
      <c r="T172" s="604"/>
      <c r="U172" s="604"/>
      <c r="V172" s="604"/>
      <c r="W172" s="604"/>
      <c r="X172" s="604"/>
      <c r="Y172" s="604"/>
      <c r="Z172" s="604"/>
      <c r="AA172" s="604"/>
      <c r="AB172" s="604"/>
      <c r="AC172" s="604"/>
      <c r="AD172" s="604"/>
      <c r="AE172" s="604"/>
      <c r="AF172" s="604"/>
      <c r="AG172" s="604"/>
      <c r="AH172" s="604"/>
      <c r="AI172" s="604"/>
      <c r="AJ172" s="604"/>
      <c r="AK172" s="604"/>
      <c r="AL172" s="604"/>
      <c r="AM172" s="604"/>
      <c r="AN172" s="604"/>
      <c r="AO172" s="604"/>
      <c r="AP172" s="605"/>
      <c r="AQ172" s="150"/>
      <c r="AR172" s="157"/>
      <c r="AS172" s="653" t="str">
        <f>'②応募者名簿(印刷用)'!$A$36</f>
        <v/>
      </c>
      <c r="AT172" s="654"/>
      <c r="AU172" s="654"/>
      <c r="AV172" s="654"/>
      <c r="AW172" s="654"/>
      <c r="AX172" s="654"/>
      <c r="AY172" s="654"/>
      <c r="AZ172" s="654"/>
      <c r="BA172" s="151"/>
      <c r="BB172" s="151"/>
      <c r="BC172" s="151"/>
      <c r="BD172" s="151"/>
      <c r="BE172" s="152"/>
      <c r="BF172" s="609"/>
      <c r="BG172" s="609"/>
      <c r="BH172" s="603" t="str">
        <f>IF('②応募者名簿(印刷用)'!$BV$42="","",'②応募者名簿(印刷用)'!$BV$42)</f>
        <v xml:space="preserve"> </v>
      </c>
      <c r="BI172" s="604"/>
      <c r="BJ172" s="604"/>
      <c r="BK172" s="604"/>
      <c r="BL172" s="604"/>
      <c r="BM172" s="604"/>
      <c r="BN172" s="604"/>
      <c r="BO172" s="604"/>
      <c r="BP172" s="604"/>
      <c r="BQ172" s="604"/>
      <c r="BR172" s="604"/>
      <c r="BS172" s="604"/>
      <c r="BT172" s="604"/>
      <c r="BU172" s="604"/>
      <c r="BV172" s="604"/>
      <c r="BW172" s="604"/>
      <c r="BX172" s="604"/>
      <c r="BY172" s="604"/>
      <c r="BZ172" s="604"/>
      <c r="CA172" s="604"/>
      <c r="CB172" s="604"/>
      <c r="CC172" s="604"/>
      <c r="CD172" s="604"/>
      <c r="CE172" s="604"/>
      <c r="CF172" s="604"/>
      <c r="CG172" s="604"/>
      <c r="CH172" s="605"/>
    </row>
    <row r="173" spans="1:86" ht="17.100000000000001" customHeight="1" x14ac:dyDescent="0.15">
      <c r="A173" s="653"/>
      <c r="B173" s="654"/>
      <c r="C173" s="654"/>
      <c r="D173" s="654"/>
      <c r="E173" s="654"/>
      <c r="F173" s="654"/>
      <c r="G173" s="654"/>
      <c r="H173" s="654"/>
      <c r="I173" s="151"/>
      <c r="J173" s="151"/>
      <c r="K173" s="151"/>
      <c r="L173" s="151"/>
      <c r="M173" s="152"/>
      <c r="N173" s="609"/>
      <c r="O173" s="609"/>
      <c r="P173" s="603" t="str">
        <f>IF('②応募者名簿(印刷用)'!$BV$43="","",'②応募者名簿(印刷用)'!$BV$43)</f>
        <v xml:space="preserve"> </v>
      </c>
      <c r="Q173" s="604"/>
      <c r="R173" s="604"/>
      <c r="S173" s="604"/>
      <c r="T173" s="604"/>
      <c r="U173" s="604"/>
      <c r="V173" s="604"/>
      <c r="W173" s="604"/>
      <c r="X173" s="604"/>
      <c r="Y173" s="604"/>
      <c r="Z173" s="604"/>
      <c r="AA173" s="604"/>
      <c r="AB173" s="604"/>
      <c r="AC173" s="604"/>
      <c r="AD173" s="604"/>
      <c r="AE173" s="604"/>
      <c r="AF173" s="604"/>
      <c r="AG173" s="604"/>
      <c r="AH173" s="604"/>
      <c r="AI173" s="604"/>
      <c r="AJ173" s="604"/>
      <c r="AK173" s="604"/>
      <c r="AL173" s="604"/>
      <c r="AM173" s="604"/>
      <c r="AN173" s="604"/>
      <c r="AO173" s="604"/>
      <c r="AP173" s="605"/>
      <c r="AQ173" s="150"/>
      <c r="AR173" s="157"/>
      <c r="AS173" s="653"/>
      <c r="AT173" s="654"/>
      <c r="AU173" s="654"/>
      <c r="AV173" s="654"/>
      <c r="AW173" s="654"/>
      <c r="AX173" s="654"/>
      <c r="AY173" s="654"/>
      <c r="AZ173" s="654"/>
      <c r="BA173" s="151"/>
      <c r="BB173" s="151"/>
      <c r="BC173" s="151"/>
      <c r="BD173" s="151"/>
      <c r="BE173" s="152"/>
      <c r="BF173" s="609"/>
      <c r="BG173" s="609"/>
      <c r="BH173" s="603" t="str">
        <f>IF('②応募者名簿(印刷用)'!$BV$43="","",'②応募者名簿(印刷用)'!$BV$43)</f>
        <v xml:space="preserve"> </v>
      </c>
      <c r="BI173" s="604"/>
      <c r="BJ173" s="604"/>
      <c r="BK173" s="604"/>
      <c r="BL173" s="604"/>
      <c r="BM173" s="604"/>
      <c r="BN173" s="604"/>
      <c r="BO173" s="604"/>
      <c r="BP173" s="604"/>
      <c r="BQ173" s="604"/>
      <c r="BR173" s="604"/>
      <c r="BS173" s="604"/>
      <c r="BT173" s="604"/>
      <c r="BU173" s="604"/>
      <c r="BV173" s="604"/>
      <c r="BW173" s="604"/>
      <c r="BX173" s="604"/>
      <c r="BY173" s="604"/>
      <c r="BZ173" s="604"/>
      <c r="CA173" s="604"/>
      <c r="CB173" s="604"/>
      <c r="CC173" s="604"/>
      <c r="CD173" s="604"/>
      <c r="CE173" s="604"/>
      <c r="CF173" s="604"/>
      <c r="CG173" s="604"/>
      <c r="CH173" s="605"/>
    </row>
    <row r="174" spans="1:86" ht="17.100000000000001" customHeight="1" x14ac:dyDescent="0.15">
      <c r="A174" s="653"/>
      <c r="B174" s="654"/>
      <c r="C174" s="654"/>
      <c r="D174" s="654"/>
      <c r="E174" s="654"/>
      <c r="F174" s="654"/>
      <c r="G174" s="654"/>
      <c r="H174" s="654"/>
      <c r="I174" s="151"/>
      <c r="J174" s="151"/>
      <c r="K174" s="151"/>
      <c r="L174" s="151"/>
      <c r="M174" s="152"/>
      <c r="N174" s="609"/>
      <c r="O174" s="609"/>
      <c r="P174" s="606" t="str">
        <f>IF('②応募者名簿(印刷用)'!$BV$44="","",'②応募者名簿(印刷用)'!$BV$44)</f>
        <v xml:space="preserve"> </v>
      </c>
      <c r="Q174" s="607"/>
      <c r="R174" s="607"/>
      <c r="S174" s="607"/>
      <c r="T174" s="607"/>
      <c r="U174" s="607"/>
      <c r="V174" s="607"/>
      <c r="W174" s="607"/>
      <c r="X174" s="607"/>
      <c r="Y174" s="607"/>
      <c r="Z174" s="607"/>
      <c r="AA174" s="607"/>
      <c r="AB174" s="607"/>
      <c r="AC174" s="607"/>
      <c r="AD174" s="607"/>
      <c r="AE174" s="607"/>
      <c r="AF174" s="607"/>
      <c r="AG174" s="607"/>
      <c r="AH174" s="607"/>
      <c r="AI174" s="607"/>
      <c r="AJ174" s="607"/>
      <c r="AK174" s="607"/>
      <c r="AL174" s="607"/>
      <c r="AM174" s="607"/>
      <c r="AN174" s="607"/>
      <c r="AO174" s="607"/>
      <c r="AP174" s="608"/>
      <c r="AQ174" s="150"/>
      <c r="AR174" s="157"/>
      <c r="AS174" s="653"/>
      <c r="AT174" s="654"/>
      <c r="AU174" s="654"/>
      <c r="AV174" s="654"/>
      <c r="AW174" s="654"/>
      <c r="AX174" s="654"/>
      <c r="AY174" s="654"/>
      <c r="AZ174" s="654"/>
      <c r="BA174" s="151"/>
      <c r="BB174" s="151"/>
      <c r="BC174" s="151"/>
      <c r="BD174" s="151"/>
      <c r="BE174" s="152"/>
      <c r="BF174" s="609"/>
      <c r="BG174" s="609"/>
      <c r="BH174" s="606" t="str">
        <f>IF('②応募者名簿(印刷用)'!$BV$44="","",'②応募者名簿(印刷用)'!$BV$44)</f>
        <v xml:space="preserve"> </v>
      </c>
      <c r="BI174" s="607"/>
      <c r="BJ174" s="607"/>
      <c r="BK174" s="607"/>
      <c r="BL174" s="607"/>
      <c r="BM174" s="607"/>
      <c r="BN174" s="607"/>
      <c r="BO174" s="607"/>
      <c r="BP174" s="607"/>
      <c r="BQ174" s="607"/>
      <c r="BR174" s="607"/>
      <c r="BS174" s="607"/>
      <c r="BT174" s="607"/>
      <c r="BU174" s="607"/>
      <c r="BV174" s="607"/>
      <c r="BW174" s="607"/>
      <c r="BX174" s="607"/>
      <c r="BY174" s="607"/>
      <c r="BZ174" s="607"/>
      <c r="CA174" s="607"/>
      <c r="CB174" s="607"/>
      <c r="CC174" s="607"/>
      <c r="CD174" s="607"/>
      <c r="CE174" s="607"/>
      <c r="CF174" s="607"/>
      <c r="CG174" s="607"/>
      <c r="CH174" s="608"/>
    </row>
    <row r="175" spans="1:86" ht="17.100000000000001" customHeight="1" x14ac:dyDescent="0.15">
      <c r="A175" s="653"/>
      <c r="B175" s="654"/>
      <c r="C175" s="654"/>
      <c r="D175" s="654"/>
      <c r="E175" s="654"/>
      <c r="F175" s="654"/>
      <c r="G175" s="654"/>
      <c r="H175" s="654"/>
      <c r="I175" s="151"/>
      <c r="J175" s="151"/>
      <c r="K175" s="151"/>
      <c r="L175" s="151"/>
      <c r="M175" s="152"/>
      <c r="N175" s="623" t="s">
        <v>33</v>
      </c>
      <c r="O175" s="624"/>
      <c r="P175" s="620" t="s">
        <v>24</v>
      </c>
      <c r="Q175" s="621"/>
      <c r="R175" s="621"/>
      <c r="S175" s="621"/>
      <c r="T175" s="621" t="str">
        <f>""&amp;①入力シート!$D$21</f>
        <v/>
      </c>
      <c r="U175" s="621"/>
      <c r="V175" s="621"/>
      <c r="W175" s="621"/>
      <c r="X175" s="621"/>
      <c r="Y175" s="621"/>
      <c r="Z175" s="621"/>
      <c r="AA175" s="621"/>
      <c r="AB175" s="621"/>
      <c r="AC175" s="621"/>
      <c r="AD175" s="621"/>
      <c r="AE175" s="621"/>
      <c r="AF175" s="621"/>
      <c r="AG175" s="621"/>
      <c r="AH175" s="621"/>
      <c r="AI175" s="621"/>
      <c r="AJ175" s="621"/>
      <c r="AK175" s="621"/>
      <c r="AL175" s="621"/>
      <c r="AM175" s="621"/>
      <c r="AN175" s="621"/>
      <c r="AO175" s="621"/>
      <c r="AP175" s="622"/>
      <c r="AQ175" s="150"/>
      <c r="AR175" s="157"/>
      <c r="AS175" s="653"/>
      <c r="AT175" s="654"/>
      <c r="AU175" s="654"/>
      <c r="AV175" s="654"/>
      <c r="AW175" s="654"/>
      <c r="AX175" s="654"/>
      <c r="AY175" s="654"/>
      <c r="AZ175" s="654"/>
      <c r="BA175" s="151"/>
      <c r="BB175" s="151"/>
      <c r="BC175" s="151"/>
      <c r="BD175" s="151"/>
      <c r="BE175" s="152"/>
      <c r="BF175" s="623" t="s">
        <v>33</v>
      </c>
      <c r="BG175" s="624"/>
      <c r="BH175" s="620" t="s">
        <v>24</v>
      </c>
      <c r="BI175" s="621"/>
      <c r="BJ175" s="621"/>
      <c r="BK175" s="621"/>
      <c r="BL175" s="621" t="str">
        <f>""&amp;①入力シート!$D$21</f>
        <v/>
      </c>
      <c r="BM175" s="621"/>
      <c r="BN175" s="621"/>
      <c r="BO175" s="621"/>
      <c r="BP175" s="621"/>
      <c r="BQ175" s="621"/>
      <c r="BR175" s="621"/>
      <c r="BS175" s="621"/>
      <c r="BT175" s="621"/>
      <c r="BU175" s="621"/>
      <c r="BV175" s="621"/>
      <c r="BW175" s="621"/>
      <c r="BX175" s="621"/>
      <c r="BY175" s="621"/>
      <c r="BZ175" s="621"/>
      <c r="CA175" s="621"/>
      <c r="CB175" s="621"/>
      <c r="CC175" s="621"/>
      <c r="CD175" s="621"/>
      <c r="CE175" s="621"/>
      <c r="CF175" s="621"/>
      <c r="CG175" s="621"/>
      <c r="CH175" s="622"/>
    </row>
    <row r="176" spans="1:86" ht="17.100000000000001" customHeight="1" x14ac:dyDescent="0.15">
      <c r="A176" s="153"/>
      <c r="B176" s="151"/>
      <c r="C176" s="151"/>
      <c r="D176" s="151"/>
      <c r="E176" s="151"/>
      <c r="F176" s="151"/>
      <c r="G176" s="151"/>
      <c r="H176" s="151"/>
      <c r="I176" s="151"/>
      <c r="J176" s="151"/>
      <c r="K176" s="151"/>
      <c r="L176" s="151"/>
      <c r="M176" s="152"/>
      <c r="N176" s="616"/>
      <c r="O176" s="617"/>
      <c r="P176" s="625" t="str">
        <f>"　"&amp;①入力シート!$D$22</f>
        <v>　</v>
      </c>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626"/>
      <c r="AL176" s="626"/>
      <c r="AM176" s="626"/>
      <c r="AN176" s="626"/>
      <c r="AO176" s="626"/>
      <c r="AP176" s="627"/>
      <c r="AQ176" s="150"/>
      <c r="AR176" s="157"/>
      <c r="AS176" s="153"/>
      <c r="AT176" s="151"/>
      <c r="AU176" s="151"/>
      <c r="AV176" s="151"/>
      <c r="AW176" s="151"/>
      <c r="AX176" s="151"/>
      <c r="AY176" s="151"/>
      <c r="AZ176" s="151"/>
      <c r="BA176" s="151"/>
      <c r="BB176" s="151"/>
      <c r="BC176" s="151"/>
      <c r="BD176" s="151"/>
      <c r="BE176" s="152"/>
      <c r="BF176" s="616"/>
      <c r="BG176" s="617"/>
      <c r="BH176" s="625" t="str">
        <f>"　"&amp;①入力シート!$D$22</f>
        <v>　</v>
      </c>
      <c r="BI176" s="626"/>
      <c r="BJ176" s="626"/>
      <c r="BK176" s="626"/>
      <c r="BL176" s="626"/>
      <c r="BM176" s="626"/>
      <c r="BN176" s="626"/>
      <c r="BO176" s="626"/>
      <c r="BP176" s="626"/>
      <c r="BQ176" s="626"/>
      <c r="BR176" s="626"/>
      <c r="BS176" s="626"/>
      <c r="BT176" s="626"/>
      <c r="BU176" s="626"/>
      <c r="BV176" s="626"/>
      <c r="BW176" s="626"/>
      <c r="BX176" s="626"/>
      <c r="BY176" s="626"/>
      <c r="BZ176" s="626"/>
      <c r="CA176" s="626"/>
      <c r="CB176" s="626"/>
      <c r="CC176" s="626"/>
      <c r="CD176" s="626"/>
      <c r="CE176" s="626"/>
      <c r="CF176" s="626"/>
      <c r="CG176" s="626"/>
      <c r="CH176" s="627"/>
    </row>
    <row r="177" spans="1:87" ht="17.100000000000001" customHeight="1" x14ac:dyDescent="0.15">
      <c r="A177" s="153"/>
      <c r="B177" s="151"/>
      <c r="C177" s="151"/>
      <c r="D177" s="151"/>
      <c r="E177" s="151"/>
      <c r="F177" s="151"/>
      <c r="G177" s="151"/>
      <c r="H177" s="151"/>
      <c r="I177" s="151"/>
      <c r="J177" s="151"/>
      <c r="K177" s="151"/>
      <c r="L177" s="151"/>
      <c r="M177" s="152"/>
      <c r="N177" s="616"/>
      <c r="O177" s="617"/>
      <c r="P177" s="647" t="str">
        <f>"　"&amp;①入力シート!$D$23</f>
        <v>　</v>
      </c>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9"/>
      <c r="AQ177" s="150"/>
      <c r="AR177" s="157"/>
      <c r="AS177" s="153"/>
      <c r="AT177" s="151"/>
      <c r="AU177" s="151"/>
      <c r="AV177" s="151"/>
      <c r="AW177" s="151"/>
      <c r="AX177" s="151"/>
      <c r="AY177" s="151"/>
      <c r="AZ177" s="151"/>
      <c r="BA177" s="151"/>
      <c r="BB177" s="151"/>
      <c r="BC177" s="151"/>
      <c r="BD177" s="151"/>
      <c r="BE177" s="152"/>
      <c r="BF177" s="616"/>
      <c r="BG177" s="617"/>
      <c r="BH177" s="647" t="str">
        <f>"　"&amp;①入力シート!$D$23</f>
        <v>　</v>
      </c>
      <c r="BI177" s="648"/>
      <c r="BJ177" s="648"/>
      <c r="BK177" s="648"/>
      <c r="BL177" s="648"/>
      <c r="BM177" s="648"/>
      <c r="BN177" s="648"/>
      <c r="BO177" s="648"/>
      <c r="BP177" s="648"/>
      <c r="BQ177" s="648"/>
      <c r="BR177" s="648"/>
      <c r="BS177" s="648"/>
      <c r="BT177" s="648"/>
      <c r="BU177" s="648"/>
      <c r="BV177" s="648"/>
      <c r="BW177" s="648"/>
      <c r="BX177" s="648"/>
      <c r="BY177" s="648"/>
      <c r="BZ177" s="648"/>
      <c r="CA177" s="648"/>
      <c r="CB177" s="648"/>
      <c r="CC177" s="648"/>
      <c r="CD177" s="648"/>
      <c r="CE177" s="648"/>
      <c r="CF177" s="648"/>
      <c r="CG177" s="648"/>
      <c r="CH177" s="649"/>
    </row>
    <row r="178" spans="1:87" ht="17.100000000000001" customHeight="1" x14ac:dyDescent="0.15">
      <c r="A178" s="154"/>
      <c r="B178" s="155"/>
      <c r="C178" s="155"/>
      <c r="D178" s="155"/>
      <c r="E178" s="155"/>
      <c r="F178" s="155"/>
      <c r="G178" s="155"/>
      <c r="H178" s="155"/>
      <c r="I178" s="155"/>
      <c r="J178" s="155"/>
      <c r="K178" s="155"/>
      <c r="L178" s="155"/>
      <c r="M178" s="156"/>
      <c r="N178" s="616"/>
      <c r="O178" s="617"/>
      <c r="P178" s="647"/>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9"/>
      <c r="AQ178" s="150"/>
      <c r="AR178" s="157"/>
      <c r="AS178" s="154"/>
      <c r="AT178" s="155"/>
      <c r="AU178" s="155"/>
      <c r="AV178" s="155"/>
      <c r="AW178" s="155"/>
      <c r="AX178" s="155"/>
      <c r="AY178" s="155"/>
      <c r="AZ178" s="155"/>
      <c r="BA178" s="155"/>
      <c r="BB178" s="155"/>
      <c r="BC178" s="155"/>
      <c r="BD178" s="155"/>
      <c r="BE178" s="156"/>
      <c r="BF178" s="616"/>
      <c r="BG178" s="617"/>
      <c r="BH178" s="647"/>
      <c r="BI178" s="648"/>
      <c r="BJ178" s="648"/>
      <c r="BK178" s="648"/>
      <c r="BL178" s="648"/>
      <c r="BM178" s="648"/>
      <c r="BN178" s="648"/>
      <c r="BO178" s="648"/>
      <c r="BP178" s="648"/>
      <c r="BQ178" s="648"/>
      <c r="BR178" s="648"/>
      <c r="BS178" s="648"/>
      <c r="BT178" s="648"/>
      <c r="BU178" s="648"/>
      <c r="BV178" s="648"/>
      <c r="BW178" s="648"/>
      <c r="BX178" s="648"/>
      <c r="BY178" s="648"/>
      <c r="BZ178" s="648"/>
      <c r="CA178" s="648"/>
      <c r="CB178" s="648"/>
      <c r="CC178" s="648"/>
      <c r="CD178" s="648"/>
      <c r="CE178" s="648"/>
      <c r="CF178" s="648"/>
      <c r="CG178" s="648"/>
      <c r="CH178" s="649"/>
    </row>
    <row r="179" spans="1:87" ht="18" customHeight="1" x14ac:dyDescent="0.15">
      <c r="A179" s="623" t="s">
        <v>38</v>
      </c>
      <c r="B179" s="624"/>
      <c r="C179" s="620" t="s">
        <v>32</v>
      </c>
      <c r="D179" s="621"/>
      <c r="E179" s="621"/>
      <c r="F179" s="621"/>
      <c r="G179" s="621"/>
      <c r="H179" s="621"/>
      <c r="I179" s="621"/>
      <c r="J179" s="621"/>
      <c r="K179" s="621"/>
      <c r="L179" s="621"/>
      <c r="M179" s="621"/>
      <c r="N179" s="609" t="s">
        <v>35</v>
      </c>
      <c r="O179" s="609"/>
      <c r="P179" s="615" t="str">
        <f>""&amp;①入力シート!O98</f>
        <v/>
      </c>
      <c r="Q179" s="615"/>
      <c r="R179" s="615"/>
      <c r="S179" s="615"/>
      <c r="T179" s="615"/>
      <c r="U179" s="615"/>
      <c r="V179" s="615"/>
      <c r="W179" s="615"/>
      <c r="X179" s="615"/>
      <c r="Y179" s="615"/>
      <c r="Z179" s="615"/>
      <c r="AA179" s="615"/>
      <c r="AB179" s="615"/>
      <c r="AC179" s="615"/>
      <c r="AD179" s="615"/>
      <c r="AE179" s="615"/>
      <c r="AF179" s="615"/>
      <c r="AG179" s="615"/>
      <c r="AH179" s="615"/>
      <c r="AI179" s="615"/>
      <c r="AJ179" s="615"/>
      <c r="AK179" s="615"/>
      <c r="AL179" s="615"/>
      <c r="AM179" s="615"/>
      <c r="AN179" s="615"/>
      <c r="AO179" s="615"/>
      <c r="AP179" s="615"/>
      <c r="AQ179" s="150"/>
      <c r="AR179" s="157"/>
      <c r="AS179" s="623" t="s">
        <v>38</v>
      </c>
      <c r="AT179" s="624"/>
      <c r="AU179" s="620" t="s">
        <v>32</v>
      </c>
      <c r="AV179" s="621"/>
      <c r="AW179" s="621"/>
      <c r="AX179" s="621"/>
      <c r="AY179" s="621"/>
      <c r="AZ179" s="621"/>
      <c r="BA179" s="621"/>
      <c r="BB179" s="621"/>
      <c r="BC179" s="621"/>
      <c r="BD179" s="621"/>
      <c r="BE179" s="621"/>
      <c r="BF179" s="609" t="s">
        <v>35</v>
      </c>
      <c r="BG179" s="609"/>
      <c r="BH179" s="615" t="str">
        <f>""&amp;①入力シート!O99</f>
        <v/>
      </c>
      <c r="BI179" s="615"/>
      <c r="BJ179" s="615"/>
      <c r="BK179" s="615"/>
      <c r="BL179" s="615"/>
      <c r="BM179" s="615"/>
      <c r="BN179" s="615"/>
      <c r="BO179" s="615"/>
      <c r="BP179" s="615"/>
      <c r="BQ179" s="615"/>
      <c r="BR179" s="615"/>
      <c r="BS179" s="615"/>
      <c r="BT179" s="615"/>
      <c r="BU179" s="615"/>
      <c r="BV179" s="615"/>
      <c r="BW179" s="615"/>
      <c r="BX179" s="615"/>
      <c r="BY179" s="615"/>
      <c r="BZ179" s="615"/>
      <c r="CA179" s="615"/>
      <c r="CB179" s="615"/>
      <c r="CC179" s="615"/>
      <c r="CD179" s="615"/>
      <c r="CE179" s="615"/>
      <c r="CF179" s="615"/>
      <c r="CG179" s="615"/>
      <c r="CH179" s="615"/>
    </row>
    <row r="180" spans="1:87" ht="18" customHeight="1" x14ac:dyDescent="0.15">
      <c r="A180" s="616"/>
      <c r="B180" s="617"/>
      <c r="C180" s="643">
        <f>'②応募者名簿(印刷用)'!$BF3</f>
        <v>61</v>
      </c>
      <c r="D180" s="644"/>
      <c r="E180" s="644"/>
      <c r="F180" s="644"/>
      <c r="G180" s="644"/>
      <c r="H180" s="644"/>
      <c r="I180" s="644"/>
      <c r="J180" s="644"/>
      <c r="K180" s="644"/>
      <c r="L180" s="644"/>
      <c r="M180" s="644"/>
      <c r="N180" s="609"/>
      <c r="O180" s="609"/>
      <c r="P180" s="615"/>
      <c r="Q180" s="615"/>
      <c r="R180" s="615"/>
      <c r="S180" s="615"/>
      <c r="T180" s="615"/>
      <c r="U180" s="615"/>
      <c r="V180" s="615"/>
      <c r="W180" s="615"/>
      <c r="X180" s="615"/>
      <c r="Y180" s="615"/>
      <c r="Z180" s="615"/>
      <c r="AA180" s="615"/>
      <c r="AB180" s="615"/>
      <c r="AC180" s="615"/>
      <c r="AD180" s="615"/>
      <c r="AE180" s="615"/>
      <c r="AF180" s="615"/>
      <c r="AG180" s="615"/>
      <c r="AH180" s="615"/>
      <c r="AI180" s="615"/>
      <c r="AJ180" s="615"/>
      <c r="AK180" s="615"/>
      <c r="AL180" s="615"/>
      <c r="AM180" s="615"/>
      <c r="AN180" s="615"/>
      <c r="AO180" s="615"/>
      <c r="AP180" s="615"/>
      <c r="AQ180" s="150"/>
      <c r="AR180" s="157"/>
      <c r="AS180" s="616"/>
      <c r="AT180" s="617"/>
      <c r="AU180" s="643">
        <f>'②応募者名簿(印刷用)'!$BF4</f>
        <v>62</v>
      </c>
      <c r="AV180" s="644"/>
      <c r="AW180" s="644"/>
      <c r="AX180" s="644"/>
      <c r="AY180" s="644"/>
      <c r="AZ180" s="644"/>
      <c r="BA180" s="644"/>
      <c r="BB180" s="644"/>
      <c r="BC180" s="644"/>
      <c r="BD180" s="644"/>
      <c r="BE180" s="644"/>
      <c r="BF180" s="609"/>
      <c r="BG180" s="609"/>
      <c r="BH180" s="615"/>
      <c r="BI180" s="615"/>
      <c r="BJ180" s="615"/>
      <c r="BK180" s="615"/>
      <c r="BL180" s="615"/>
      <c r="BM180" s="615"/>
      <c r="BN180" s="615"/>
      <c r="BO180" s="615"/>
      <c r="BP180" s="615"/>
      <c r="BQ180" s="615"/>
      <c r="BR180" s="615"/>
      <c r="BS180" s="615"/>
      <c r="BT180" s="615"/>
      <c r="BU180" s="615"/>
      <c r="BV180" s="615"/>
      <c r="BW180" s="615"/>
      <c r="BX180" s="615"/>
      <c r="BY180" s="615"/>
      <c r="BZ180" s="615"/>
      <c r="CA180" s="615"/>
      <c r="CB180" s="615"/>
      <c r="CC180" s="615"/>
      <c r="CD180" s="615"/>
      <c r="CE180" s="615"/>
      <c r="CF180" s="615"/>
      <c r="CG180" s="615"/>
      <c r="CH180" s="615"/>
    </row>
    <row r="181" spans="1:87" ht="18" customHeight="1" x14ac:dyDescent="0.15">
      <c r="A181" s="618"/>
      <c r="B181" s="619"/>
      <c r="C181" s="643"/>
      <c r="D181" s="644"/>
      <c r="E181" s="644"/>
      <c r="F181" s="644"/>
      <c r="G181" s="644"/>
      <c r="H181" s="644"/>
      <c r="I181" s="644"/>
      <c r="J181" s="644"/>
      <c r="K181" s="644"/>
      <c r="L181" s="644"/>
      <c r="M181" s="644"/>
      <c r="N181" s="609"/>
      <c r="O181" s="609"/>
      <c r="P181" s="615"/>
      <c r="Q181" s="615"/>
      <c r="R181" s="615"/>
      <c r="S181" s="615"/>
      <c r="T181" s="615"/>
      <c r="U181" s="615"/>
      <c r="V181" s="615"/>
      <c r="W181" s="615"/>
      <c r="X181" s="615"/>
      <c r="Y181" s="615"/>
      <c r="Z181" s="615"/>
      <c r="AA181" s="615"/>
      <c r="AB181" s="615"/>
      <c r="AC181" s="615"/>
      <c r="AD181" s="615"/>
      <c r="AE181" s="615"/>
      <c r="AF181" s="615"/>
      <c r="AG181" s="615"/>
      <c r="AH181" s="615"/>
      <c r="AI181" s="615"/>
      <c r="AJ181" s="615"/>
      <c r="AK181" s="615"/>
      <c r="AL181" s="615"/>
      <c r="AM181" s="615"/>
      <c r="AN181" s="615"/>
      <c r="AO181" s="615"/>
      <c r="AP181" s="615"/>
      <c r="AQ181" s="150"/>
      <c r="AR181" s="157"/>
      <c r="AS181" s="618"/>
      <c r="AT181" s="619"/>
      <c r="AU181" s="643"/>
      <c r="AV181" s="644"/>
      <c r="AW181" s="644"/>
      <c r="AX181" s="644"/>
      <c r="AY181" s="644"/>
      <c r="AZ181" s="644"/>
      <c r="BA181" s="644"/>
      <c r="BB181" s="644"/>
      <c r="BC181" s="644"/>
      <c r="BD181" s="644"/>
      <c r="BE181" s="644"/>
      <c r="BF181" s="609"/>
      <c r="BG181" s="609"/>
      <c r="BH181" s="615"/>
      <c r="BI181" s="615"/>
      <c r="BJ181" s="615"/>
      <c r="BK181" s="615"/>
      <c r="BL181" s="615"/>
      <c r="BM181" s="615"/>
      <c r="BN181" s="615"/>
      <c r="BO181" s="615"/>
      <c r="BP181" s="615"/>
      <c r="BQ181" s="615"/>
      <c r="BR181" s="615"/>
      <c r="BS181" s="615"/>
      <c r="BT181" s="615"/>
      <c r="BU181" s="615"/>
      <c r="BV181" s="615"/>
      <c r="BW181" s="615"/>
      <c r="BX181" s="615"/>
      <c r="BY181" s="615"/>
      <c r="BZ181" s="615"/>
      <c r="CA181" s="615"/>
      <c r="CB181" s="615"/>
      <c r="CC181" s="615"/>
      <c r="CD181" s="615"/>
      <c r="CE181" s="615"/>
      <c r="CF181" s="615"/>
      <c r="CG181" s="615"/>
      <c r="CH181" s="615"/>
    </row>
    <row r="182" spans="1:87" ht="18" customHeight="1" x14ac:dyDescent="0.15">
      <c r="A182" s="623" t="s">
        <v>37</v>
      </c>
      <c r="B182" s="624"/>
      <c r="C182" s="640" t="str">
        <f>IF('②応募者名簿(印刷用)'!$BQ$3="","",'②応募者名簿(印刷用)'!$BQ$3)</f>
        <v/>
      </c>
      <c r="D182" s="641"/>
      <c r="E182" s="641"/>
      <c r="F182" s="641"/>
      <c r="G182" s="641"/>
      <c r="H182" s="641"/>
      <c r="I182" s="641"/>
      <c r="J182" s="641"/>
      <c r="K182" s="641"/>
      <c r="L182" s="641"/>
      <c r="M182" s="642"/>
      <c r="N182" s="616" t="s">
        <v>36</v>
      </c>
      <c r="O182" s="617"/>
      <c r="P182" s="610" t="s">
        <v>34</v>
      </c>
      <c r="Q182" s="611"/>
      <c r="R182" s="611"/>
      <c r="S182" s="611"/>
      <c r="T182" s="611"/>
      <c r="U182" s="611"/>
      <c r="V182" s="611"/>
      <c r="W182" s="611"/>
      <c r="X182" s="611"/>
      <c r="Y182" s="611"/>
      <c r="Z182" s="611"/>
      <c r="AA182" s="611"/>
      <c r="AB182" s="611"/>
      <c r="AC182" s="611"/>
      <c r="AD182" s="611"/>
      <c r="AE182" s="611"/>
      <c r="AF182" s="611"/>
      <c r="AG182" s="611"/>
      <c r="AH182" s="611"/>
      <c r="AI182" s="611"/>
      <c r="AJ182" s="611"/>
      <c r="AK182" s="611"/>
      <c r="AL182" s="611"/>
      <c r="AM182" s="611"/>
      <c r="AN182" s="611"/>
      <c r="AO182" s="611"/>
      <c r="AP182" s="612"/>
      <c r="AQ182" s="150"/>
      <c r="AR182" s="157"/>
      <c r="AS182" s="623" t="s">
        <v>37</v>
      </c>
      <c r="AT182" s="624"/>
      <c r="AU182" s="640" t="str">
        <f>IF('②応募者名簿(印刷用)'!$BQ$4="","",'②応募者名簿(印刷用)'!$BQ$4)</f>
        <v/>
      </c>
      <c r="AV182" s="641"/>
      <c r="AW182" s="641"/>
      <c r="AX182" s="641"/>
      <c r="AY182" s="641"/>
      <c r="AZ182" s="641"/>
      <c r="BA182" s="641"/>
      <c r="BB182" s="641"/>
      <c r="BC182" s="641"/>
      <c r="BD182" s="641"/>
      <c r="BE182" s="642"/>
      <c r="BF182" s="616" t="s">
        <v>36</v>
      </c>
      <c r="BG182" s="617"/>
      <c r="BH182" s="610" t="s">
        <v>34</v>
      </c>
      <c r="BI182" s="611"/>
      <c r="BJ182" s="611"/>
      <c r="BK182" s="611"/>
      <c r="BL182" s="611"/>
      <c r="BM182" s="611"/>
      <c r="BN182" s="611"/>
      <c r="BO182" s="611"/>
      <c r="BP182" s="611"/>
      <c r="BQ182" s="611"/>
      <c r="BR182" s="611"/>
      <c r="BS182" s="611"/>
      <c r="BT182" s="611"/>
      <c r="BU182" s="611"/>
      <c r="BV182" s="611"/>
      <c r="BW182" s="611"/>
      <c r="BX182" s="611"/>
      <c r="BY182" s="611"/>
      <c r="BZ182" s="611"/>
      <c r="CA182" s="611"/>
      <c r="CB182" s="611"/>
      <c r="CC182" s="611"/>
      <c r="CD182" s="611"/>
      <c r="CE182" s="611"/>
      <c r="CF182" s="611"/>
      <c r="CG182" s="611"/>
      <c r="CH182" s="612"/>
    </row>
    <row r="183" spans="1:87" ht="18" customHeight="1" x14ac:dyDescent="0.15">
      <c r="A183" s="616"/>
      <c r="B183" s="617"/>
      <c r="C183" s="643"/>
      <c r="D183" s="644"/>
      <c r="E183" s="644"/>
      <c r="F183" s="644"/>
      <c r="G183" s="644"/>
      <c r="H183" s="644"/>
      <c r="I183" s="644"/>
      <c r="J183" s="644"/>
      <c r="K183" s="644"/>
      <c r="L183" s="644"/>
      <c r="M183" s="645"/>
      <c r="N183" s="616"/>
      <c r="O183" s="617"/>
      <c r="P183" s="613" t="str">
        <f>IF('②応募者名簿(印刷用)'!$BU$3="","",'②応募者名簿(印刷用)'!$BU$3)</f>
        <v xml:space="preserve"> </v>
      </c>
      <c r="Q183" s="613"/>
      <c r="R183" s="613"/>
      <c r="S183" s="613"/>
      <c r="T183" s="613"/>
      <c r="U183" s="613"/>
      <c r="V183" s="613"/>
      <c r="W183" s="613"/>
      <c r="X183" s="613"/>
      <c r="Y183" s="613"/>
      <c r="Z183" s="613"/>
      <c r="AA183" s="613"/>
      <c r="AB183" s="613"/>
      <c r="AC183" s="613"/>
      <c r="AD183" s="613"/>
      <c r="AE183" s="613"/>
      <c r="AF183" s="613"/>
      <c r="AG183" s="613"/>
      <c r="AH183" s="613"/>
      <c r="AI183" s="613"/>
      <c r="AJ183" s="613"/>
      <c r="AK183" s="613"/>
      <c r="AL183" s="613"/>
      <c r="AM183" s="613"/>
      <c r="AN183" s="613"/>
      <c r="AO183" s="613"/>
      <c r="AP183" s="613"/>
      <c r="AQ183" s="150"/>
      <c r="AR183" s="157"/>
      <c r="AS183" s="616"/>
      <c r="AT183" s="617"/>
      <c r="AU183" s="643"/>
      <c r="AV183" s="644"/>
      <c r="AW183" s="644"/>
      <c r="AX183" s="644"/>
      <c r="AY183" s="644"/>
      <c r="AZ183" s="644"/>
      <c r="BA183" s="644"/>
      <c r="BB183" s="644"/>
      <c r="BC183" s="644"/>
      <c r="BD183" s="644"/>
      <c r="BE183" s="645"/>
      <c r="BF183" s="616"/>
      <c r="BG183" s="617"/>
      <c r="BH183" s="613" t="str">
        <f>IF('②応募者名簿(印刷用)'!$BU$4="","",'②応募者名簿(印刷用)'!$BU$4)</f>
        <v xml:space="preserve"> </v>
      </c>
      <c r="BI183" s="613"/>
      <c r="BJ183" s="613"/>
      <c r="BK183" s="613"/>
      <c r="BL183" s="613"/>
      <c r="BM183" s="613"/>
      <c r="BN183" s="613"/>
      <c r="BO183" s="613"/>
      <c r="BP183" s="613"/>
      <c r="BQ183" s="613"/>
      <c r="BR183" s="613"/>
      <c r="BS183" s="613"/>
      <c r="BT183" s="613"/>
      <c r="BU183" s="613"/>
      <c r="BV183" s="613"/>
      <c r="BW183" s="613"/>
      <c r="BX183" s="613"/>
      <c r="BY183" s="613"/>
      <c r="BZ183" s="613"/>
      <c r="CA183" s="613"/>
      <c r="CB183" s="613"/>
      <c r="CC183" s="613"/>
      <c r="CD183" s="613"/>
      <c r="CE183" s="613"/>
      <c r="CF183" s="613"/>
      <c r="CG183" s="613"/>
      <c r="CH183" s="613"/>
    </row>
    <row r="184" spans="1:87" ht="18" customHeight="1" x14ac:dyDescent="0.15">
      <c r="A184" s="616"/>
      <c r="B184" s="617"/>
      <c r="C184" s="643"/>
      <c r="D184" s="644"/>
      <c r="E184" s="644"/>
      <c r="F184" s="644"/>
      <c r="G184" s="644"/>
      <c r="H184" s="644"/>
      <c r="I184" s="644"/>
      <c r="J184" s="644"/>
      <c r="K184" s="644"/>
      <c r="L184" s="644"/>
      <c r="M184" s="645"/>
      <c r="N184" s="618"/>
      <c r="O184" s="619"/>
      <c r="P184" s="614"/>
      <c r="Q184" s="614"/>
      <c r="R184" s="614"/>
      <c r="S184" s="614"/>
      <c r="T184" s="614"/>
      <c r="U184" s="614"/>
      <c r="V184" s="614"/>
      <c r="W184" s="614"/>
      <c r="X184" s="614"/>
      <c r="Y184" s="614"/>
      <c r="Z184" s="614"/>
      <c r="AA184" s="614"/>
      <c r="AB184" s="614"/>
      <c r="AC184" s="614"/>
      <c r="AD184" s="614"/>
      <c r="AE184" s="614"/>
      <c r="AF184" s="614"/>
      <c r="AG184" s="614"/>
      <c r="AH184" s="614"/>
      <c r="AI184" s="614"/>
      <c r="AJ184" s="614"/>
      <c r="AK184" s="614"/>
      <c r="AL184" s="614"/>
      <c r="AM184" s="614"/>
      <c r="AN184" s="614"/>
      <c r="AO184" s="614"/>
      <c r="AP184" s="614"/>
      <c r="AQ184" s="150"/>
      <c r="AR184" s="157"/>
      <c r="AS184" s="616"/>
      <c r="AT184" s="617"/>
      <c r="AU184" s="643"/>
      <c r="AV184" s="644"/>
      <c r="AW184" s="644"/>
      <c r="AX184" s="644"/>
      <c r="AY184" s="644"/>
      <c r="AZ184" s="644"/>
      <c r="BA184" s="644"/>
      <c r="BB184" s="644"/>
      <c r="BC184" s="644"/>
      <c r="BD184" s="644"/>
      <c r="BE184" s="645"/>
      <c r="BF184" s="618"/>
      <c r="BG184" s="619"/>
      <c r="BH184" s="614"/>
      <c r="BI184" s="614"/>
      <c r="BJ184" s="614"/>
      <c r="BK184" s="614"/>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row>
    <row r="185" spans="1:87" ht="18" customHeight="1" x14ac:dyDescent="0.15">
      <c r="A185" s="638" t="s">
        <v>23</v>
      </c>
      <c r="B185" s="638"/>
      <c r="C185" s="639" t="str">
        <f>""&amp;①入力シート!AJ98</f>
        <v/>
      </c>
      <c r="D185" s="639"/>
      <c r="E185" s="639"/>
      <c r="F185" s="639"/>
      <c r="G185" s="639"/>
      <c r="H185" s="639"/>
      <c r="I185" s="639"/>
      <c r="J185" s="639"/>
      <c r="K185" s="639"/>
      <c r="L185" s="639"/>
      <c r="M185" s="639"/>
      <c r="N185" s="646" t="s">
        <v>77</v>
      </c>
      <c r="O185" s="428"/>
      <c r="P185" s="428"/>
      <c r="Q185" s="428"/>
      <c r="R185" s="428"/>
      <c r="S185" s="428"/>
      <c r="T185" s="428"/>
      <c r="U185" s="428"/>
      <c r="V185" s="428"/>
      <c r="W185" s="428"/>
      <c r="X185" s="428"/>
      <c r="Y185" s="428"/>
      <c r="Z185" s="428"/>
      <c r="AA185" s="428"/>
      <c r="AB185" s="428"/>
      <c r="AC185" s="428"/>
      <c r="AD185" s="428"/>
      <c r="AE185" s="428"/>
      <c r="AF185" s="428"/>
      <c r="AG185" s="428"/>
      <c r="AH185" s="428"/>
      <c r="AI185" s="428"/>
      <c r="AJ185" s="428"/>
      <c r="AK185" s="428"/>
      <c r="AL185" s="428"/>
      <c r="AM185" s="428"/>
      <c r="AN185" s="428"/>
      <c r="AO185" s="428"/>
      <c r="AP185" s="429"/>
      <c r="AR185" s="47"/>
      <c r="AS185" s="638" t="s">
        <v>23</v>
      </c>
      <c r="AT185" s="638"/>
      <c r="AU185" s="639" t="str">
        <f>""&amp;①入力シート!AJ99</f>
        <v/>
      </c>
      <c r="AV185" s="639"/>
      <c r="AW185" s="639"/>
      <c r="AX185" s="639"/>
      <c r="AY185" s="639"/>
      <c r="AZ185" s="639"/>
      <c r="BA185" s="639"/>
      <c r="BB185" s="639"/>
      <c r="BC185" s="639"/>
      <c r="BD185" s="639"/>
      <c r="BE185" s="639"/>
      <c r="BF185" s="646" t="s">
        <v>77</v>
      </c>
      <c r="BG185" s="428"/>
      <c r="BH185" s="428"/>
      <c r="BI185" s="428"/>
      <c r="BJ185" s="428"/>
      <c r="BK185" s="428"/>
      <c r="BL185" s="428"/>
      <c r="BM185" s="428"/>
      <c r="BN185" s="428"/>
      <c r="BO185" s="428"/>
      <c r="BP185" s="428"/>
      <c r="BQ185" s="428"/>
      <c r="BR185" s="428"/>
      <c r="BS185" s="428"/>
      <c r="BT185" s="428"/>
      <c r="BU185" s="428"/>
      <c r="BV185" s="428"/>
      <c r="BW185" s="428"/>
      <c r="BX185" s="428"/>
      <c r="BY185" s="428"/>
      <c r="BZ185" s="428"/>
      <c r="CA185" s="428"/>
      <c r="CB185" s="428"/>
      <c r="CC185" s="428"/>
      <c r="CD185" s="428"/>
      <c r="CE185" s="428"/>
      <c r="CF185" s="428"/>
      <c r="CG185" s="428"/>
      <c r="CH185" s="429"/>
    </row>
    <row r="186" spans="1:87" ht="18" customHeight="1" x14ac:dyDescent="0.15">
      <c r="A186" s="638"/>
      <c r="B186" s="638"/>
      <c r="C186" s="639"/>
      <c r="D186" s="639"/>
      <c r="E186" s="639"/>
      <c r="F186" s="639"/>
      <c r="G186" s="639"/>
      <c r="H186" s="639"/>
      <c r="I186" s="639"/>
      <c r="J186" s="639"/>
      <c r="K186" s="639"/>
      <c r="L186" s="639"/>
      <c r="M186" s="639"/>
      <c r="N186" s="431"/>
      <c r="O186" s="431"/>
      <c r="P186" s="431"/>
      <c r="Q186" s="431"/>
      <c r="R186" s="431"/>
      <c r="S186" s="431"/>
      <c r="T186" s="431"/>
      <c r="U186" s="431"/>
      <c r="V186" s="431"/>
      <c r="W186" s="431"/>
      <c r="X186" s="431"/>
      <c r="Y186" s="431"/>
      <c r="Z186" s="431"/>
      <c r="AA186" s="431"/>
      <c r="AB186" s="431"/>
      <c r="AC186" s="431"/>
      <c r="AD186" s="431"/>
      <c r="AE186" s="431"/>
      <c r="AF186" s="431"/>
      <c r="AG186" s="431"/>
      <c r="AH186" s="431"/>
      <c r="AI186" s="431"/>
      <c r="AJ186" s="431"/>
      <c r="AK186" s="431"/>
      <c r="AL186" s="431"/>
      <c r="AM186" s="431"/>
      <c r="AN186" s="431"/>
      <c r="AO186" s="431"/>
      <c r="AP186" s="432"/>
      <c r="AR186" s="47"/>
      <c r="AS186" s="638"/>
      <c r="AT186" s="638"/>
      <c r="AU186" s="639"/>
      <c r="AV186" s="639"/>
      <c r="AW186" s="639"/>
      <c r="AX186" s="639"/>
      <c r="AY186" s="639"/>
      <c r="AZ186" s="639"/>
      <c r="BA186" s="639"/>
      <c r="BB186" s="639"/>
      <c r="BC186" s="639"/>
      <c r="BD186" s="639"/>
      <c r="BE186" s="639"/>
      <c r="BF186" s="431"/>
      <c r="BG186" s="431"/>
      <c r="BH186" s="431"/>
      <c r="BI186" s="431"/>
      <c r="BJ186" s="431"/>
      <c r="BK186" s="431"/>
      <c r="BL186" s="431"/>
      <c r="BM186" s="431"/>
      <c r="BN186" s="431"/>
      <c r="BO186" s="431"/>
      <c r="BP186" s="431"/>
      <c r="BQ186" s="431"/>
      <c r="BR186" s="431"/>
      <c r="BS186" s="431"/>
      <c r="BT186" s="431"/>
      <c r="BU186" s="431"/>
      <c r="BV186" s="431"/>
      <c r="BW186" s="431"/>
      <c r="BX186" s="431"/>
      <c r="BY186" s="431"/>
      <c r="BZ186" s="431"/>
      <c r="CA186" s="431"/>
      <c r="CB186" s="431"/>
      <c r="CC186" s="431"/>
      <c r="CD186" s="431"/>
      <c r="CE186" s="431"/>
      <c r="CF186" s="431"/>
      <c r="CG186" s="431"/>
      <c r="CH186" s="432"/>
    </row>
    <row r="187" spans="1:87" ht="15" customHeight="1" x14ac:dyDescent="0.15">
      <c r="A187" s="158"/>
      <c r="B187" s="158"/>
      <c r="C187" s="159"/>
      <c r="D187" s="159"/>
      <c r="E187" s="159"/>
      <c r="F187" s="159"/>
      <c r="G187" s="159"/>
      <c r="H187" s="159"/>
      <c r="I187" s="159"/>
      <c r="J187" s="159"/>
      <c r="K187" s="159"/>
      <c r="L187" s="159"/>
      <c r="M187" s="159"/>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8"/>
      <c r="AT187" s="158"/>
      <c r="AU187" s="159"/>
      <c r="AV187" s="159"/>
      <c r="AW187" s="159"/>
      <c r="AX187" s="159"/>
      <c r="AY187" s="159"/>
      <c r="AZ187" s="159"/>
      <c r="BA187" s="159"/>
      <c r="BB187" s="159"/>
      <c r="BC187" s="159"/>
      <c r="BD187" s="159"/>
      <c r="BE187" s="159"/>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60"/>
      <c r="B188" s="160"/>
      <c r="C188" s="160"/>
      <c r="D188" s="160"/>
      <c r="E188" s="160"/>
      <c r="F188" s="160"/>
      <c r="G188" s="160"/>
      <c r="H188" s="160"/>
      <c r="I188" s="160"/>
      <c r="J188" s="160"/>
      <c r="K188" s="160"/>
      <c r="L188" s="160"/>
      <c r="M188" s="160"/>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60"/>
      <c r="AT188" s="160"/>
      <c r="AU188" s="160"/>
      <c r="AV188" s="160"/>
      <c r="AW188" s="160"/>
      <c r="AX188" s="160"/>
      <c r="AY188" s="160"/>
      <c r="AZ188" s="160"/>
      <c r="BA188" s="160"/>
      <c r="BB188" s="160"/>
      <c r="BC188" s="160"/>
      <c r="BD188" s="160"/>
      <c r="BE188" s="160"/>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50" t="s">
        <v>64</v>
      </c>
      <c r="B189" s="651"/>
      <c r="C189" s="651"/>
      <c r="D189" s="651"/>
      <c r="E189" s="651"/>
      <c r="F189" s="651"/>
      <c r="G189" s="651"/>
      <c r="H189" s="651"/>
      <c r="I189" s="651"/>
      <c r="J189" s="651"/>
      <c r="K189" s="651"/>
      <c r="L189" s="651"/>
      <c r="M189" s="652"/>
      <c r="N189" s="609" t="s">
        <v>22</v>
      </c>
      <c r="O189" s="609"/>
      <c r="P189" s="628" t="s">
        <v>17</v>
      </c>
      <c r="Q189" s="629"/>
      <c r="R189" s="630" t="str">
        <f>IF('②応募者名簿(印刷用)'!$BX$40="","",'②応募者名簿(印刷用)'!$BX$40)</f>
        <v>-</v>
      </c>
      <c r="S189" s="630"/>
      <c r="T189" s="630"/>
      <c r="U189" s="630"/>
      <c r="V189" s="630"/>
      <c r="W189" s="630"/>
      <c r="X189" s="630"/>
      <c r="Y189" s="630"/>
      <c r="Z189" s="630"/>
      <c r="AA189" s="630"/>
      <c r="AB189" s="630"/>
      <c r="AC189" s="630"/>
      <c r="AD189" s="630"/>
      <c r="AE189" s="630"/>
      <c r="AF189" s="630"/>
      <c r="AG189" s="630"/>
      <c r="AH189" s="630"/>
      <c r="AI189" s="630"/>
      <c r="AJ189" s="630"/>
      <c r="AK189" s="630"/>
      <c r="AL189" s="630"/>
      <c r="AM189" s="630"/>
      <c r="AN189" s="630"/>
      <c r="AO189" s="630"/>
      <c r="AP189" s="631"/>
      <c r="AQ189" s="150"/>
      <c r="AR189" s="157"/>
      <c r="AS189" s="650" t="s">
        <v>64</v>
      </c>
      <c r="AT189" s="651"/>
      <c r="AU189" s="651"/>
      <c r="AV189" s="651"/>
      <c r="AW189" s="651"/>
      <c r="AX189" s="651"/>
      <c r="AY189" s="651"/>
      <c r="AZ189" s="651"/>
      <c r="BA189" s="651"/>
      <c r="BB189" s="651"/>
      <c r="BC189" s="651"/>
      <c r="BD189" s="651"/>
      <c r="BE189" s="652"/>
      <c r="BF189" s="609" t="s">
        <v>22</v>
      </c>
      <c r="BG189" s="609"/>
      <c r="BH189" s="628" t="s">
        <v>17</v>
      </c>
      <c r="BI189" s="629"/>
      <c r="BJ189" s="630" t="str">
        <f>IF('②応募者名簿(印刷用)'!$BX$40="","",'②応募者名簿(印刷用)'!$BX$40)</f>
        <v>-</v>
      </c>
      <c r="BK189" s="630"/>
      <c r="BL189" s="630"/>
      <c r="BM189" s="630"/>
      <c r="BN189" s="630"/>
      <c r="BO189" s="630"/>
      <c r="BP189" s="630"/>
      <c r="BQ189" s="630"/>
      <c r="BR189" s="630"/>
      <c r="BS189" s="630"/>
      <c r="BT189" s="630"/>
      <c r="BU189" s="630"/>
      <c r="BV189" s="630"/>
      <c r="BW189" s="630"/>
      <c r="BX189" s="630"/>
      <c r="BY189" s="630"/>
      <c r="BZ189" s="630"/>
      <c r="CA189" s="630"/>
      <c r="CB189" s="630"/>
      <c r="CC189" s="630"/>
      <c r="CD189" s="630"/>
      <c r="CE189" s="630"/>
      <c r="CF189" s="630"/>
      <c r="CG189" s="630"/>
      <c r="CH189" s="631"/>
    </row>
    <row r="190" spans="1:87" ht="17.100000000000001" customHeight="1" x14ac:dyDescent="0.15">
      <c r="A190" s="653" t="str">
        <f>'②応募者名簿(印刷用)'!$A$36</f>
        <v/>
      </c>
      <c r="B190" s="654"/>
      <c r="C190" s="654"/>
      <c r="D190" s="654"/>
      <c r="E190" s="654"/>
      <c r="F190" s="654"/>
      <c r="G190" s="654"/>
      <c r="H190" s="654"/>
      <c r="I190" s="151"/>
      <c r="J190" s="151"/>
      <c r="K190" s="151"/>
      <c r="L190" s="151"/>
      <c r="M190" s="152"/>
      <c r="N190" s="609"/>
      <c r="O190" s="609"/>
      <c r="P190" s="603" t="str">
        <f>IF('②応募者名簿(印刷用)'!$BV$42="","",'②応募者名簿(印刷用)'!$BV$42)</f>
        <v xml:space="preserve"> </v>
      </c>
      <c r="Q190" s="604"/>
      <c r="R190" s="604"/>
      <c r="S190" s="604"/>
      <c r="T190" s="604"/>
      <c r="U190" s="604"/>
      <c r="V190" s="604"/>
      <c r="W190" s="604"/>
      <c r="X190" s="604"/>
      <c r="Y190" s="604"/>
      <c r="Z190" s="604"/>
      <c r="AA190" s="604"/>
      <c r="AB190" s="604"/>
      <c r="AC190" s="604"/>
      <c r="AD190" s="604"/>
      <c r="AE190" s="604"/>
      <c r="AF190" s="604"/>
      <c r="AG190" s="604"/>
      <c r="AH190" s="604"/>
      <c r="AI190" s="604"/>
      <c r="AJ190" s="604"/>
      <c r="AK190" s="604"/>
      <c r="AL190" s="604"/>
      <c r="AM190" s="604"/>
      <c r="AN190" s="604"/>
      <c r="AO190" s="604"/>
      <c r="AP190" s="605"/>
      <c r="AQ190" s="150"/>
      <c r="AR190" s="157"/>
      <c r="AS190" s="653" t="str">
        <f>'②応募者名簿(印刷用)'!$A$36</f>
        <v/>
      </c>
      <c r="AT190" s="654"/>
      <c r="AU190" s="654"/>
      <c r="AV190" s="654"/>
      <c r="AW190" s="654"/>
      <c r="AX190" s="654"/>
      <c r="AY190" s="654"/>
      <c r="AZ190" s="654"/>
      <c r="BA190" s="151"/>
      <c r="BB190" s="151"/>
      <c r="BC190" s="151"/>
      <c r="BD190" s="151"/>
      <c r="BE190" s="152"/>
      <c r="BF190" s="609"/>
      <c r="BG190" s="609"/>
      <c r="BH190" s="603" t="str">
        <f>IF('②応募者名簿(印刷用)'!$BV$42="","",'②応募者名簿(印刷用)'!$BV$42)</f>
        <v xml:space="preserve"> </v>
      </c>
      <c r="BI190" s="604"/>
      <c r="BJ190" s="604"/>
      <c r="BK190" s="604"/>
      <c r="BL190" s="604"/>
      <c r="BM190" s="604"/>
      <c r="BN190" s="604"/>
      <c r="BO190" s="604"/>
      <c r="BP190" s="604"/>
      <c r="BQ190" s="604"/>
      <c r="BR190" s="604"/>
      <c r="BS190" s="604"/>
      <c r="BT190" s="604"/>
      <c r="BU190" s="604"/>
      <c r="BV190" s="604"/>
      <c r="BW190" s="604"/>
      <c r="BX190" s="604"/>
      <c r="BY190" s="604"/>
      <c r="BZ190" s="604"/>
      <c r="CA190" s="604"/>
      <c r="CB190" s="604"/>
      <c r="CC190" s="604"/>
      <c r="CD190" s="604"/>
      <c r="CE190" s="604"/>
      <c r="CF190" s="604"/>
      <c r="CG190" s="604"/>
      <c r="CH190" s="605"/>
    </row>
    <row r="191" spans="1:87" ht="17.100000000000001" customHeight="1" x14ac:dyDescent="0.15">
      <c r="A191" s="653"/>
      <c r="B191" s="654"/>
      <c r="C191" s="654"/>
      <c r="D191" s="654"/>
      <c r="E191" s="654"/>
      <c r="F191" s="654"/>
      <c r="G191" s="654"/>
      <c r="H191" s="654"/>
      <c r="I191" s="151"/>
      <c r="J191" s="151"/>
      <c r="K191" s="151"/>
      <c r="L191" s="151"/>
      <c r="M191" s="152"/>
      <c r="N191" s="609"/>
      <c r="O191" s="609"/>
      <c r="P191" s="603" t="str">
        <f>IF('②応募者名簿(印刷用)'!$BV$43="","",'②応募者名簿(印刷用)'!$BV$43)</f>
        <v xml:space="preserve"> </v>
      </c>
      <c r="Q191" s="604"/>
      <c r="R191" s="604"/>
      <c r="S191" s="604"/>
      <c r="T191" s="604"/>
      <c r="U191" s="604"/>
      <c r="V191" s="604"/>
      <c r="W191" s="604"/>
      <c r="X191" s="604"/>
      <c r="Y191" s="604"/>
      <c r="Z191" s="604"/>
      <c r="AA191" s="604"/>
      <c r="AB191" s="604"/>
      <c r="AC191" s="604"/>
      <c r="AD191" s="604"/>
      <c r="AE191" s="604"/>
      <c r="AF191" s="604"/>
      <c r="AG191" s="604"/>
      <c r="AH191" s="604"/>
      <c r="AI191" s="604"/>
      <c r="AJ191" s="604"/>
      <c r="AK191" s="604"/>
      <c r="AL191" s="604"/>
      <c r="AM191" s="604"/>
      <c r="AN191" s="604"/>
      <c r="AO191" s="604"/>
      <c r="AP191" s="605"/>
      <c r="AQ191" s="150"/>
      <c r="AR191" s="157"/>
      <c r="AS191" s="653"/>
      <c r="AT191" s="654"/>
      <c r="AU191" s="654"/>
      <c r="AV191" s="654"/>
      <c r="AW191" s="654"/>
      <c r="AX191" s="654"/>
      <c r="AY191" s="654"/>
      <c r="AZ191" s="654"/>
      <c r="BA191" s="151"/>
      <c r="BB191" s="151"/>
      <c r="BC191" s="151"/>
      <c r="BD191" s="151"/>
      <c r="BE191" s="152"/>
      <c r="BF191" s="609"/>
      <c r="BG191" s="609"/>
      <c r="BH191" s="603" t="str">
        <f>IF('②応募者名簿(印刷用)'!$BV$43="","",'②応募者名簿(印刷用)'!$BV$43)</f>
        <v xml:space="preserve"> </v>
      </c>
      <c r="BI191" s="604"/>
      <c r="BJ191" s="604"/>
      <c r="BK191" s="604"/>
      <c r="BL191" s="604"/>
      <c r="BM191" s="604"/>
      <c r="BN191" s="604"/>
      <c r="BO191" s="604"/>
      <c r="BP191" s="604"/>
      <c r="BQ191" s="604"/>
      <c r="BR191" s="604"/>
      <c r="BS191" s="604"/>
      <c r="BT191" s="604"/>
      <c r="BU191" s="604"/>
      <c r="BV191" s="604"/>
      <c r="BW191" s="604"/>
      <c r="BX191" s="604"/>
      <c r="BY191" s="604"/>
      <c r="BZ191" s="604"/>
      <c r="CA191" s="604"/>
      <c r="CB191" s="604"/>
      <c r="CC191" s="604"/>
      <c r="CD191" s="604"/>
      <c r="CE191" s="604"/>
      <c r="CF191" s="604"/>
      <c r="CG191" s="604"/>
      <c r="CH191" s="605"/>
    </row>
    <row r="192" spans="1:87" ht="17.100000000000001" customHeight="1" x14ac:dyDescent="0.15">
      <c r="A192" s="653"/>
      <c r="B192" s="654"/>
      <c r="C192" s="654"/>
      <c r="D192" s="654"/>
      <c r="E192" s="654"/>
      <c r="F192" s="654"/>
      <c r="G192" s="654"/>
      <c r="H192" s="654"/>
      <c r="I192" s="151"/>
      <c r="J192" s="151"/>
      <c r="K192" s="151"/>
      <c r="L192" s="151"/>
      <c r="M192" s="152"/>
      <c r="N192" s="609"/>
      <c r="O192" s="609"/>
      <c r="P192" s="606" t="str">
        <f>IF('②応募者名簿(印刷用)'!$BV$44="","",'②応募者名簿(印刷用)'!$BV$44)</f>
        <v xml:space="preserve"> </v>
      </c>
      <c r="Q192" s="607"/>
      <c r="R192" s="607"/>
      <c r="S192" s="607"/>
      <c r="T192" s="607"/>
      <c r="U192" s="607"/>
      <c r="V192" s="607"/>
      <c r="W192" s="607"/>
      <c r="X192" s="607"/>
      <c r="Y192" s="607"/>
      <c r="Z192" s="607"/>
      <c r="AA192" s="607"/>
      <c r="AB192" s="607"/>
      <c r="AC192" s="607"/>
      <c r="AD192" s="607"/>
      <c r="AE192" s="607"/>
      <c r="AF192" s="607"/>
      <c r="AG192" s="607"/>
      <c r="AH192" s="607"/>
      <c r="AI192" s="607"/>
      <c r="AJ192" s="607"/>
      <c r="AK192" s="607"/>
      <c r="AL192" s="607"/>
      <c r="AM192" s="607"/>
      <c r="AN192" s="607"/>
      <c r="AO192" s="607"/>
      <c r="AP192" s="608"/>
      <c r="AQ192" s="150"/>
      <c r="AR192" s="157"/>
      <c r="AS192" s="653"/>
      <c r="AT192" s="654"/>
      <c r="AU192" s="654"/>
      <c r="AV192" s="654"/>
      <c r="AW192" s="654"/>
      <c r="AX192" s="654"/>
      <c r="AY192" s="654"/>
      <c r="AZ192" s="654"/>
      <c r="BA192" s="151"/>
      <c r="BB192" s="151"/>
      <c r="BC192" s="151"/>
      <c r="BD192" s="151"/>
      <c r="BE192" s="152"/>
      <c r="BF192" s="609"/>
      <c r="BG192" s="609"/>
      <c r="BH192" s="606" t="str">
        <f>IF('②応募者名簿(印刷用)'!$BV$44="","",'②応募者名簿(印刷用)'!$BV$44)</f>
        <v xml:space="preserve"> </v>
      </c>
      <c r="BI192" s="607"/>
      <c r="BJ192" s="607"/>
      <c r="BK192" s="607"/>
      <c r="BL192" s="607"/>
      <c r="BM192" s="607"/>
      <c r="BN192" s="607"/>
      <c r="BO192" s="607"/>
      <c r="BP192" s="607"/>
      <c r="BQ192" s="607"/>
      <c r="BR192" s="607"/>
      <c r="BS192" s="607"/>
      <c r="BT192" s="607"/>
      <c r="BU192" s="607"/>
      <c r="BV192" s="607"/>
      <c r="BW192" s="607"/>
      <c r="BX192" s="607"/>
      <c r="BY192" s="607"/>
      <c r="BZ192" s="607"/>
      <c r="CA192" s="607"/>
      <c r="CB192" s="607"/>
      <c r="CC192" s="607"/>
      <c r="CD192" s="607"/>
      <c r="CE192" s="607"/>
      <c r="CF192" s="607"/>
      <c r="CG192" s="607"/>
      <c r="CH192" s="608"/>
    </row>
    <row r="193" spans="1:86" ht="17.100000000000001" customHeight="1" x14ac:dyDescent="0.15">
      <c r="A193" s="653"/>
      <c r="B193" s="654"/>
      <c r="C193" s="654"/>
      <c r="D193" s="654"/>
      <c r="E193" s="654"/>
      <c r="F193" s="654"/>
      <c r="G193" s="654"/>
      <c r="H193" s="654"/>
      <c r="I193" s="151"/>
      <c r="J193" s="151"/>
      <c r="K193" s="151"/>
      <c r="L193" s="151"/>
      <c r="M193" s="152"/>
      <c r="N193" s="623" t="s">
        <v>33</v>
      </c>
      <c r="O193" s="624"/>
      <c r="P193" s="620" t="s">
        <v>24</v>
      </c>
      <c r="Q193" s="621"/>
      <c r="R193" s="621"/>
      <c r="S193" s="621"/>
      <c r="T193" s="621" t="str">
        <f>""&amp;①入力シート!$D$21</f>
        <v/>
      </c>
      <c r="U193" s="621"/>
      <c r="V193" s="621"/>
      <c r="W193" s="621"/>
      <c r="X193" s="621"/>
      <c r="Y193" s="621"/>
      <c r="Z193" s="621"/>
      <c r="AA193" s="621"/>
      <c r="AB193" s="621"/>
      <c r="AC193" s="621"/>
      <c r="AD193" s="621"/>
      <c r="AE193" s="621"/>
      <c r="AF193" s="621"/>
      <c r="AG193" s="621"/>
      <c r="AH193" s="621"/>
      <c r="AI193" s="621"/>
      <c r="AJ193" s="621"/>
      <c r="AK193" s="621"/>
      <c r="AL193" s="621"/>
      <c r="AM193" s="621"/>
      <c r="AN193" s="621"/>
      <c r="AO193" s="621"/>
      <c r="AP193" s="622"/>
      <c r="AQ193" s="150"/>
      <c r="AR193" s="157"/>
      <c r="AS193" s="653"/>
      <c r="AT193" s="654"/>
      <c r="AU193" s="654"/>
      <c r="AV193" s="654"/>
      <c r="AW193" s="654"/>
      <c r="AX193" s="654"/>
      <c r="AY193" s="654"/>
      <c r="AZ193" s="654"/>
      <c r="BA193" s="151"/>
      <c r="BB193" s="151"/>
      <c r="BC193" s="151"/>
      <c r="BD193" s="151"/>
      <c r="BE193" s="152"/>
      <c r="BF193" s="623" t="s">
        <v>33</v>
      </c>
      <c r="BG193" s="624"/>
      <c r="BH193" s="620" t="s">
        <v>24</v>
      </c>
      <c r="BI193" s="621"/>
      <c r="BJ193" s="621"/>
      <c r="BK193" s="621"/>
      <c r="BL193" s="621" t="str">
        <f>""&amp;①入力シート!$D$21</f>
        <v/>
      </c>
      <c r="BM193" s="621"/>
      <c r="BN193" s="621"/>
      <c r="BO193" s="621"/>
      <c r="BP193" s="621"/>
      <c r="BQ193" s="621"/>
      <c r="BR193" s="621"/>
      <c r="BS193" s="621"/>
      <c r="BT193" s="621"/>
      <c r="BU193" s="621"/>
      <c r="BV193" s="621"/>
      <c r="BW193" s="621"/>
      <c r="BX193" s="621"/>
      <c r="BY193" s="621"/>
      <c r="BZ193" s="621"/>
      <c r="CA193" s="621"/>
      <c r="CB193" s="621"/>
      <c r="CC193" s="621"/>
      <c r="CD193" s="621"/>
      <c r="CE193" s="621"/>
      <c r="CF193" s="621"/>
      <c r="CG193" s="621"/>
      <c r="CH193" s="622"/>
    </row>
    <row r="194" spans="1:86" ht="17.100000000000001" customHeight="1" x14ac:dyDescent="0.15">
      <c r="A194" s="153"/>
      <c r="B194" s="151"/>
      <c r="C194" s="151"/>
      <c r="D194" s="151"/>
      <c r="E194" s="151"/>
      <c r="F194" s="151"/>
      <c r="G194" s="151"/>
      <c r="H194" s="151"/>
      <c r="I194" s="151"/>
      <c r="J194" s="151"/>
      <c r="K194" s="151"/>
      <c r="L194" s="151"/>
      <c r="M194" s="152"/>
      <c r="N194" s="616"/>
      <c r="O194" s="617"/>
      <c r="P194" s="625" t="str">
        <f>"　"&amp;①入力シート!$D$22</f>
        <v>　</v>
      </c>
      <c r="Q194" s="626"/>
      <c r="R194" s="626"/>
      <c r="S194" s="626"/>
      <c r="T194" s="626"/>
      <c r="U194" s="626"/>
      <c r="V194" s="626"/>
      <c r="W194" s="626"/>
      <c r="X194" s="626"/>
      <c r="Y194" s="626"/>
      <c r="Z194" s="626"/>
      <c r="AA194" s="626"/>
      <c r="AB194" s="626"/>
      <c r="AC194" s="626"/>
      <c r="AD194" s="626"/>
      <c r="AE194" s="626"/>
      <c r="AF194" s="626"/>
      <c r="AG194" s="626"/>
      <c r="AH194" s="626"/>
      <c r="AI194" s="626"/>
      <c r="AJ194" s="626"/>
      <c r="AK194" s="626"/>
      <c r="AL194" s="626"/>
      <c r="AM194" s="626"/>
      <c r="AN194" s="626"/>
      <c r="AO194" s="626"/>
      <c r="AP194" s="627"/>
      <c r="AQ194" s="150"/>
      <c r="AR194" s="157"/>
      <c r="AS194" s="153"/>
      <c r="AT194" s="151"/>
      <c r="AU194" s="151"/>
      <c r="AV194" s="151"/>
      <c r="AW194" s="151"/>
      <c r="AX194" s="151"/>
      <c r="AY194" s="151"/>
      <c r="AZ194" s="151"/>
      <c r="BA194" s="151"/>
      <c r="BB194" s="151"/>
      <c r="BC194" s="151"/>
      <c r="BD194" s="151"/>
      <c r="BE194" s="152"/>
      <c r="BF194" s="616"/>
      <c r="BG194" s="617"/>
      <c r="BH194" s="625" t="str">
        <f>"　"&amp;①入力シート!$D$22</f>
        <v>　</v>
      </c>
      <c r="BI194" s="626"/>
      <c r="BJ194" s="626"/>
      <c r="BK194" s="626"/>
      <c r="BL194" s="626"/>
      <c r="BM194" s="626"/>
      <c r="BN194" s="626"/>
      <c r="BO194" s="626"/>
      <c r="BP194" s="626"/>
      <c r="BQ194" s="626"/>
      <c r="BR194" s="626"/>
      <c r="BS194" s="626"/>
      <c r="BT194" s="626"/>
      <c r="BU194" s="626"/>
      <c r="BV194" s="626"/>
      <c r="BW194" s="626"/>
      <c r="BX194" s="626"/>
      <c r="BY194" s="626"/>
      <c r="BZ194" s="626"/>
      <c r="CA194" s="626"/>
      <c r="CB194" s="626"/>
      <c r="CC194" s="626"/>
      <c r="CD194" s="626"/>
      <c r="CE194" s="626"/>
      <c r="CF194" s="626"/>
      <c r="CG194" s="626"/>
      <c r="CH194" s="627"/>
    </row>
    <row r="195" spans="1:86" ht="17.100000000000001" customHeight="1" x14ac:dyDescent="0.15">
      <c r="A195" s="153"/>
      <c r="B195" s="151"/>
      <c r="C195" s="151"/>
      <c r="D195" s="151"/>
      <c r="E195" s="151"/>
      <c r="F195" s="151"/>
      <c r="G195" s="151"/>
      <c r="H195" s="151"/>
      <c r="I195" s="151"/>
      <c r="J195" s="151"/>
      <c r="K195" s="151"/>
      <c r="L195" s="151"/>
      <c r="M195" s="152"/>
      <c r="N195" s="616"/>
      <c r="O195" s="617"/>
      <c r="P195" s="647" t="str">
        <f>"　"&amp;①入力シート!$D$23</f>
        <v>　</v>
      </c>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9"/>
      <c r="AQ195" s="150"/>
      <c r="AR195" s="157"/>
      <c r="AS195" s="153"/>
      <c r="AT195" s="151"/>
      <c r="AU195" s="151"/>
      <c r="AV195" s="151"/>
      <c r="AW195" s="151"/>
      <c r="AX195" s="151"/>
      <c r="AY195" s="151"/>
      <c r="AZ195" s="151"/>
      <c r="BA195" s="151"/>
      <c r="BB195" s="151"/>
      <c r="BC195" s="151"/>
      <c r="BD195" s="151"/>
      <c r="BE195" s="152"/>
      <c r="BF195" s="616"/>
      <c r="BG195" s="617"/>
      <c r="BH195" s="647" t="str">
        <f>"　"&amp;①入力シート!$D$23</f>
        <v>　</v>
      </c>
      <c r="BI195" s="648"/>
      <c r="BJ195" s="648"/>
      <c r="BK195" s="648"/>
      <c r="BL195" s="648"/>
      <c r="BM195" s="648"/>
      <c r="BN195" s="648"/>
      <c r="BO195" s="648"/>
      <c r="BP195" s="648"/>
      <c r="BQ195" s="648"/>
      <c r="BR195" s="648"/>
      <c r="BS195" s="648"/>
      <c r="BT195" s="648"/>
      <c r="BU195" s="648"/>
      <c r="BV195" s="648"/>
      <c r="BW195" s="648"/>
      <c r="BX195" s="648"/>
      <c r="BY195" s="648"/>
      <c r="BZ195" s="648"/>
      <c r="CA195" s="648"/>
      <c r="CB195" s="648"/>
      <c r="CC195" s="648"/>
      <c r="CD195" s="648"/>
      <c r="CE195" s="648"/>
      <c r="CF195" s="648"/>
      <c r="CG195" s="648"/>
      <c r="CH195" s="649"/>
    </row>
    <row r="196" spans="1:86" ht="17.100000000000001" customHeight="1" x14ac:dyDescent="0.15">
      <c r="A196" s="154"/>
      <c r="B196" s="155"/>
      <c r="C196" s="155"/>
      <c r="D196" s="155"/>
      <c r="E196" s="155"/>
      <c r="F196" s="155"/>
      <c r="G196" s="155"/>
      <c r="H196" s="155"/>
      <c r="I196" s="155"/>
      <c r="J196" s="155"/>
      <c r="K196" s="155"/>
      <c r="L196" s="155"/>
      <c r="M196" s="156"/>
      <c r="N196" s="616"/>
      <c r="O196" s="617"/>
      <c r="P196" s="647"/>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9"/>
      <c r="AQ196" s="150"/>
      <c r="AR196" s="157"/>
      <c r="AS196" s="154"/>
      <c r="AT196" s="155"/>
      <c r="AU196" s="155"/>
      <c r="AV196" s="155"/>
      <c r="AW196" s="155"/>
      <c r="AX196" s="155"/>
      <c r="AY196" s="155"/>
      <c r="AZ196" s="155"/>
      <c r="BA196" s="155"/>
      <c r="BB196" s="155"/>
      <c r="BC196" s="155"/>
      <c r="BD196" s="155"/>
      <c r="BE196" s="156"/>
      <c r="BF196" s="616"/>
      <c r="BG196" s="617"/>
      <c r="BH196" s="647"/>
      <c r="BI196" s="648"/>
      <c r="BJ196" s="648"/>
      <c r="BK196" s="648"/>
      <c r="BL196" s="648"/>
      <c r="BM196" s="648"/>
      <c r="BN196" s="648"/>
      <c r="BO196" s="648"/>
      <c r="BP196" s="648"/>
      <c r="BQ196" s="648"/>
      <c r="BR196" s="648"/>
      <c r="BS196" s="648"/>
      <c r="BT196" s="648"/>
      <c r="BU196" s="648"/>
      <c r="BV196" s="648"/>
      <c r="BW196" s="648"/>
      <c r="BX196" s="648"/>
      <c r="BY196" s="648"/>
      <c r="BZ196" s="648"/>
      <c r="CA196" s="648"/>
      <c r="CB196" s="648"/>
      <c r="CC196" s="648"/>
      <c r="CD196" s="648"/>
      <c r="CE196" s="648"/>
      <c r="CF196" s="648"/>
      <c r="CG196" s="648"/>
      <c r="CH196" s="649"/>
    </row>
    <row r="197" spans="1:86" ht="18" customHeight="1" x14ac:dyDescent="0.15">
      <c r="A197" s="623" t="s">
        <v>38</v>
      </c>
      <c r="B197" s="624"/>
      <c r="C197" s="620" t="s">
        <v>32</v>
      </c>
      <c r="D197" s="621"/>
      <c r="E197" s="621"/>
      <c r="F197" s="621"/>
      <c r="G197" s="621"/>
      <c r="H197" s="621"/>
      <c r="I197" s="621"/>
      <c r="J197" s="621"/>
      <c r="K197" s="621"/>
      <c r="L197" s="621"/>
      <c r="M197" s="621"/>
      <c r="N197" s="609" t="s">
        <v>35</v>
      </c>
      <c r="O197" s="609"/>
      <c r="P197" s="615" t="str">
        <f>""&amp;①入力シート!O100</f>
        <v/>
      </c>
      <c r="Q197" s="615"/>
      <c r="R197" s="615"/>
      <c r="S197" s="615"/>
      <c r="T197" s="615"/>
      <c r="U197" s="615"/>
      <c r="V197" s="615"/>
      <c r="W197" s="615"/>
      <c r="X197" s="615"/>
      <c r="Y197" s="615"/>
      <c r="Z197" s="615"/>
      <c r="AA197" s="615"/>
      <c r="AB197" s="615"/>
      <c r="AC197" s="615"/>
      <c r="AD197" s="615"/>
      <c r="AE197" s="615"/>
      <c r="AF197" s="615"/>
      <c r="AG197" s="615"/>
      <c r="AH197" s="615"/>
      <c r="AI197" s="615"/>
      <c r="AJ197" s="615"/>
      <c r="AK197" s="615"/>
      <c r="AL197" s="615"/>
      <c r="AM197" s="615"/>
      <c r="AN197" s="615"/>
      <c r="AO197" s="615"/>
      <c r="AP197" s="615"/>
      <c r="AQ197" s="150"/>
      <c r="AR197" s="157"/>
      <c r="AS197" s="623" t="s">
        <v>38</v>
      </c>
      <c r="AT197" s="624"/>
      <c r="AU197" s="620" t="s">
        <v>32</v>
      </c>
      <c r="AV197" s="621"/>
      <c r="AW197" s="621"/>
      <c r="AX197" s="621"/>
      <c r="AY197" s="621"/>
      <c r="AZ197" s="621"/>
      <c r="BA197" s="621"/>
      <c r="BB197" s="621"/>
      <c r="BC197" s="621"/>
      <c r="BD197" s="621"/>
      <c r="BE197" s="621"/>
      <c r="BF197" s="609" t="s">
        <v>35</v>
      </c>
      <c r="BG197" s="609"/>
      <c r="BH197" s="615" t="str">
        <f>""&amp;①入力シート!O101</f>
        <v/>
      </c>
      <c r="BI197" s="615"/>
      <c r="BJ197" s="615"/>
      <c r="BK197" s="615"/>
      <c r="BL197" s="615"/>
      <c r="BM197" s="615"/>
      <c r="BN197" s="615"/>
      <c r="BO197" s="615"/>
      <c r="BP197" s="615"/>
      <c r="BQ197" s="615"/>
      <c r="BR197" s="615"/>
      <c r="BS197" s="615"/>
      <c r="BT197" s="615"/>
      <c r="BU197" s="615"/>
      <c r="BV197" s="615"/>
      <c r="BW197" s="615"/>
      <c r="BX197" s="615"/>
      <c r="BY197" s="615"/>
      <c r="BZ197" s="615"/>
      <c r="CA197" s="615"/>
      <c r="CB197" s="615"/>
      <c r="CC197" s="615"/>
      <c r="CD197" s="615"/>
      <c r="CE197" s="615"/>
      <c r="CF197" s="615"/>
      <c r="CG197" s="615"/>
      <c r="CH197" s="615"/>
    </row>
    <row r="198" spans="1:86" ht="18" customHeight="1" x14ac:dyDescent="0.15">
      <c r="A198" s="616"/>
      <c r="B198" s="617"/>
      <c r="C198" s="643">
        <f>'②応募者名簿(印刷用)'!$BF5</f>
        <v>63</v>
      </c>
      <c r="D198" s="644"/>
      <c r="E198" s="644"/>
      <c r="F198" s="644"/>
      <c r="G198" s="644"/>
      <c r="H198" s="644"/>
      <c r="I198" s="644"/>
      <c r="J198" s="644"/>
      <c r="K198" s="644"/>
      <c r="L198" s="644"/>
      <c r="M198" s="644"/>
      <c r="N198" s="609"/>
      <c r="O198" s="609"/>
      <c r="P198" s="615"/>
      <c r="Q198" s="615"/>
      <c r="R198" s="615"/>
      <c r="S198" s="615"/>
      <c r="T198" s="615"/>
      <c r="U198" s="615"/>
      <c r="V198" s="615"/>
      <c r="W198" s="615"/>
      <c r="X198" s="615"/>
      <c r="Y198" s="615"/>
      <c r="Z198" s="615"/>
      <c r="AA198" s="615"/>
      <c r="AB198" s="615"/>
      <c r="AC198" s="615"/>
      <c r="AD198" s="615"/>
      <c r="AE198" s="615"/>
      <c r="AF198" s="615"/>
      <c r="AG198" s="615"/>
      <c r="AH198" s="615"/>
      <c r="AI198" s="615"/>
      <c r="AJ198" s="615"/>
      <c r="AK198" s="615"/>
      <c r="AL198" s="615"/>
      <c r="AM198" s="615"/>
      <c r="AN198" s="615"/>
      <c r="AO198" s="615"/>
      <c r="AP198" s="615"/>
      <c r="AQ198" s="150"/>
      <c r="AR198" s="157"/>
      <c r="AS198" s="616"/>
      <c r="AT198" s="617"/>
      <c r="AU198" s="643">
        <f>'②応募者名簿(印刷用)'!$BF6</f>
        <v>64</v>
      </c>
      <c r="AV198" s="644"/>
      <c r="AW198" s="644"/>
      <c r="AX198" s="644"/>
      <c r="AY198" s="644"/>
      <c r="AZ198" s="644"/>
      <c r="BA198" s="644"/>
      <c r="BB198" s="644"/>
      <c r="BC198" s="644"/>
      <c r="BD198" s="644"/>
      <c r="BE198" s="644"/>
      <c r="BF198" s="609"/>
      <c r="BG198" s="609"/>
      <c r="BH198" s="615"/>
      <c r="BI198" s="615"/>
      <c r="BJ198" s="615"/>
      <c r="BK198" s="615"/>
      <c r="BL198" s="615"/>
      <c r="BM198" s="615"/>
      <c r="BN198" s="615"/>
      <c r="BO198" s="615"/>
      <c r="BP198" s="615"/>
      <c r="BQ198" s="615"/>
      <c r="BR198" s="615"/>
      <c r="BS198" s="615"/>
      <c r="BT198" s="615"/>
      <c r="BU198" s="615"/>
      <c r="BV198" s="615"/>
      <c r="BW198" s="615"/>
      <c r="BX198" s="615"/>
      <c r="BY198" s="615"/>
      <c r="BZ198" s="615"/>
      <c r="CA198" s="615"/>
      <c r="CB198" s="615"/>
      <c r="CC198" s="615"/>
      <c r="CD198" s="615"/>
      <c r="CE198" s="615"/>
      <c r="CF198" s="615"/>
      <c r="CG198" s="615"/>
      <c r="CH198" s="615"/>
    </row>
    <row r="199" spans="1:86" ht="18" customHeight="1" x14ac:dyDescent="0.15">
      <c r="A199" s="618"/>
      <c r="B199" s="619"/>
      <c r="C199" s="643"/>
      <c r="D199" s="644"/>
      <c r="E199" s="644"/>
      <c r="F199" s="644"/>
      <c r="G199" s="644"/>
      <c r="H199" s="644"/>
      <c r="I199" s="644"/>
      <c r="J199" s="644"/>
      <c r="K199" s="644"/>
      <c r="L199" s="644"/>
      <c r="M199" s="644"/>
      <c r="N199" s="609"/>
      <c r="O199" s="609"/>
      <c r="P199" s="615"/>
      <c r="Q199" s="615"/>
      <c r="R199" s="615"/>
      <c r="S199" s="615"/>
      <c r="T199" s="615"/>
      <c r="U199" s="615"/>
      <c r="V199" s="615"/>
      <c r="W199" s="615"/>
      <c r="X199" s="615"/>
      <c r="Y199" s="615"/>
      <c r="Z199" s="615"/>
      <c r="AA199" s="615"/>
      <c r="AB199" s="615"/>
      <c r="AC199" s="615"/>
      <c r="AD199" s="615"/>
      <c r="AE199" s="615"/>
      <c r="AF199" s="615"/>
      <c r="AG199" s="615"/>
      <c r="AH199" s="615"/>
      <c r="AI199" s="615"/>
      <c r="AJ199" s="615"/>
      <c r="AK199" s="615"/>
      <c r="AL199" s="615"/>
      <c r="AM199" s="615"/>
      <c r="AN199" s="615"/>
      <c r="AO199" s="615"/>
      <c r="AP199" s="615"/>
      <c r="AQ199" s="150"/>
      <c r="AR199" s="157"/>
      <c r="AS199" s="618"/>
      <c r="AT199" s="619"/>
      <c r="AU199" s="643"/>
      <c r="AV199" s="644"/>
      <c r="AW199" s="644"/>
      <c r="AX199" s="644"/>
      <c r="AY199" s="644"/>
      <c r="AZ199" s="644"/>
      <c r="BA199" s="644"/>
      <c r="BB199" s="644"/>
      <c r="BC199" s="644"/>
      <c r="BD199" s="644"/>
      <c r="BE199" s="644"/>
      <c r="BF199" s="609"/>
      <c r="BG199" s="609"/>
      <c r="BH199" s="615"/>
      <c r="BI199" s="615"/>
      <c r="BJ199" s="615"/>
      <c r="BK199" s="615"/>
      <c r="BL199" s="615"/>
      <c r="BM199" s="615"/>
      <c r="BN199" s="615"/>
      <c r="BO199" s="615"/>
      <c r="BP199" s="615"/>
      <c r="BQ199" s="615"/>
      <c r="BR199" s="615"/>
      <c r="BS199" s="615"/>
      <c r="BT199" s="615"/>
      <c r="BU199" s="615"/>
      <c r="BV199" s="615"/>
      <c r="BW199" s="615"/>
      <c r="BX199" s="615"/>
      <c r="BY199" s="615"/>
      <c r="BZ199" s="615"/>
      <c r="CA199" s="615"/>
      <c r="CB199" s="615"/>
      <c r="CC199" s="615"/>
      <c r="CD199" s="615"/>
      <c r="CE199" s="615"/>
      <c r="CF199" s="615"/>
      <c r="CG199" s="615"/>
      <c r="CH199" s="615"/>
    </row>
    <row r="200" spans="1:86" ht="18" customHeight="1" x14ac:dyDescent="0.15">
      <c r="A200" s="623" t="s">
        <v>37</v>
      </c>
      <c r="B200" s="624"/>
      <c r="C200" s="640" t="str">
        <f>IF('②応募者名簿(印刷用)'!$BQ$5="","",'②応募者名簿(印刷用)'!$BQ$5)</f>
        <v/>
      </c>
      <c r="D200" s="641"/>
      <c r="E200" s="641"/>
      <c r="F200" s="641"/>
      <c r="G200" s="641"/>
      <c r="H200" s="641"/>
      <c r="I200" s="641"/>
      <c r="J200" s="641"/>
      <c r="K200" s="641"/>
      <c r="L200" s="641"/>
      <c r="M200" s="642"/>
      <c r="N200" s="616" t="s">
        <v>36</v>
      </c>
      <c r="O200" s="617"/>
      <c r="P200" s="610" t="s">
        <v>34</v>
      </c>
      <c r="Q200" s="611"/>
      <c r="R200" s="611"/>
      <c r="S200" s="611"/>
      <c r="T200" s="611"/>
      <c r="U200" s="611"/>
      <c r="V200" s="611"/>
      <c r="W200" s="611"/>
      <c r="X200" s="611"/>
      <c r="Y200" s="611"/>
      <c r="Z200" s="611"/>
      <c r="AA200" s="611"/>
      <c r="AB200" s="611"/>
      <c r="AC200" s="611"/>
      <c r="AD200" s="611"/>
      <c r="AE200" s="611"/>
      <c r="AF200" s="611"/>
      <c r="AG200" s="611"/>
      <c r="AH200" s="611"/>
      <c r="AI200" s="611"/>
      <c r="AJ200" s="611"/>
      <c r="AK200" s="611"/>
      <c r="AL200" s="611"/>
      <c r="AM200" s="611"/>
      <c r="AN200" s="611"/>
      <c r="AO200" s="611"/>
      <c r="AP200" s="612"/>
      <c r="AQ200" s="150"/>
      <c r="AR200" s="157"/>
      <c r="AS200" s="623" t="s">
        <v>37</v>
      </c>
      <c r="AT200" s="624"/>
      <c r="AU200" s="640" t="str">
        <f>IF('②応募者名簿(印刷用)'!$BQ$6="","",'②応募者名簿(印刷用)'!$BQ$6)</f>
        <v/>
      </c>
      <c r="AV200" s="641"/>
      <c r="AW200" s="641"/>
      <c r="AX200" s="641"/>
      <c r="AY200" s="641"/>
      <c r="AZ200" s="641"/>
      <c r="BA200" s="641"/>
      <c r="BB200" s="641"/>
      <c r="BC200" s="641"/>
      <c r="BD200" s="641"/>
      <c r="BE200" s="642"/>
      <c r="BF200" s="616" t="s">
        <v>36</v>
      </c>
      <c r="BG200" s="617"/>
      <c r="BH200" s="610" t="s">
        <v>34</v>
      </c>
      <c r="BI200" s="611"/>
      <c r="BJ200" s="611"/>
      <c r="BK200" s="611"/>
      <c r="BL200" s="611"/>
      <c r="BM200" s="611"/>
      <c r="BN200" s="611"/>
      <c r="BO200" s="611"/>
      <c r="BP200" s="611"/>
      <c r="BQ200" s="611"/>
      <c r="BR200" s="611"/>
      <c r="BS200" s="611"/>
      <c r="BT200" s="611"/>
      <c r="BU200" s="611"/>
      <c r="BV200" s="611"/>
      <c r="BW200" s="611"/>
      <c r="BX200" s="611"/>
      <c r="BY200" s="611"/>
      <c r="BZ200" s="611"/>
      <c r="CA200" s="611"/>
      <c r="CB200" s="611"/>
      <c r="CC200" s="611"/>
      <c r="CD200" s="611"/>
      <c r="CE200" s="611"/>
      <c r="CF200" s="611"/>
      <c r="CG200" s="611"/>
      <c r="CH200" s="612"/>
    </row>
    <row r="201" spans="1:86" ht="18" customHeight="1" x14ac:dyDescent="0.15">
      <c r="A201" s="616"/>
      <c r="B201" s="617"/>
      <c r="C201" s="643"/>
      <c r="D201" s="644"/>
      <c r="E201" s="644"/>
      <c r="F201" s="644"/>
      <c r="G201" s="644"/>
      <c r="H201" s="644"/>
      <c r="I201" s="644"/>
      <c r="J201" s="644"/>
      <c r="K201" s="644"/>
      <c r="L201" s="644"/>
      <c r="M201" s="645"/>
      <c r="N201" s="616"/>
      <c r="O201" s="617"/>
      <c r="P201" s="613" t="str">
        <f>IF('②応募者名簿(印刷用)'!$BU$5="","",'②応募者名簿(印刷用)'!$BU$5)</f>
        <v xml:space="preserve"> </v>
      </c>
      <c r="Q201" s="613"/>
      <c r="R201" s="613"/>
      <c r="S201" s="613"/>
      <c r="T201" s="613"/>
      <c r="U201" s="613"/>
      <c r="V201" s="613"/>
      <c r="W201" s="613"/>
      <c r="X201" s="613"/>
      <c r="Y201" s="613"/>
      <c r="Z201" s="613"/>
      <c r="AA201" s="613"/>
      <c r="AB201" s="613"/>
      <c r="AC201" s="613"/>
      <c r="AD201" s="613"/>
      <c r="AE201" s="613"/>
      <c r="AF201" s="613"/>
      <c r="AG201" s="613"/>
      <c r="AH201" s="613"/>
      <c r="AI201" s="613"/>
      <c r="AJ201" s="613"/>
      <c r="AK201" s="613"/>
      <c r="AL201" s="613"/>
      <c r="AM201" s="613"/>
      <c r="AN201" s="613"/>
      <c r="AO201" s="613"/>
      <c r="AP201" s="613"/>
      <c r="AQ201" s="150"/>
      <c r="AR201" s="157"/>
      <c r="AS201" s="616"/>
      <c r="AT201" s="617"/>
      <c r="AU201" s="643"/>
      <c r="AV201" s="644"/>
      <c r="AW201" s="644"/>
      <c r="AX201" s="644"/>
      <c r="AY201" s="644"/>
      <c r="AZ201" s="644"/>
      <c r="BA201" s="644"/>
      <c r="BB201" s="644"/>
      <c r="BC201" s="644"/>
      <c r="BD201" s="644"/>
      <c r="BE201" s="645"/>
      <c r="BF201" s="616"/>
      <c r="BG201" s="617"/>
      <c r="BH201" s="613" t="str">
        <f>IF('②応募者名簿(印刷用)'!$BU$6="","",'②応募者名簿(印刷用)'!$BU$6)</f>
        <v xml:space="preserve"> </v>
      </c>
      <c r="BI201" s="613"/>
      <c r="BJ201" s="613"/>
      <c r="BK201" s="613"/>
      <c r="BL201" s="613"/>
      <c r="BM201" s="613"/>
      <c r="BN201" s="613"/>
      <c r="BO201" s="613"/>
      <c r="BP201" s="613"/>
      <c r="BQ201" s="613"/>
      <c r="BR201" s="613"/>
      <c r="BS201" s="613"/>
      <c r="BT201" s="613"/>
      <c r="BU201" s="613"/>
      <c r="BV201" s="613"/>
      <c r="BW201" s="613"/>
      <c r="BX201" s="613"/>
      <c r="BY201" s="613"/>
      <c r="BZ201" s="613"/>
      <c r="CA201" s="613"/>
      <c r="CB201" s="613"/>
      <c r="CC201" s="613"/>
      <c r="CD201" s="613"/>
      <c r="CE201" s="613"/>
      <c r="CF201" s="613"/>
      <c r="CG201" s="613"/>
      <c r="CH201" s="613"/>
    </row>
    <row r="202" spans="1:86" ht="18" customHeight="1" x14ac:dyDescent="0.15">
      <c r="A202" s="616"/>
      <c r="B202" s="617"/>
      <c r="C202" s="643"/>
      <c r="D202" s="644"/>
      <c r="E202" s="644"/>
      <c r="F202" s="644"/>
      <c r="G202" s="644"/>
      <c r="H202" s="644"/>
      <c r="I202" s="644"/>
      <c r="J202" s="644"/>
      <c r="K202" s="644"/>
      <c r="L202" s="644"/>
      <c r="M202" s="645"/>
      <c r="N202" s="618"/>
      <c r="O202" s="619"/>
      <c r="P202" s="614"/>
      <c r="Q202" s="614"/>
      <c r="R202" s="614"/>
      <c r="S202" s="614"/>
      <c r="T202" s="614"/>
      <c r="U202" s="614"/>
      <c r="V202" s="614"/>
      <c r="W202" s="614"/>
      <c r="X202" s="614"/>
      <c r="Y202" s="614"/>
      <c r="Z202" s="614"/>
      <c r="AA202" s="614"/>
      <c r="AB202" s="614"/>
      <c r="AC202" s="614"/>
      <c r="AD202" s="614"/>
      <c r="AE202" s="614"/>
      <c r="AF202" s="614"/>
      <c r="AG202" s="614"/>
      <c r="AH202" s="614"/>
      <c r="AI202" s="614"/>
      <c r="AJ202" s="614"/>
      <c r="AK202" s="614"/>
      <c r="AL202" s="614"/>
      <c r="AM202" s="614"/>
      <c r="AN202" s="614"/>
      <c r="AO202" s="614"/>
      <c r="AP202" s="614"/>
      <c r="AQ202" s="150"/>
      <c r="AR202" s="157"/>
      <c r="AS202" s="616"/>
      <c r="AT202" s="617"/>
      <c r="AU202" s="643"/>
      <c r="AV202" s="644"/>
      <c r="AW202" s="644"/>
      <c r="AX202" s="644"/>
      <c r="AY202" s="644"/>
      <c r="AZ202" s="644"/>
      <c r="BA202" s="644"/>
      <c r="BB202" s="644"/>
      <c r="BC202" s="644"/>
      <c r="BD202" s="644"/>
      <c r="BE202" s="645"/>
      <c r="BF202" s="618"/>
      <c r="BG202" s="619"/>
      <c r="BH202" s="614"/>
      <c r="BI202" s="614"/>
      <c r="BJ202" s="614"/>
      <c r="BK202" s="614"/>
      <c r="BL202" s="614"/>
      <c r="BM202" s="614"/>
      <c r="BN202" s="614"/>
      <c r="BO202" s="614"/>
      <c r="BP202" s="614"/>
      <c r="BQ202" s="614"/>
      <c r="BR202" s="614"/>
      <c r="BS202" s="614"/>
      <c r="BT202" s="614"/>
      <c r="BU202" s="614"/>
      <c r="BV202" s="614"/>
      <c r="BW202" s="614"/>
      <c r="BX202" s="614"/>
      <c r="BY202" s="614"/>
      <c r="BZ202" s="614"/>
      <c r="CA202" s="614"/>
      <c r="CB202" s="614"/>
      <c r="CC202" s="614"/>
      <c r="CD202" s="614"/>
      <c r="CE202" s="614"/>
      <c r="CF202" s="614"/>
      <c r="CG202" s="614"/>
      <c r="CH202" s="614"/>
    </row>
    <row r="203" spans="1:86" ht="18" customHeight="1" x14ac:dyDescent="0.15">
      <c r="A203" s="638" t="s">
        <v>23</v>
      </c>
      <c r="B203" s="638"/>
      <c r="C203" s="639" t="str">
        <f>""&amp;①入力シート!AJ100</f>
        <v/>
      </c>
      <c r="D203" s="639"/>
      <c r="E203" s="639"/>
      <c r="F203" s="639"/>
      <c r="G203" s="639"/>
      <c r="H203" s="639"/>
      <c r="I203" s="639"/>
      <c r="J203" s="639"/>
      <c r="K203" s="639"/>
      <c r="L203" s="639"/>
      <c r="M203" s="639"/>
      <c r="N203" s="646" t="s">
        <v>77</v>
      </c>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9"/>
      <c r="AR203" s="47"/>
      <c r="AS203" s="638" t="s">
        <v>23</v>
      </c>
      <c r="AT203" s="638"/>
      <c r="AU203" s="639" t="str">
        <f>""&amp;①入力シート!AJ101</f>
        <v/>
      </c>
      <c r="AV203" s="639"/>
      <c r="AW203" s="639"/>
      <c r="AX203" s="639"/>
      <c r="AY203" s="639"/>
      <c r="AZ203" s="639"/>
      <c r="BA203" s="639"/>
      <c r="BB203" s="639"/>
      <c r="BC203" s="639"/>
      <c r="BD203" s="639"/>
      <c r="BE203" s="639"/>
      <c r="BF203" s="646" t="s">
        <v>77</v>
      </c>
      <c r="BG203" s="428"/>
      <c r="BH203" s="428"/>
      <c r="BI203" s="428"/>
      <c r="BJ203" s="428"/>
      <c r="BK203" s="428"/>
      <c r="BL203" s="428"/>
      <c r="BM203" s="428"/>
      <c r="BN203" s="428"/>
      <c r="BO203" s="428"/>
      <c r="BP203" s="428"/>
      <c r="BQ203" s="428"/>
      <c r="BR203" s="428"/>
      <c r="BS203" s="428"/>
      <c r="BT203" s="428"/>
      <c r="BU203" s="428"/>
      <c r="BV203" s="428"/>
      <c r="BW203" s="428"/>
      <c r="BX203" s="428"/>
      <c r="BY203" s="428"/>
      <c r="BZ203" s="428"/>
      <c r="CA203" s="428"/>
      <c r="CB203" s="428"/>
      <c r="CC203" s="428"/>
      <c r="CD203" s="428"/>
      <c r="CE203" s="428"/>
      <c r="CF203" s="428"/>
      <c r="CG203" s="428"/>
      <c r="CH203" s="429"/>
    </row>
    <row r="204" spans="1:86" ht="18" customHeight="1" x14ac:dyDescent="0.15">
      <c r="A204" s="638"/>
      <c r="B204" s="638"/>
      <c r="C204" s="639"/>
      <c r="D204" s="639"/>
      <c r="E204" s="639"/>
      <c r="F204" s="639"/>
      <c r="G204" s="639"/>
      <c r="H204" s="639"/>
      <c r="I204" s="639"/>
      <c r="J204" s="639"/>
      <c r="K204" s="639"/>
      <c r="L204" s="639"/>
      <c r="M204" s="639"/>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2"/>
      <c r="AR204" s="47"/>
      <c r="AS204" s="638"/>
      <c r="AT204" s="638"/>
      <c r="AU204" s="639"/>
      <c r="AV204" s="639"/>
      <c r="AW204" s="639"/>
      <c r="AX204" s="639"/>
      <c r="AY204" s="639"/>
      <c r="AZ204" s="639"/>
      <c r="BA204" s="639"/>
      <c r="BB204" s="639"/>
      <c r="BC204" s="639"/>
      <c r="BD204" s="639"/>
      <c r="BE204" s="639"/>
      <c r="BF204" s="431"/>
      <c r="BG204" s="431"/>
      <c r="BH204" s="431"/>
      <c r="BI204" s="431"/>
      <c r="BJ204" s="431"/>
      <c r="BK204" s="431"/>
      <c r="BL204" s="431"/>
      <c r="BM204" s="431"/>
      <c r="BN204" s="431"/>
      <c r="BO204" s="431"/>
      <c r="BP204" s="431"/>
      <c r="BQ204" s="431"/>
      <c r="BR204" s="431"/>
      <c r="BS204" s="431"/>
      <c r="BT204" s="431"/>
      <c r="BU204" s="431"/>
      <c r="BV204" s="431"/>
      <c r="BW204" s="431"/>
      <c r="BX204" s="431"/>
      <c r="BY204" s="431"/>
      <c r="BZ204" s="431"/>
      <c r="CA204" s="431"/>
      <c r="CB204" s="431"/>
      <c r="CC204" s="431"/>
      <c r="CD204" s="431"/>
      <c r="CE204" s="431"/>
      <c r="CF204" s="431"/>
      <c r="CG204" s="431"/>
      <c r="CH204" s="432"/>
    </row>
    <row r="205" spans="1:86" ht="17.100000000000001" customHeight="1" x14ac:dyDescent="0.15">
      <c r="A205" s="650" t="s">
        <v>64</v>
      </c>
      <c r="B205" s="651"/>
      <c r="C205" s="651"/>
      <c r="D205" s="651"/>
      <c r="E205" s="651"/>
      <c r="F205" s="651"/>
      <c r="G205" s="651"/>
      <c r="H205" s="651"/>
      <c r="I205" s="651"/>
      <c r="J205" s="651"/>
      <c r="K205" s="651"/>
      <c r="L205" s="651"/>
      <c r="M205" s="652"/>
      <c r="N205" s="609" t="s">
        <v>22</v>
      </c>
      <c r="O205" s="609"/>
      <c r="P205" s="628" t="s">
        <v>17</v>
      </c>
      <c r="Q205" s="629"/>
      <c r="R205" s="630" t="str">
        <f>IF('②応募者名簿(印刷用)'!$BX$40="","",'②応募者名簿(印刷用)'!$BX$40)</f>
        <v>-</v>
      </c>
      <c r="S205" s="630"/>
      <c r="T205" s="630"/>
      <c r="U205" s="630"/>
      <c r="V205" s="630"/>
      <c r="W205" s="630"/>
      <c r="X205" s="630"/>
      <c r="Y205" s="630"/>
      <c r="Z205" s="630"/>
      <c r="AA205" s="630"/>
      <c r="AB205" s="630"/>
      <c r="AC205" s="630"/>
      <c r="AD205" s="630"/>
      <c r="AE205" s="630"/>
      <c r="AF205" s="630"/>
      <c r="AG205" s="630"/>
      <c r="AH205" s="630"/>
      <c r="AI205" s="630"/>
      <c r="AJ205" s="630"/>
      <c r="AK205" s="630"/>
      <c r="AL205" s="630"/>
      <c r="AM205" s="630"/>
      <c r="AN205" s="630"/>
      <c r="AO205" s="630"/>
      <c r="AP205" s="631"/>
      <c r="AQ205" s="150"/>
      <c r="AR205" s="157"/>
      <c r="AS205" s="650" t="s">
        <v>64</v>
      </c>
      <c r="AT205" s="651"/>
      <c r="AU205" s="651"/>
      <c r="AV205" s="651"/>
      <c r="AW205" s="651"/>
      <c r="AX205" s="651"/>
      <c r="AY205" s="651"/>
      <c r="AZ205" s="651"/>
      <c r="BA205" s="651"/>
      <c r="BB205" s="651"/>
      <c r="BC205" s="651"/>
      <c r="BD205" s="651"/>
      <c r="BE205" s="652"/>
      <c r="BF205" s="609" t="s">
        <v>22</v>
      </c>
      <c r="BG205" s="609"/>
      <c r="BH205" s="628" t="s">
        <v>17</v>
      </c>
      <c r="BI205" s="629"/>
      <c r="BJ205" s="630" t="str">
        <f>IF('②応募者名簿(印刷用)'!$BX$40="","",'②応募者名簿(印刷用)'!$BX$40)</f>
        <v>-</v>
      </c>
      <c r="BK205" s="630"/>
      <c r="BL205" s="630"/>
      <c r="BM205" s="630"/>
      <c r="BN205" s="630"/>
      <c r="BO205" s="630"/>
      <c r="BP205" s="630"/>
      <c r="BQ205" s="630"/>
      <c r="BR205" s="630"/>
      <c r="BS205" s="630"/>
      <c r="BT205" s="630"/>
      <c r="BU205" s="630"/>
      <c r="BV205" s="630"/>
      <c r="BW205" s="630"/>
      <c r="BX205" s="630"/>
      <c r="BY205" s="630"/>
      <c r="BZ205" s="630"/>
      <c r="CA205" s="630"/>
      <c r="CB205" s="630"/>
      <c r="CC205" s="630"/>
      <c r="CD205" s="630"/>
      <c r="CE205" s="630"/>
      <c r="CF205" s="630"/>
      <c r="CG205" s="630"/>
      <c r="CH205" s="631"/>
    </row>
    <row r="206" spans="1:86" ht="17.100000000000001" customHeight="1" x14ac:dyDescent="0.15">
      <c r="A206" s="653" t="str">
        <f>'②応募者名簿(印刷用)'!$A$36</f>
        <v/>
      </c>
      <c r="B206" s="654"/>
      <c r="C206" s="654"/>
      <c r="D206" s="654"/>
      <c r="E206" s="654"/>
      <c r="F206" s="654"/>
      <c r="G206" s="654"/>
      <c r="H206" s="654"/>
      <c r="I206" s="151"/>
      <c r="J206" s="151"/>
      <c r="K206" s="151"/>
      <c r="L206" s="151"/>
      <c r="M206" s="152"/>
      <c r="N206" s="609"/>
      <c r="O206" s="609"/>
      <c r="P206" s="603" t="str">
        <f>IF('②応募者名簿(印刷用)'!$BV$42="","",'②応募者名簿(印刷用)'!$BV$42)</f>
        <v xml:space="preserve"> </v>
      </c>
      <c r="Q206" s="604"/>
      <c r="R206" s="604"/>
      <c r="S206" s="604"/>
      <c r="T206" s="604"/>
      <c r="U206" s="604"/>
      <c r="V206" s="604"/>
      <c r="W206" s="604"/>
      <c r="X206" s="604"/>
      <c r="Y206" s="604"/>
      <c r="Z206" s="604"/>
      <c r="AA206" s="604"/>
      <c r="AB206" s="604"/>
      <c r="AC206" s="604"/>
      <c r="AD206" s="604"/>
      <c r="AE206" s="604"/>
      <c r="AF206" s="604"/>
      <c r="AG206" s="604"/>
      <c r="AH206" s="604"/>
      <c r="AI206" s="604"/>
      <c r="AJ206" s="604"/>
      <c r="AK206" s="604"/>
      <c r="AL206" s="604"/>
      <c r="AM206" s="604"/>
      <c r="AN206" s="604"/>
      <c r="AO206" s="604"/>
      <c r="AP206" s="605"/>
      <c r="AQ206" s="150"/>
      <c r="AR206" s="157"/>
      <c r="AS206" s="653" t="str">
        <f>'②応募者名簿(印刷用)'!$A$36</f>
        <v/>
      </c>
      <c r="AT206" s="654"/>
      <c r="AU206" s="654"/>
      <c r="AV206" s="654"/>
      <c r="AW206" s="654"/>
      <c r="AX206" s="654"/>
      <c r="AY206" s="654"/>
      <c r="AZ206" s="654"/>
      <c r="BA206" s="151"/>
      <c r="BB206" s="151"/>
      <c r="BC206" s="151"/>
      <c r="BD206" s="151"/>
      <c r="BE206" s="152"/>
      <c r="BF206" s="609"/>
      <c r="BG206" s="609"/>
      <c r="BH206" s="603" t="str">
        <f>IF('②応募者名簿(印刷用)'!$BV$42="","",'②応募者名簿(印刷用)'!$BV$42)</f>
        <v xml:space="preserve"> </v>
      </c>
      <c r="BI206" s="604"/>
      <c r="BJ206" s="604"/>
      <c r="BK206" s="604"/>
      <c r="BL206" s="604"/>
      <c r="BM206" s="604"/>
      <c r="BN206" s="604"/>
      <c r="BO206" s="604"/>
      <c r="BP206" s="604"/>
      <c r="BQ206" s="604"/>
      <c r="BR206" s="604"/>
      <c r="BS206" s="604"/>
      <c r="BT206" s="604"/>
      <c r="BU206" s="604"/>
      <c r="BV206" s="604"/>
      <c r="BW206" s="604"/>
      <c r="BX206" s="604"/>
      <c r="BY206" s="604"/>
      <c r="BZ206" s="604"/>
      <c r="CA206" s="604"/>
      <c r="CB206" s="604"/>
      <c r="CC206" s="604"/>
      <c r="CD206" s="604"/>
      <c r="CE206" s="604"/>
      <c r="CF206" s="604"/>
      <c r="CG206" s="604"/>
      <c r="CH206" s="605"/>
    </row>
    <row r="207" spans="1:86" ht="17.100000000000001" customHeight="1" x14ac:dyDescent="0.15">
      <c r="A207" s="653"/>
      <c r="B207" s="654"/>
      <c r="C207" s="654"/>
      <c r="D207" s="654"/>
      <c r="E207" s="654"/>
      <c r="F207" s="654"/>
      <c r="G207" s="654"/>
      <c r="H207" s="654"/>
      <c r="I207" s="151"/>
      <c r="J207" s="151"/>
      <c r="K207" s="151"/>
      <c r="L207" s="151"/>
      <c r="M207" s="152"/>
      <c r="N207" s="609"/>
      <c r="O207" s="609"/>
      <c r="P207" s="603" t="str">
        <f>IF('②応募者名簿(印刷用)'!$BV$43="","",'②応募者名簿(印刷用)'!$BV$43)</f>
        <v xml:space="preserve"> </v>
      </c>
      <c r="Q207" s="604"/>
      <c r="R207" s="604"/>
      <c r="S207" s="604"/>
      <c r="T207" s="604"/>
      <c r="U207" s="604"/>
      <c r="V207" s="604"/>
      <c r="W207" s="604"/>
      <c r="X207" s="604"/>
      <c r="Y207" s="604"/>
      <c r="Z207" s="604"/>
      <c r="AA207" s="604"/>
      <c r="AB207" s="604"/>
      <c r="AC207" s="604"/>
      <c r="AD207" s="604"/>
      <c r="AE207" s="604"/>
      <c r="AF207" s="604"/>
      <c r="AG207" s="604"/>
      <c r="AH207" s="604"/>
      <c r="AI207" s="604"/>
      <c r="AJ207" s="604"/>
      <c r="AK207" s="604"/>
      <c r="AL207" s="604"/>
      <c r="AM207" s="604"/>
      <c r="AN207" s="604"/>
      <c r="AO207" s="604"/>
      <c r="AP207" s="605"/>
      <c r="AQ207" s="150"/>
      <c r="AR207" s="157"/>
      <c r="AS207" s="653"/>
      <c r="AT207" s="654"/>
      <c r="AU207" s="654"/>
      <c r="AV207" s="654"/>
      <c r="AW207" s="654"/>
      <c r="AX207" s="654"/>
      <c r="AY207" s="654"/>
      <c r="AZ207" s="654"/>
      <c r="BA207" s="151"/>
      <c r="BB207" s="151"/>
      <c r="BC207" s="151"/>
      <c r="BD207" s="151"/>
      <c r="BE207" s="152"/>
      <c r="BF207" s="609"/>
      <c r="BG207" s="609"/>
      <c r="BH207" s="603" t="str">
        <f>IF('②応募者名簿(印刷用)'!$BV$43="","",'②応募者名簿(印刷用)'!$BV$43)</f>
        <v xml:space="preserve"> </v>
      </c>
      <c r="BI207" s="604"/>
      <c r="BJ207" s="604"/>
      <c r="BK207" s="604"/>
      <c r="BL207" s="604"/>
      <c r="BM207" s="604"/>
      <c r="BN207" s="604"/>
      <c r="BO207" s="604"/>
      <c r="BP207" s="604"/>
      <c r="BQ207" s="604"/>
      <c r="BR207" s="604"/>
      <c r="BS207" s="604"/>
      <c r="BT207" s="604"/>
      <c r="BU207" s="604"/>
      <c r="BV207" s="604"/>
      <c r="BW207" s="604"/>
      <c r="BX207" s="604"/>
      <c r="BY207" s="604"/>
      <c r="BZ207" s="604"/>
      <c r="CA207" s="604"/>
      <c r="CB207" s="604"/>
      <c r="CC207" s="604"/>
      <c r="CD207" s="604"/>
      <c r="CE207" s="604"/>
      <c r="CF207" s="604"/>
      <c r="CG207" s="604"/>
      <c r="CH207" s="605"/>
    </row>
    <row r="208" spans="1:86" ht="17.100000000000001" customHeight="1" x14ac:dyDescent="0.15">
      <c r="A208" s="653"/>
      <c r="B208" s="654"/>
      <c r="C208" s="654"/>
      <c r="D208" s="654"/>
      <c r="E208" s="654"/>
      <c r="F208" s="654"/>
      <c r="G208" s="654"/>
      <c r="H208" s="654"/>
      <c r="I208" s="151"/>
      <c r="J208" s="151"/>
      <c r="K208" s="151"/>
      <c r="L208" s="151"/>
      <c r="M208" s="152"/>
      <c r="N208" s="609"/>
      <c r="O208" s="609"/>
      <c r="P208" s="606" t="str">
        <f>IF('②応募者名簿(印刷用)'!$BV$44="","",'②応募者名簿(印刷用)'!$BV$44)</f>
        <v xml:space="preserve"> </v>
      </c>
      <c r="Q208" s="607"/>
      <c r="R208" s="607"/>
      <c r="S208" s="607"/>
      <c r="T208" s="607"/>
      <c r="U208" s="607"/>
      <c r="V208" s="607"/>
      <c r="W208" s="607"/>
      <c r="X208" s="607"/>
      <c r="Y208" s="607"/>
      <c r="Z208" s="607"/>
      <c r="AA208" s="607"/>
      <c r="AB208" s="607"/>
      <c r="AC208" s="607"/>
      <c r="AD208" s="607"/>
      <c r="AE208" s="607"/>
      <c r="AF208" s="607"/>
      <c r="AG208" s="607"/>
      <c r="AH208" s="607"/>
      <c r="AI208" s="607"/>
      <c r="AJ208" s="607"/>
      <c r="AK208" s="607"/>
      <c r="AL208" s="607"/>
      <c r="AM208" s="607"/>
      <c r="AN208" s="607"/>
      <c r="AO208" s="607"/>
      <c r="AP208" s="608"/>
      <c r="AQ208" s="150"/>
      <c r="AR208" s="157"/>
      <c r="AS208" s="653"/>
      <c r="AT208" s="654"/>
      <c r="AU208" s="654"/>
      <c r="AV208" s="654"/>
      <c r="AW208" s="654"/>
      <c r="AX208" s="654"/>
      <c r="AY208" s="654"/>
      <c r="AZ208" s="654"/>
      <c r="BA208" s="151"/>
      <c r="BB208" s="151"/>
      <c r="BC208" s="151"/>
      <c r="BD208" s="151"/>
      <c r="BE208" s="152"/>
      <c r="BF208" s="609"/>
      <c r="BG208" s="609"/>
      <c r="BH208" s="606" t="str">
        <f>IF('②応募者名簿(印刷用)'!$BV$44="","",'②応募者名簿(印刷用)'!$BV$44)</f>
        <v xml:space="preserve"> </v>
      </c>
      <c r="BI208" s="607"/>
      <c r="BJ208" s="607"/>
      <c r="BK208" s="607"/>
      <c r="BL208" s="607"/>
      <c r="BM208" s="607"/>
      <c r="BN208" s="607"/>
      <c r="BO208" s="607"/>
      <c r="BP208" s="607"/>
      <c r="BQ208" s="607"/>
      <c r="BR208" s="607"/>
      <c r="BS208" s="607"/>
      <c r="BT208" s="607"/>
      <c r="BU208" s="607"/>
      <c r="BV208" s="607"/>
      <c r="BW208" s="607"/>
      <c r="BX208" s="607"/>
      <c r="BY208" s="607"/>
      <c r="BZ208" s="607"/>
      <c r="CA208" s="607"/>
      <c r="CB208" s="607"/>
      <c r="CC208" s="607"/>
      <c r="CD208" s="607"/>
      <c r="CE208" s="607"/>
      <c r="CF208" s="607"/>
      <c r="CG208" s="607"/>
      <c r="CH208" s="608"/>
    </row>
    <row r="209" spans="1:87" ht="17.100000000000001" customHeight="1" x14ac:dyDescent="0.15">
      <c r="A209" s="653"/>
      <c r="B209" s="654"/>
      <c r="C209" s="654"/>
      <c r="D209" s="654"/>
      <c r="E209" s="654"/>
      <c r="F209" s="654"/>
      <c r="G209" s="654"/>
      <c r="H209" s="654"/>
      <c r="I209" s="151"/>
      <c r="J209" s="151"/>
      <c r="K209" s="151"/>
      <c r="L209" s="151"/>
      <c r="M209" s="152"/>
      <c r="N209" s="623" t="s">
        <v>33</v>
      </c>
      <c r="O209" s="624"/>
      <c r="P209" s="620" t="s">
        <v>24</v>
      </c>
      <c r="Q209" s="621"/>
      <c r="R209" s="621"/>
      <c r="S209" s="621"/>
      <c r="T209" s="621" t="str">
        <f>""&amp;①入力シート!$D$21</f>
        <v/>
      </c>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Q209" s="150"/>
      <c r="AR209" s="157"/>
      <c r="AS209" s="653"/>
      <c r="AT209" s="654"/>
      <c r="AU209" s="654"/>
      <c r="AV209" s="654"/>
      <c r="AW209" s="654"/>
      <c r="AX209" s="654"/>
      <c r="AY209" s="654"/>
      <c r="AZ209" s="654"/>
      <c r="BA209" s="151"/>
      <c r="BB209" s="151"/>
      <c r="BC209" s="151"/>
      <c r="BD209" s="151"/>
      <c r="BE209" s="152"/>
      <c r="BF209" s="623" t="s">
        <v>33</v>
      </c>
      <c r="BG209" s="624"/>
      <c r="BH209" s="620" t="s">
        <v>24</v>
      </c>
      <c r="BI209" s="621"/>
      <c r="BJ209" s="621"/>
      <c r="BK209" s="621"/>
      <c r="BL209" s="621" t="str">
        <f>""&amp;①入力シート!$D$21</f>
        <v/>
      </c>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87" ht="17.100000000000001" customHeight="1" x14ac:dyDescent="0.15">
      <c r="A210" s="153"/>
      <c r="B210" s="151"/>
      <c r="C210" s="151"/>
      <c r="D210" s="151"/>
      <c r="E210" s="151"/>
      <c r="F210" s="151"/>
      <c r="G210" s="151"/>
      <c r="H210" s="151"/>
      <c r="I210" s="151"/>
      <c r="J210" s="151"/>
      <c r="K210" s="151"/>
      <c r="L210" s="151"/>
      <c r="M210" s="152"/>
      <c r="N210" s="616"/>
      <c r="O210" s="617"/>
      <c r="P210" s="625" t="str">
        <f>"　"&amp;①入力シート!$D$22</f>
        <v>　</v>
      </c>
      <c r="Q210" s="626"/>
      <c r="R210" s="626"/>
      <c r="S210" s="626"/>
      <c r="T210" s="626"/>
      <c r="U210" s="626"/>
      <c r="V210" s="626"/>
      <c r="W210" s="626"/>
      <c r="X210" s="626"/>
      <c r="Y210" s="626"/>
      <c r="Z210" s="626"/>
      <c r="AA210" s="626"/>
      <c r="AB210" s="626"/>
      <c r="AC210" s="626"/>
      <c r="AD210" s="626"/>
      <c r="AE210" s="626"/>
      <c r="AF210" s="626"/>
      <c r="AG210" s="626"/>
      <c r="AH210" s="626"/>
      <c r="AI210" s="626"/>
      <c r="AJ210" s="626"/>
      <c r="AK210" s="626"/>
      <c r="AL210" s="626"/>
      <c r="AM210" s="626"/>
      <c r="AN210" s="626"/>
      <c r="AO210" s="626"/>
      <c r="AP210" s="627"/>
      <c r="AQ210" s="150"/>
      <c r="AR210" s="157"/>
      <c r="AS210" s="153"/>
      <c r="AT210" s="151"/>
      <c r="AU210" s="151"/>
      <c r="AV210" s="151"/>
      <c r="AW210" s="151"/>
      <c r="AX210" s="151"/>
      <c r="AY210" s="151"/>
      <c r="AZ210" s="151"/>
      <c r="BA210" s="151"/>
      <c r="BB210" s="151"/>
      <c r="BC210" s="151"/>
      <c r="BD210" s="151"/>
      <c r="BE210" s="152"/>
      <c r="BF210" s="616"/>
      <c r="BG210" s="617"/>
      <c r="BH210" s="625" t="str">
        <f>"　"&amp;①入力シート!$D$22</f>
        <v>　</v>
      </c>
      <c r="BI210" s="626"/>
      <c r="BJ210" s="626"/>
      <c r="BK210" s="626"/>
      <c r="BL210" s="626"/>
      <c r="BM210" s="626"/>
      <c r="BN210" s="626"/>
      <c r="BO210" s="626"/>
      <c r="BP210" s="626"/>
      <c r="BQ210" s="626"/>
      <c r="BR210" s="626"/>
      <c r="BS210" s="626"/>
      <c r="BT210" s="626"/>
      <c r="BU210" s="626"/>
      <c r="BV210" s="626"/>
      <c r="BW210" s="626"/>
      <c r="BX210" s="626"/>
      <c r="BY210" s="626"/>
      <c r="BZ210" s="626"/>
      <c r="CA210" s="626"/>
      <c r="CB210" s="626"/>
      <c r="CC210" s="626"/>
      <c r="CD210" s="626"/>
      <c r="CE210" s="626"/>
      <c r="CF210" s="626"/>
      <c r="CG210" s="626"/>
      <c r="CH210" s="627"/>
    </row>
    <row r="211" spans="1:87" ht="17.100000000000001" customHeight="1" x14ac:dyDescent="0.15">
      <c r="A211" s="153"/>
      <c r="B211" s="151"/>
      <c r="C211" s="151"/>
      <c r="D211" s="151"/>
      <c r="E211" s="151"/>
      <c r="F211" s="151"/>
      <c r="G211" s="151"/>
      <c r="H211" s="151"/>
      <c r="I211" s="151"/>
      <c r="J211" s="151"/>
      <c r="K211" s="151"/>
      <c r="L211" s="151"/>
      <c r="M211" s="152"/>
      <c r="N211" s="616"/>
      <c r="O211" s="617"/>
      <c r="P211" s="647" t="str">
        <f>"　"&amp;①入力シート!$D$23</f>
        <v>　</v>
      </c>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9"/>
      <c r="AQ211" s="150"/>
      <c r="AR211" s="157"/>
      <c r="AS211" s="153"/>
      <c r="AT211" s="151"/>
      <c r="AU211" s="151"/>
      <c r="AV211" s="151"/>
      <c r="AW211" s="151"/>
      <c r="AX211" s="151"/>
      <c r="AY211" s="151"/>
      <c r="AZ211" s="151"/>
      <c r="BA211" s="151"/>
      <c r="BB211" s="151"/>
      <c r="BC211" s="151"/>
      <c r="BD211" s="151"/>
      <c r="BE211" s="152"/>
      <c r="BF211" s="616"/>
      <c r="BG211" s="617"/>
      <c r="BH211" s="647" t="str">
        <f>"　"&amp;①入力シート!$D$23</f>
        <v>　</v>
      </c>
      <c r="BI211" s="648"/>
      <c r="BJ211" s="648"/>
      <c r="BK211" s="648"/>
      <c r="BL211" s="648"/>
      <c r="BM211" s="648"/>
      <c r="BN211" s="648"/>
      <c r="BO211" s="648"/>
      <c r="BP211" s="648"/>
      <c r="BQ211" s="648"/>
      <c r="BR211" s="648"/>
      <c r="BS211" s="648"/>
      <c r="BT211" s="648"/>
      <c r="BU211" s="648"/>
      <c r="BV211" s="648"/>
      <c r="BW211" s="648"/>
      <c r="BX211" s="648"/>
      <c r="BY211" s="648"/>
      <c r="BZ211" s="648"/>
      <c r="CA211" s="648"/>
      <c r="CB211" s="648"/>
      <c r="CC211" s="648"/>
      <c r="CD211" s="648"/>
      <c r="CE211" s="648"/>
      <c r="CF211" s="648"/>
      <c r="CG211" s="648"/>
      <c r="CH211" s="649"/>
    </row>
    <row r="212" spans="1:87" ht="17.100000000000001" customHeight="1" x14ac:dyDescent="0.15">
      <c r="A212" s="154"/>
      <c r="B212" s="155"/>
      <c r="C212" s="155"/>
      <c r="D212" s="155"/>
      <c r="E212" s="155"/>
      <c r="F212" s="155"/>
      <c r="G212" s="155"/>
      <c r="H212" s="155"/>
      <c r="I212" s="155"/>
      <c r="J212" s="155"/>
      <c r="K212" s="155"/>
      <c r="L212" s="155"/>
      <c r="M212" s="156"/>
      <c r="N212" s="616"/>
      <c r="O212" s="617"/>
      <c r="P212" s="647"/>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9"/>
      <c r="AQ212" s="150"/>
      <c r="AR212" s="157"/>
      <c r="AS212" s="154"/>
      <c r="AT212" s="155"/>
      <c r="AU212" s="155"/>
      <c r="AV212" s="155"/>
      <c r="AW212" s="155"/>
      <c r="AX212" s="155"/>
      <c r="AY212" s="155"/>
      <c r="AZ212" s="155"/>
      <c r="BA212" s="155"/>
      <c r="BB212" s="155"/>
      <c r="BC212" s="155"/>
      <c r="BD212" s="155"/>
      <c r="BE212" s="156"/>
      <c r="BF212" s="616"/>
      <c r="BG212" s="617"/>
      <c r="BH212" s="647"/>
      <c r="BI212" s="648"/>
      <c r="BJ212" s="648"/>
      <c r="BK212" s="648"/>
      <c r="BL212" s="648"/>
      <c r="BM212" s="648"/>
      <c r="BN212" s="648"/>
      <c r="BO212" s="648"/>
      <c r="BP212" s="648"/>
      <c r="BQ212" s="648"/>
      <c r="BR212" s="648"/>
      <c r="BS212" s="648"/>
      <c r="BT212" s="648"/>
      <c r="BU212" s="648"/>
      <c r="BV212" s="648"/>
      <c r="BW212" s="648"/>
      <c r="BX212" s="648"/>
      <c r="BY212" s="648"/>
      <c r="BZ212" s="648"/>
      <c r="CA212" s="648"/>
      <c r="CB212" s="648"/>
      <c r="CC212" s="648"/>
      <c r="CD212" s="648"/>
      <c r="CE212" s="648"/>
      <c r="CF212" s="648"/>
      <c r="CG212" s="648"/>
      <c r="CH212" s="649"/>
    </row>
    <row r="213" spans="1:87" ht="18" customHeight="1" x14ac:dyDescent="0.15">
      <c r="A213" s="623" t="s">
        <v>38</v>
      </c>
      <c r="B213" s="624"/>
      <c r="C213" s="620" t="s">
        <v>32</v>
      </c>
      <c r="D213" s="621"/>
      <c r="E213" s="621"/>
      <c r="F213" s="621"/>
      <c r="G213" s="621"/>
      <c r="H213" s="621"/>
      <c r="I213" s="621"/>
      <c r="J213" s="621"/>
      <c r="K213" s="621"/>
      <c r="L213" s="621"/>
      <c r="M213" s="621"/>
      <c r="N213" s="609" t="s">
        <v>35</v>
      </c>
      <c r="O213" s="609"/>
      <c r="P213" s="615" t="str">
        <f>""&amp;①入力シート!O102</f>
        <v/>
      </c>
      <c r="Q213" s="615"/>
      <c r="R213" s="615"/>
      <c r="S213" s="615"/>
      <c r="T213" s="615"/>
      <c r="U213" s="615"/>
      <c r="V213" s="615"/>
      <c r="W213" s="615"/>
      <c r="X213" s="615"/>
      <c r="Y213" s="615"/>
      <c r="Z213" s="615"/>
      <c r="AA213" s="615"/>
      <c r="AB213" s="615"/>
      <c r="AC213" s="615"/>
      <c r="AD213" s="615"/>
      <c r="AE213" s="615"/>
      <c r="AF213" s="615"/>
      <c r="AG213" s="615"/>
      <c r="AH213" s="615"/>
      <c r="AI213" s="615"/>
      <c r="AJ213" s="615"/>
      <c r="AK213" s="615"/>
      <c r="AL213" s="615"/>
      <c r="AM213" s="615"/>
      <c r="AN213" s="615"/>
      <c r="AO213" s="615"/>
      <c r="AP213" s="615"/>
      <c r="AQ213" s="150"/>
      <c r="AR213" s="157"/>
      <c r="AS213" s="623" t="s">
        <v>38</v>
      </c>
      <c r="AT213" s="624"/>
      <c r="AU213" s="620" t="s">
        <v>32</v>
      </c>
      <c r="AV213" s="621"/>
      <c r="AW213" s="621"/>
      <c r="AX213" s="621"/>
      <c r="AY213" s="621"/>
      <c r="AZ213" s="621"/>
      <c r="BA213" s="621"/>
      <c r="BB213" s="621"/>
      <c r="BC213" s="621"/>
      <c r="BD213" s="621"/>
      <c r="BE213" s="621"/>
      <c r="BF213" s="609" t="s">
        <v>35</v>
      </c>
      <c r="BG213" s="609"/>
      <c r="BH213" s="615" t="str">
        <f>""&amp;①入力シート!O103</f>
        <v/>
      </c>
      <c r="BI213" s="615"/>
      <c r="BJ213" s="615"/>
      <c r="BK213" s="615"/>
      <c r="BL213" s="615"/>
      <c r="BM213" s="615"/>
      <c r="BN213" s="615"/>
      <c r="BO213" s="615"/>
      <c r="BP213" s="615"/>
      <c r="BQ213" s="615"/>
      <c r="BR213" s="615"/>
      <c r="BS213" s="615"/>
      <c r="BT213" s="615"/>
      <c r="BU213" s="615"/>
      <c r="BV213" s="615"/>
      <c r="BW213" s="615"/>
      <c r="BX213" s="615"/>
      <c r="BY213" s="615"/>
      <c r="BZ213" s="615"/>
      <c r="CA213" s="615"/>
      <c r="CB213" s="615"/>
      <c r="CC213" s="615"/>
      <c r="CD213" s="615"/>
      <c r="CE213" s="615"/>
      <c r="CF213" s="615"/>
      <c r="CG213" s="615"/>
      <c r="CH213" s="615"/>
    </row>
    <row r="214" spans="1:87" ht="18" customHeight="1" x14ac:dyDescent="0.15">
      <c r="A214" s="616"/>
      <c r="B214" s="617"/>
      <c r="C214" s="643">
        <f>'②応募者名簿(印刷用)'!$BF7</f>
        <v>65</v>
      </c>
      <c r="D214" s="644"/>
      <c r="E214" s="644"/>
      <c r="F214" s="644"/>
      <c r="G214" s="644"/>
      <c r="H214" s="644"/>
      <c r="I214" s="644"/>
      <c r="J214" s="644"/>
      <c r="K214" s="644"/>
      <c r="L214" s="644"/>
      <c r="M214" s="644"/>
      <c r="N214" s="609"/>
      <c r="O214" s="609"/>
      <c r="P214" s="615"/>
      <c r="Q214" s="615"/>
      <c r="R214" s="615"/>
      <c r="S214" s="615"/>
      <c r="T214" s="615"/>
      <c r="U214" s="615"/>
      <c r="V214" s="615"/>
      <c r="W214" s="615"/>
      <c r="X214" s="615"/>
      <c r="Y214" s="615"/>
      <c r="Z214" s="615"/>
      <c r="AA214" s="615"/>
      <c r="AB214" s="615"/>
      <c r="AC214" s="615"/>
      <c r="AD214" s="615"/>
      <c r="AE214" s="615"/>
      <c r="AF214" s="615"/>
      <c r="AG214" s="615"/>
      <c r="AH214" s="615"/>
      <c r="AI214" s="615"/>
      <c r="AJ214" s="615"/>
      <c r="AK214" s="615"/>
      <c r="AL214" s="615"/>
      <c r="AM214" s="615"/>
      <c r="AN214" s="615"/>
      <c r="AO214" s="615"/>
      <c r="AP214" s="615"/>
      <c r="AQ214" s="150"/>
      <c r="AR214" s="157"/>
      <c r="AS214" s="616"/>
      <c r="AT214" s="617"/>
      <c r="AU214" s="643">
        <f>'②応募者名簿(印刷用)'!$BF8</f>
        <v>66</v>
      </c>
      <c r="AV214" s="644"/>
      <c r="AW214" s="644"/>
      <c r="AX214" s="644"/>
      <c r="AY214" s="644"/>
      <c r="AZ214" s="644"/>
      <c r="BA214" s="644"/>
      <c r="BB214" s="644"/>
      <c r="BC214" s="644"/>
      <c r="BD214" s="644"/>
      <c r="BE214" s="644"/>
      <c r="BF214" s="609"/>
      <c r="BG214" s="609"/>
      <c r="BH214" s="615"/>
      <c r="BI214" s="615"/>
      <c r="BJ214" s="615"/>
      <c r="BK214" s="615"/>
      <c r="BL214" s="615"/>
      <c r="BM214" s="615"/>
      <c r="BN214" s="615"/>
      <c r="BO214" s="615"/>
      <c r="BP214" s="615"/>
      <c r="BQ214" s="615"/>
      <c r="BR214" s="615"/>
      <c r="BS214" s="615"/>
      <c r="BT214" s="615"/>
      <c r="BU214" s="615"/>
      <c r="BV214" s="615"/>
      <c r="BW214" s="615"/>
      <c r="BX214" s="615"/>
      <c r="BY214" s="615"/>
      <c r="BZ214" s="615"/>
      <c r="CA214" s="615"/>
      <c r="CB214" s="615"/>
      <c r="CC214" s="615"/>
      <c r="CD214" s="615"/>
      <c r="CE214" s="615"/>
      <c r="CF214" s="615"/>
      <c r="CG214" s="615"/>
      <c r="CH214" s="615"/>
    </row>
    <row r="215" spans="1:87" ht="18" customHeight="1" x14ac:dyDescent="0.15">
      <c r="A215" s="618"/>
      <c r="B215" s="619"/>
      <c r="C215" s="643"/>
      <c r="D215" s="644"/>
      <c r="E215" s="644"/>
      <c r="F215" s="644"/>
      <c r="G215" s="644"/>
      <c r="H215" s="644"/>
      <c r="I215" s="644"/>
      <c r="J215" s="644"/>
      <c r="K215" s="644"/>
      <c r="L215" s="644"/>
      <c r="M215" s="644"/>
      <c r="N215" s="609"/>
      <c r="O215" s="609"/>
      <c r="P215" s="615"/>
      <c r="Q215" s="615"/>
      <c r="R215" s="615"/>
      <c r="S215" s="615"/>
      <c r="T215" s="615"/>
      <c r="U215" s="615"/>
      <c r="V215" s="615"/>
      <c r="W215" s="615"/>
      <c r="X215" s="615"/>
      <c r="Y215" s="615"/>
      <c r="Z215" s="615"/>
      <c r="AA215" s="615"/>
      <c r="AB215" s="615"/>
      <c r="AC215" s="615"/>
      <c r="AD215" s="615"/>
      <c r="AE215" s="615"/>
      <c r="AF215" s="615"/>
      <c r="AG215" s="615"/>
      <c r="AH215" s="615"/>
      <c r="AI215" s="615"/>
      <c r="AJ215" s="615"/>
      <c r="AK215" s="615"/>
      <c r="AL215" s="615"/>
      <c r="AM215" s="615"/>
      <c r="AN215" s="615"/>
      <c r="AO215" s="615"/>
      <c r="AP215" s="615"/>
      <c r="AQ215" s="150"/>
      <c r="AR215" s="157"/>
      <c r="AS215" s="618"/>
      <c r="AT215" s="619"/>
      <c r="AU215" s="643"/>
      <c r="AV215" s="644"/>
      <c r="AW215" s="644"/>
      <c r="AX215" s="644"/>
      <c r="AY215" s="644"/>
      <c r="AZ215" s="644"/>
      <c r="BA215" s="644"/>
      <c r="BB215" s="644"/>
      <c r="BC215" s="644"/>
      <c r="BD215" s="644"/>
      <c r="BE215" s="644"/>
      <c r="BF215" s="609"/>
      <c r="BG215" s="609"/>
      <c r="BH215" s="615"/>
      <c r="BI215" s="615"/>
      <c r="BJ215" s="615"/>
      <c r="BK215" s="615"/>
      <c r="BL215" s="615"/>
      <c r="BM215" s="615"/>
      <c r="BN215" s="615"/>
      <c r="BO215" s="615"/>
      <c r="BP215" s="615"/>
      <c r="BQ215" s="615"/>
      <c r="BR215" s="615"/>
      <c r="BS215" s="615"/>
      <c r="BT215" s="615"/>
      <c r="BU215" s="615"/>
      <c r="BV215" s="615"/>
      <c r="BW215" s="615"/>
      <c r="BX215" s="615"/>
      <c r="BY215" s="615"/>
      <c r="BZ215" s="615"/>
      <c r="CA215" s="615"/>
      <c r="CB215" s="615"/>
      <c r="CC215" s="615"/>
      <c r="CD215" s="615"/>
      <c r="CE215" s="615"/>
      <c r="CF215" s="615"/>
      <c r="CG215" s="615"/>
      <c r="CH215" s="615"/>
    </row>
    <row r="216" spans="1:87" ht="18" customHeight="1" x14ac:dyDescent="0.15">
      <c r="A216" s="623" t="s">
        <v>37</v>
      </c>
      <c r="B216" s="624"/>
      <c r="C216" s="640" t="str">
        <f>IF('②応募者名簿(印刷用)'!$BQ$7="","",'②応募者名簿(印刷用)'!$BQ$7)</f>
        <v/>
      </c>
      <c r="D216" s="641"/>
      <c r="E216" s="641"/>
      <c r="F216" s="641"/>
      <c r="G216" s="641"/>
      <c r="H216" s="641"/>
      <c r="I216" s="641"/>
      <c r="J216" s="641"/>
      <c r="K216" s="641"/>
      <c r="L216" s="641"/>
      <c r="M216" s="642"/>
      <c r="N216" s="616" t="s">
        <v>36</v>
      </c>
      <c r="O216" s="617"/>
      <c r="P216" s="610" t="s">
        <v>34</v>
      </c>
      <c r="Q216" s="611"/>
      <c r="R216" s="611"/>
      <c r="S216" s="611"/>
      <c r="T216" s="611"/>
      <c r="U216" s="611"/>
      <c r="V216" s="611"/>
      <c r="W216" s="611"/>
      <c r="X216" s="611"/>
      <c r="Y216" s="611"/>
      <c r="Z216" s="611"/>
      <c r="AA216" s="611"/>
      <c r="AB216" s="611"/>
      <c r="AC216" s="611"/>
      <c r="AD216" s="611"/>
      <c r="AE216" s="611"/>
      <c r="AF216" s="611"/>
      <c r="AG216" s="611"/>
      <c r="AH216" s="611"/>
      <c r="AI216" s="611"/>
      <c r="AJ216" s="611"/>
      <c r="AK216" s="611"/>
      <c r="AL216" s="611"/>
      <c r="AM216" s="611"/>
      <c r="AN216" s="611"/>
      <c r="AO216" s="611"/>
      <c r="AP216" s="612"/>
      <c r="AQ216" s="150"/>
      <c r="AR216" s="157"/>
      <c r="AS216" s="623" t="s">
        <v>37</v>
      </c>
      <c r="AT216" s="624"/>
      <c r="AU216" s="640" t="str">
        <f>IF('②応募者名簿(印刷用)'!$BQ$8="","",'②応募者名簿(印刷用)'!$BQ$8)</f>
        <v/>
      </c>
      <c r="AV216" s="641"/>
      <c r="AW216" s="641"/>
      <c r="AX216" s="641"/>
      <c r="AY216" s="641"/>
      <c r="AZ216" s="641"/>
      <c r="BA216" s="641"/>
      <c r="BB216" s="641"/>
      <c r="BC216" s="641"/>
      <c r="BD216" s="641"/>
      <c r="BE216" s="642"/>
      <c r="BF216" s="616" t="s">
        <v>36</v>
      </c>
      <c r="BG216" s="617"/>
      <c r="BH216" s="610" t="s">
        <v>34</v>
      </c>
      <c r="BI216" s="611"/>
      <c r="BJ216" s="611"/>
      <c r="BK216" s="611"/>
      <c r="BL216" s="611"/>
      <c r="BM216" s="611"/>
      <c r="BN216" s="611"/>
      <c r="BO216" s="611"/>
      <c r="BP216" s="611"/>
      <c r="BQ216" s="611"/>
      <c r="BR216" s="611"/>
      <c r="BS216" s="611"/>
      <c r="BT216" s="611"/>
      <c r="BU216" s="611"/>
      <c r="BV216" s="611"/>
      <c r="BW216" s="611"/>
      <c r="BX216" s="611"/>
      <c r="BY216" s="611"/>
      <c r="BZ216" s="611"/>
      <c r="CA216" s="611"/>
      <c r="CB216" s="611"/>
      <c r="CC216" s="611"/>
      <c r="CD216" s="611"/>
      <c r="CE216" s="611"/>
      <c r="CF216" s="611"/>
      <c r="CG216" s="611"/>
      <c r="CH216" s="612"/>
    </row>
    <row r="217" spans="1:87" ht="18" customHeight="1" x14ac:dyDescent="0.15">
      <c r="A217" s="616"/>
      <c r="B217" s="617"/>
      <c r="C217" s="643"/>
      <c r="D217" s="644"/>
      <c r="E217" s="644"/>
      <c r="F217" s="644"/>
      <c r="G217" s="644"/>
      <c r="H217" s="644"/>
      <c r="I217" s="644"/>
      <c r="J217" s="644"/>
      <c r="K217" s="644"/>
      <c r="L217" s="644"/>
      <c r="M217" s="645"/>
      <c r="N217" s="616"/>
      <c r="O217" s="617"/>
      <c r="P217" s="613" t="str">
        <f>IF('②応募者名簿(印刷用)'!$BU$7="","",'②応募者名簿(印刷用)'!$BU$7)</f>
        <v xml:space="preserve"> </v>
      </c>
      <c r="Q217" s="613"/>
      <c r="R217" s="613"/>
      <c r="S217" s="613"/>
      <c r="T217" s="613"/>
      <c r="U217" s="613"/>
      <c r="V217" s="613"/>
      <c r="W217" s="613"/>
      <c r="X217" s="613"/>
      <c r="Y217" s="613"/>
      <c r="Z217" s="613"/>
      <c r="AA217" s="613"/>
      <c r="AB217" s="613"/>
      <c r="AC217" s="613"/>
      <c r="AD217" s="613"/>
      <c r="AE217" s="613"/>
      <c r="AF217" s="613"/>
      <c r="AG217" s="613"/>
      <c r="AH217" s="613"/>
      <c r="AI217" s="613"/>
      <c r="AJ217" s="613"/>
      <c r="AK217" s="613"/>
      <c r="AL217" s="613"/>
      <c r="AM217" s="613"/>
      <c r="AN217" s="613"/>
      <c r="AO217" s="613"/>
      <c r="AP217" s="613"/>
      <c r="AQ217" s="150"/>
      <c r="AR217" s="157"/>
      <c r="AS217" s="616"/>
      <c r="AT217" s="617"/>
      <c r="AU217" s="643"/>
      <c r="AV217" s="644"/>
      <c r="AW217" s="644"/>
      <c r="AX217" s="644"/>
      <c r="AY217" s="644"/>
      <c r="AZ217" s="644"/>
      <c r="BA217" s="644"/>
      <c r="BB217" s="644"/>
      <c r="BC217" s="644"/>
      <c r="BD217" s="644"/>
      <c r="BE217" s="645"/>
      <c r="BF217" s="616"/>
      <c r="BG217" s="617"/>
      <c r="BH217" s="613" t="str">
        <f>IF('②応募者名簿(印刷用)'!$BU$8="","",'②応募者名簿(印刷用)'!$BU$8)</f>
        <v xml:space="preserve"> </v>
      </c>
      <c r="BI217" s="613"/>
      <c r="BJ217" s="613"/>
      <c r="BK217" s="613"/>
      <c r="BL217" s="613"/>
      <c r="BM217" s="613"/>
      <c r="BN217" s="613"/>
      <c r="BO217" s="613"/>
      <c r="BP217" s="613"/>
      <c r="BQ217" s="613"/>
      <c r="BR217" s="613"/>
      <c r="BS217" s="613"/>
      <c r="BT217" s="613"/>
      <c r="BU217" s="613"/>
      <c r="BV217" s="613"/>
      <c r="BW217" s="613"/>
      <c r="BX217" s="613"/>
      <c r="BY217" s="613"/>
      <c r="BZ217" s="613"/>
      <c r="CA217" s="613"/>
      <c r="CB217" s="613"/>
      <c r="CC217" s="613"/>
      <c r="CD217" s="613"/>
      <c r="CE217" s="613"/>
      <c r="CF217" s="613"/>
      <c r="CG217" s="613"/>
      <c r="CH217" s="613"/>
    </row>
    <row r="218" spans="1:87" ht="18" customHeight="1" x14ac:dyDescent="0.15">
      <c r="A218" s="616"/>
      <c r="B218" s="617"/>
      <c r="C218" s="643"/>
      <c r="D218" s="644"/>
      <c r="E218" s="644"/>
      <c r="F218" s="644"/>
      <c r="G218" s="644"/>
      <c r="H218" s="644"/>
      <c r="I218" s="644"/>
      <c r="J218" s="644"/>
      <c r="K218" s="644"/>
      <c r="L218" s="644"/>
      <c r="M218" s="645"/>
      <c r="N218" s="618"/>
      <c r="O218" s="619"/>
      <c r="P218" s="614"/>
      <c r="Q218" s="614"/>
      <c r="R218" s="614"/>
      <c r="S218" s="614"/>
      <c r="T218" s="614"/>
      <c r="U218" s="614"/>
      <c r="V218" s="614"/>
      <c r="W218" s="614"/>
      <c r="X218" s="614"/>
      <c r="Y218" s="614"/>
      <c r="Z218" s="614"/>
      <c r="AA218" s="614"/>
      <c r="AB218" s="614"/>
      <c r="AC218" s="614"/>
      <c r="AD218" s="614"/>
      <c r="AE218" s="614"/>
      <c r="AF218" s="614"/>
      <c r="AG218" s="614"/>
      <c r="AH218" s="614"/>
      <c r="AI218" s="614"/>
      <c r="AJ218" s="614"/>
      <c r="AK218" s="614"/>
      <c r="AL218" s="614"/>
      <c r="AM218" s="614"/>
      <c r="AN218" s="614"/>
      <c r="AO218" s="614"/>
      <c r="AP218" s="614"/>
      <c r="AQ218" s="150"/>
      <c r="AR218" s="157"/>
      <c r="AS218" s="616"/>
      <c r="AT218" s="617"/>
      <c r="AU218" s="643"/>
      <c r="AV218" s="644"/>
      <c r="AW218" s="644"/>
      <c r="AX218" s="644"/>
      <c r="AY218" s="644"/>
      <c r="AZ218" s="644"/>
      <c r="BA218" s="644"/>
      <c r="BB218" s="644"/>
      <c r="BC218" s="644"/>
      <c r="BD218" s="644"/>
      <c r="BE218" s="645"/>
      <c r="BF218" s="618"/>
      <c r="BG218" s="619"/>
      <c r="BH218" s="614"/>
      <c r="BI218" s="614"/>
      <c r="BJ218" s="614"/>
      <c r="BK218" s="614"/>
      <c r="BL218" s="614"/>
      <c r="BM218" s="614"/>
      <c r="BN218" s="614"/>
      <c r="BO218" s="614"/>
      <c r="BP218" s="614"/>
      <c r="BQ218" s="614"/>
      <c r="BR218" s="614"/>
      <c r="BS218" s="614"/>
      <c r="BT218" s="614"/>
      <c r="BU218" s="614"/>
      <c r="BV218" s="614"/>
      <c r="BW218" s="614"/>
      <c r="BX218" s="614"/>
      <c r="BY218" s="614"/>
      <c r="BZ218" s="614"/>
      <c r="CA218" s="614"/>
      <c r="CB218" s="614"/>
      <c r="CC218" s="614"/>
      <c r="CD218" s="614"/>
      <c r="CE218" s="614"/>
      <c r="CF218" s="614"/>
      <c r="CG218" s="614"/>
      <c r="CH218" s="614"/>
    </row>
    <row r="219" spans="1:87" ht="18" customHeight="1" x14ac:dyDescent="0.15">
      <c r="A219" s="638" t="s">
        <v>23</v>
      </c>
      <c r="B219" s="638"/>
      <c r="C219" s="639" t="str">
        <f>""&amp;①入力シート!AJ102</f>
        <v/>
      </c>
      <c r="D219" s="639"/>
      <c r="E219" s="639"/>
      <c r="F219" s="639"/>
      <c r="G219" s="639"/>
      <c r="H219" s="639"/>
      <c r="I219" s="639"/>
      <c r="J219" s="639"/>
      <c r="K219" s="639"/>
      <c r="L219" s="639"/>
      <c r="M219" s="639"/>
      <c r="N219" s="646" t="s">
        <v>77</v>
      </c>
      <c r="O219" s="428"/>
      <c r="P219" s="428"/>
      <c r="Q219" s="428"/>
      <c r="R219" s="428"/>
      <c r="S219" s="428"/>
      <c r="T219" s="428"/>
      <c r="U219" s="428"/>
      <c r="V219" s="428"/>
      <c r="W219" s="428"/>
      <c r="X219" s="428"/>
      <c r="Y219" s="428"/>
      <c r="Z219" s="428"/>
      <c r="AA219" s="428"/>
      <c r="AB219" s="428"/>
      <c r="AC219" s="428"/>
      <c r="AD219" s="428"/>
      <c r="AE219" s="428"/>
      <c r="AF219" s="428"/>
      <c r="AG219" s="428"/>
      <c r="AH219" s="428"/>
      <c r="AI219" s="428"/>
      <c r="AJ219" s="428"/>
      <c r="AK219" s="428"/>
      <c r="AL219" s="428"/>
      <c r="AM219" s="428"/>
      <c r="AN219" s="428"/>
      <c r="AO219" s="428"/>
      <c r="AP219" s="429"/>
      <c r="AR219" s="47"/>
      <c r="AS219" s="638" t="s">
        <v>23</v>
      </c>
      <c r="AT219" s="638"/>
      <c r="AU219" s="639" t="str">
        <f>""&amp;①入力シート!AJ103</f>
        <v/>
      </c>
      <c r="AV219" s="639"/>
      <c r="AW219" s="639"/>
      <c r="AX219" s="639"/>
      <c r="AY219" s="639"/>
      <c r="AZ219" s="639"/>
      <c r="BA219" s="639"/>
      <c r="BB219" s="639"/>
      <c r="BC219" s="639"/>
      <c r="BD219" s="639"/>
      <c r="BE219" s="639"/>
      <c r="BF219" s="646" t="s">
        <v>77</v>
      </c>
      <c r="BG219" s="428"/>
      <c r="BH219" s="428"/>
      <c r="BI219" s="428"/>
      <c r="BJ219" s="428"/>
      <c r="BK219" s="428"/>
      <c r="BL219" s="428"/>
      <c r="BM219" s="428"/>
      <c r="BN219" s="428"/>
      <c r="BO219" s="428"/>
      <c r="BP219" s="428"/>
      <c r="BQ219" s="428"/>
      <c r="BR219" s="428"/>
      <c r="BS219" s="428"/>
      <c r="BT219" s="428"/>
      <c r="BU219" s="428"/>
      <c r="BV219" s="428"/>
      <c r="BW219" s="428"/>
      <c r="BX219" s="428"/>
      <c r="BY219" s="428"/>
      <c r="BZ219" s="428"/>
      <c r="CA219" s="428"/>
      <c r="CB219" s="428"/>
      <c r="CC219" s="428"/>
      <c r="CD219" s="428"/>
      <c r="CE219" s="428"/>
      <c r="CF219" s="428"/>
      <c r="CG219" s="428"/>
      <c r="CH219" s="429"/>
    </row>
    <row r="220" spans="1:87" ht="18" customHeight="1" x14ac:dyDescent="0.15">
      <c r="A220" s="638"/>
      <c r="B220" s="638"/>
      <c r="C220" s="639"/>
      <c r="D220" s="639"/>
      <c r="E220" s="639"/>
      <c r="F220" s="639"/>
      <c r="G220" s="639"/>
      <c r="H220" s="639"/>
      <c r="I220" s="639"/>
      <c r="J220" s="639"/>
      <c r="K220" s="639"/>
      <c r="L220" s="639"/>
      <c r="M220" s="639"/>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2"/>
      <c r="AR220" s="47"/>
      <c r="AS220" s="638"/>
      <c r="AT220" s="638"/>
      <c r="AU220" s="639"/>
      <c r="AV220" s="639"/>
      <c r="AW220" s="639"/>
      <c r="AX220" s="639"/>
      <c r="AY220" s="639"/>
      <c r="AZ220" s="639"/>
      <c r="BA220" s="639"/>
      <c r="BB220" s="639"/>
      <c r="BC220" s="639"/>
      <c r="BD220" s="639"/>
      <c r="BE220" s="639"/>
      <c r="BF220" s="431"/>
      <c r="BG220" s="431"/>
      <c r="BH220" s="431"/>
      <c r="BI220" s="431"/>
      <c r="BJ220" s="431"/>
      <c r="BK220" s="431"/>
      <c r="BL220" s="431"/>
      <c r="BM220" s="431"/>
      <c r="BN220" s="431"/>
      <c r="BO220" s="431"/>
      <c r="BP220" s="431"/>
      <c r="BQ220" s="431"/>
      <c r="BR220" s="431"/>
      <c r="BS220" s="431"/>
      <c r="BT220" s="431"/>
      <c r="BU220" s="431"/>
      <c r="BV220" s="431"/>
      <c r="BW220" s="431"/>
      <c r="BX220" s="431"/>
      <c r="BY220" s="431"/>
      <c r="BZ220" s="431"/>
      <c r="CA220" s="431"/>
      <c r="CB220" s="431"/>
      <c r="CC220" s="431"/>
      <c r="CD220" s="431"/>
      <c r="CE220" s="431"/>
      <c r="CF220" s="431"/>
      <c r="CG220" s="431"/>
      <c r="CH220" s="432"/>
    </row>
    <row r="221" spans="1:87" ht="15" customHeight="1" x14ac:dyDescent="0.15">
      <c r="A221" s="158"/>
      <c r="B221" s="158"/>
      <c r="C221" s="159"/>
      <c r="D221" s="159"/>
      <c r="E221" s="159"/>
      <c r="F221" s="159"/>
      <c r="G221" s="159"/>
      <c r="H221" s="159"/>
      <c r="I221" s="159"/>
      <c r="J221" s="159"/>
      <c r="K221" s="159"/>
      <c r="L221" s="159"/>
      <c r="M221" s="159"/>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8"/>
      <c r="AT221" s="158"/>
      <c r="AU221" s="159"/>
      <c r="AV221" s="159"/>
      <c r="AW221" s="159"/>
      <c r="AX221" s="159"/>
      <c r="AY221" s="159"/>
      <c r="AZ221" s="159"/>
      <c r="BA221" s="159"/>
      <c r="BB221" s="159"/>
      <c r="BC221" s="159"/>
      <c r="BD221" s="159"/>
      <c r="BE221" s="159"/>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60"/>
      <c r="B222" s="160"/>
      <c r="C222" s="160"/>
      <c r="D222" s="160"/>
      <c r="E222" s="160"/>
      <c r="F222" s="160"/>
      <c r="G222" s="160"/>
      <c r="H222" s="160"/>
      <c r="I222" s="160"/>
      <c r="J222" s="160"/>
      <c r="K222" s="160"/>
      <c r="L222" s="160"/>
      <c r="M222" s="160"/>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60"/>
      <c r="AT222" s="160"/>
      <c r="AU222" s="160"/>
      <c r="AV222" s="160"/>
      <c r="AW222" s="160"/>
      <c r="AX222" s="160"/>
      <c r="AY222" s="160"/>
      <c r="AZ222" s="160"/>
      <c r="BA222" s="160"/>
      <c r="BB222" s="160"/>
      <c r="BC222" s="160"/>
      <c r="BD222" s="160"/>
      <c r="BE222" s="160"/>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50" t="s">
        <v>64</v>
      </c>
      <c r="B223" s="651"/>
      <c r="C223" s="651"/>
      <c r="D223" s="651"/>
      <c r="E223" s="651"/>
      <c r="F223" s="651"/>
      <c r="G223" s="651"/>
      <c r="H223" s="651"/>
      <c r="I223" s="651"/>
      <c r="J223" s="651"/>
      <c r="K223" s="651"/>
      <c r="L223" s="651"/>
      <c r="M223" s="652"/>
      <c r="N223" s="609" t="s">
        <v>22</v>
      </c>
      <c r="O223" s="609"/>
      <c r="P223" s="628" t="s">
        <v>17</v>
      </c>
      <c r="Q223" s="629"/>
      <c r="R223" s="630" t="str">
        <f>IF('②応募者名簿(印刷用)'!$BX$40="","",'②応募者名簿(印刷用)'!$BX$40)</f>
        <v>-</v>
      </c>
      <c r="S223" s="630"/>
      <c r="T223" s="630"/>
      <c r="U223" s="630"/>
      <c r="V223" s="630"/>
      <c r="W223" s="630"/>
      <c r="X223" s="630"/>
      <c r="Y223" s="630"/>
      <c r="Z223" s="630"/>
      <c r="AA223" s="630"/>
      <c r="AB223" s="630"/>
      <c r="AC223" s="630"/>
      <c r="AD223" s="630"/>
      <c r="AE223" s="630"/>
      <c r="AF223" s="630"/>
      <c r="AG223" s="630"/>
      <c r="AH223" s="630"/>
      <c r="AI223" s="630"/>
      <c r="AJ223" s="630"/>
      <c r="AK223" s="630"/>
      <c r="AL223" s="630"/>
      <c r="AM223" s="630"/>
      <c r="AN223" s="630"/>
      <c r="AO223" s="630"/>
      <c r="AP223" s="631"/>
      <c r="AQ223" s="150"/>
      <c r="AR223" s="157"/>
      <c r="AS223" s="650" t="s">
        <v>64</v>
      </c>
      <c r="AT223" s="651"/>
      <c r="AU223" s="651"/>
      <c r="AV223" s="651"/>
      <c r="AW223" s="651"/>
      <c r="AX223" s="651"/>
      <c r="AY223" s="651"/>
      <c r="AZ223" s="651"/>
      <c r="BA223" s="651"/>
      <c r="BB223" s="651"/>
      <c r="BC223" s="651"/>
      <c r="BD223" s="651"/>
      <c r="BE223" s="652"/>
      <c r="BF223" s="609" t="s">
        <v>22</v>
      </c>
      <c r="BG223" s="609"/>
      <c r="BH223" s="628" t="s">
        <v>17</v>
      </c>
      <c r="BI223" s="629"/>
      <c r="BJ223" s="630" t="str">
        <f>IF('②応募者名簿(印刷用)'!$BX$40="","",'②応募者名簿(印刷用)'!$BX$40)</f>
        <v>-</v>
      </c>
      <c r="BK223" s="630"/>
      <c r="BL223" s="630"/>
      <c r="BM223" s="630"/>
      <c r="BN223" s="630"/>
      <c r="BO223" s="630"/>
      <c r="BP223" s="630"/>
      <c r="BQ223" s="630"/>
      <c r="BR223" s="630"/>
      <c r="BS223" s="630"/>
      <c r="BT223" s="630"/>
      <c r="BU223" s="630"/>
      <c r="BV223" s="630"/>
      <c r="BW223" s="630"/>
      <c r="BX223" s="630"/>
      <c r="BY223" s="630"/>
      <c r="BZ223" s="630"/>
      <c r="CA223" s="630"/>
      <c r="CB223" s="630"/>
      <c r="CC223" s="630"/>
      <c r="CD223" s="630"/>
      <c r="CE223" s="630"/>
      <c r="CF223" s="630"/>
      <c r="CG223" s="630"/>
      <c r="CH223" s="631"/>
    </row>
    <row r="224" spans="1:87" ht="17.100000000000001" customHeight="1" x14ac:dyDescent="0.15">
      <c r="A224" s="653" t="str">
        <f>'②応募者名簿(印刷用)'!$A$36</f>
        <v/>
      </c>
      <c r="B224" s="654"/>
      <c r="C224" s="654"/>
      <c r="D224" s="654"/>
      <c r="E224" s="654"/>
      <c r="F224" s="654"/>
      <c r="G224" s="654"/>
      <c r="H224" s="654"/>
      <c r="I224" s="151"/>
      <c r="J224" s="151"/>
      <c r="K224" s="151"/>
      <c r="L224" s="151"/>
      <c r="M224" s="152"/>
      <c r="N224" s="609"/>
      <c r="O224" s="609"/>
      <c r="P224" s="603" t="str">
        <f>IF('②応募者名簿(印刷用)'!$BV$42="","",'②応募者名簿(印刷用)'!$BV$42)</f>
        <v xml:space="preserve"> </v>
      </c>
      <c r="Q224" s="604"/>
      <c r="R224" s="604"/>
      <c r="S224" s="604"/>
      <c r="T224" s="604"/>
      <c r="U224" s="604"/>
      <c r="V224" s="604"/>
      <c r="W224" s="604"/>
      <c r="X224" s="604"/>
      <c r="Y224" s="604"/>
      <c r="Z224" s="604"/>
      <c r="AA224" s="604"/>
      <c r="AB224" s="604"/>
      <c r="AC224" s="604"/>
      <c r="AD224" s="604"/>
      <c r="AE224" s="604"/>
      <c r="AF224" s="604"/>
      <c r="AG224" s="604"/>
      <c r="AH224" s="604"/>
      <c r="AI224" s="604"/>
      <c r="AJ224" s="604"/>
      <c r="AK224" s="604"/>
      <c r="AL224" s="604"/>
      <c r="AM224" s="604"/>
      <c r="AN224" s="604"/>
      <c r="AO224" s="604"/>
      <c r="AP224" s="605"/>
      <c r="AQ224" s="150"/>
      <c r="AR224" s="157"/>
      <c r="AS224" s="653" t="str">
        <f>'②応募者名簿(印刷用)'!$A$36</f>
        <v/>
      </c>
      <c r="AT224" s="654"/>
      <c r="AU224" s="654"/>
      <c r="AV224" s="654"/>
      <c r="AW224" s="654"/>
      <c r="AX224" s="654"/>
      <c r="AY224" s="654"/>
      <c r="AZ224" s="654"/>
      <c r="BA224" s="151"/>
      <c r="BB224" s="151"/>
      <c r="BC224" s="151"/>
      <c r="BD224" s="151"/>
      <c r="BE224" s="152"/>
      <c r="BF224" s="609"/>
      <c r="BG224" s="609"/>
      <c r="BH224" s="603" t="str">
        <f>IF('②応募者名簿(印刷用)'!$BV$42="","",'②応募者名簿(印刷用)'!$BV$42)</f>
        <v xml:space="preserve"> </v>
      </c>
      <c r="BI224" s="604"/>
      <c r="BJ224" s="604"/>
      <c r="BK224" s="604"/>
      <c r="BL224" s="604"/>
      <c r="BM224" s="604"/>
      <c r="BN224" s="604"/>
      <c r="BO224" s="604"/>
      <c r="BP224" s="604"/>
      <c r="BQ224" s="604"/>
      <c r="BR224" s="604"/>
      <c r="BS224" s="604"/>
      <c r="BT224" s="604"/>
      <c r="BU224" s="604"/>
      <c r="BV224" s="604"/>
      <c r="BW224" s="604"/>
      <c r="BX224" s="604"/>
      <c r="BY224" s="604"/>
      <c r="BZ224" s="604"/>
      <c r="CA224" s="604"/>
      <c r="CB224" s="604"/>
      <c r="CC224" s="604"/>
      <c r="CD224" s="604"/>
      <c r="CE224" s="604"/>
      <c r="CF224" s="604"/>
      <c r="CG224" s="604"/>
      <c r="CH224" s="605"/>
    </row>
    <row r="225" spans="1:86" ht="17.100000000000001" customHeight="1" x14ac:dyDescent="0.15">
      <c r="A225" s="653"/>
      <c r="B225" s="654"/>
      <c r="C225" s="654"/>
      <c r="D225" s="654"/>
      <c r="E225" s="654"/>
      <c r="F225" s="654"/>
      <c r="G225" s="654"/>
      <c r="H225" s="654"/>
      <c r="I225" s="151"/>
      <c r="J225" s="151"/>
      <c r="K225" s="151"/>
      <c r="L225" s="151"/>
      <c r="M225" s="152"/>
      <c r="N225" s="609"/>
      <c r="O225" s="609"/>
      <c r="P225" s="603" t="str">
        <f>IF('②応募者名簿(印刷用)'!$BV$43="","",'②応募者名簿(印刷用)'!$BV$43)</f>
        <v xml:space="preserve"> </v>
      </c>
      <c r="Q225" s="604"/>
      <c r="R225" s="604"/>
      <c r="S225" s="604"/>
      <c r="T225" s="604"/>
      <c r="U225" s="604"/>
      <c r="V225" s="604"/>
      <c r="W225" s="604"/>
      <c r="X225" s="604"/>
      <c r="Y225" s="604"/>
      <c r="Z225" s="604"/>
      <c r="AA225" s="604"/>
      <c r="AB225" s="604"/>
      <c r="AC225" s="604"/>
      <c r="AD225" s="604"/>
      <c r="AE225" s="604"/>
      <c r="AF225" s="604"/>
      <c r="AG225" s="604"/>
      <c r="AH225" s="604"/>
      <c r="AI225" s="604"/>
      <c r="AJ225" s="604"/>
      <c r="AK225" s="604"/>
      <c r="AL225" s="604"/>
      <c r="AM225" s="604"/>
      <c r="AN225" s="604"/>
      <c r="AO225" s="604"/>
      <c r="AP225" s="605"/>
      <c r="AQ225" s="150"/>
      <c r="AR225" s="157"/>
      <c r="AS225" s="653"/>
      <c r="AT225" s="654"/>
      <c r="AU225" s="654"/>
      <c r="AV225" s="654"/>
      <c r="AW225" s="654"/>
      <c r="AX225" s="654"/>
      <c r="AY225" s="654"/>
      <c r="AZ225" s="654"/>
      <c r="BA225" s="151"/>
      <c r="BB225" s="151"/>
      <c r="BC225" s="151"/>
      <c r="BD225" s="151"/>
      <c r="BE225" s="152"/>
      <c r="BF225" s="609"/>
      <c r="BG225" s="609"/>
      <c r="BH225" s="603" t="str">
        <f>IF('②応募者名簿(印刷用)'!$BV$43="","",'②応募者名簿(印刷用)'!$BV$43)</f>
        <v xml:space="preserve"> </v>
      </c>
      <c r="BI225" s="604"/>
      <c r="BJ225" s="604"/>
      <c r="BK225" s="604"/>
      <c r="BL225" s="604"/>
      <c r="BM225" s="604"/>
      <c r="BN225" s="604"/>
      <c r="BO225" s="604"/>
      <c r="BP225" s="604"/>
      <c r="BQ225" s="604"/>
      <c r="BR225" s="604"/>
      <c r="BS225" s="604"/>
      <c r="BT225" s="604"/>
      <c r="BU225" s="604"/>
      <c r="BV225" s="604"/>
      <c r="BW225" s="604"/>
      <c r="BX225" s="604"/>
      <c r="BY225" s="604"/>
      <c r="BZ225" s="604"/>
      <c r="CA225" s="604"/>
      <c r="CB225" s="604"/>
      <c r="CC225" s="604"/>
      <c r="CD225" s="604"/>
      <c r="CE225" s="604"/>
      <c r="CF225" s="604"/>
      <c r="CG225" s="604"/>
      <c r="CH225" s="605"/>
    </row>
    <row r="226" spans="1:86" ht="17.100000000000001" customHeight="1" x14ac:dyDescent="0.15">
      <c r="A226" s="653"/>
      <c r="B226" s="654"/>
      <c r="C226" s="654"/>
      <c r="D226" s="654"/>
      <c r="E226" s="654"/>
      <c r="F226" s="654"/>
      <c r="G226" s="654"/>
      <c r="H226" s="654"/>
      <c r="I226" s="151"/>
      <c r="J226" s="151"/>
      <c r="K226" s="151"/>
      <c r="L226" s="151"/>
      <c r="M226" s="152"/>
      <c r="N226" s="609"/>
      <c r="O226" s="609"/>
      <c r="P226" s="606" t="str">
        <f>IF('②応募者名簿(印刷用)'!$BV$44="","",'②応募者名簿(印刷用)'!$BV$44)</f>
        <v xml:space="preserve"> </v>
      </c>
      <c r="Q226" s="607"/>
      <c r="R226" s="607"/>
      <c r="S226" s="607"/>
      <c r="T226" s="607"/>
      <c r="U226" s="607"/>
      <c r="V226" s="607"/>
      <c r="W226" s="607"/>
      <c r="X226" s="607"/>
      <c r="Y226" s="607"/>
      <c r="Z226" s="607"/>
      <c r="AA226" s="607"/>
      <c r="AB226" s="607"/>
      <c r="AC226" s="607"/>
      <c r="AD226" s="607"/>
      <c r="AE226" s="607"/>
      <c r="AF226" s="607"/>
      <c r="AG226" s="607"/>
      <c r="AH226" s="607"/>
      <c r="AI226" s="607"/>
      <c r="AJ226" s="607"/>
      <c r="AK226" s="607"/>
      <c r="AL226" s="607"/>
      <c r="AM226" s="607"/>
      <c r="AN226" s="607"/>
      <c r="AO226" s="607"/>
      <c r="AP226" s="608"/>
      <c r="AQ226" s="150"/>
      <c r="AR226" s="157"/>
      <c r="AS226" s="653"/>
      <c r="AT226" s="654"/>
      <c r="AU226" s="654"/>
      <c r="AV226" s="654"/>
      <c r="AW226" s="654"/>
      <c r="AX226" s="654"/>
      <c r="AY226" s="654"/>
      <c r="AZ226" s="654"/>
      <c r="BA226" s="151"/>
      <c r="BB226" s="151"/>
      <c r="BC226" s="151"/>
      <c r="BD226" s="151"/>
      <c r="BE226" s="152"/>
      <c r="BF226" s="609"/>
      <c r="BG226" s="609"/>
      <c r="BH226" s="606" t="str">
        <f>IF('②応募者名簿(印刷用)'!$BV$44="","",'②応募者名簿(印刷用)'!$BV$44)</f>
        <v xml:space="preserve"> </v>
      </c>
      <c r="BI226" s="607"/>
      <c r="BJ226" s="607"/>
      <c r="BK226" s="607"/>
      <c r="BL226" s="607"/>
      <c r="BM226" s="607"/>
      <c r="BN226" s="607"/>
      <c r="BO226" s="607"/>
      <c r="BP226" s="607"/>
      <c r="BQ226" s="607"/>
      <c r="BR226" s="607"/>
      <c r="BS226" s="607"/>
      <c r="BT226" s="607"/>
      <c r="BU226" s="607"/>
      <c r="BV226" s="607"/>
      <c r="BW226" s="607"/>
      <c r="BX226" s="607"/>
      <c r="BY226" s="607"/>
      <c r="BZ226" s="607"/>
      <c r="CA226" s="607"/>
      <c r="CB226" s="607"/>
      <c r="CC226" s="607"/>
      <c r="CD226" s="607"/>
      <c r="CE226" s="607"/>
      <c r="CF226" s="607"/>
      <c r="CG226" s="607"/>
      <c r="CH226" s="608"/>
    </row>
    <row r="227" spans="1:86" ht="17.100000000000001" customHeight="1" x14ac:dyDescent="0.15">
      <c r="A227" s="653"/>
      <c r="B227" s="654"/>
      <c r="C227" s="654"/>
      <c r="D227" s="654"/>
      <c r="E227" s="654"/>
      <c r="F227" s="654"/>
      <c r="G227" s="654"/>
      <c r="H227" s="654"/>
      <c r="I227" s="151"/>
      <c r="J227" s="151"/>
      <c r="K227" s="151"/>
      <c r="L227" s="151"/>
      <c r="M227" s="152"/>
      <c r="N227" s="623" t="s">
        <v>33</v>
      </c>
      <c r="O227" s="624"/>
      <c r="P227" s="620" t="s">
        <v>24</v>
      </c>
      <c r="Q227" s="621"/>
      <c r="R227" s="621"/>
      <c r="S227" s="621"/>
      <c r="T227" s="621" t="str">
        <f>""&amp;①入力シート!$D$21</f>
        <v/>
      </c>
      <c r="U227" s="621"/>
      <c r="V227" s="621"/>
      <c r="W227" s="621"/>
      <c r="X227" s="621"/>
      <c r="Y227" s="621"/>
      <c r="Z227" s="621"/>
      <c r="AA227" s="621"/>
      <c r="AB227" s="621"/>
      <c r="AC227" s="621"/>
      <c r="AD227" s="621"/>
      <c r="AE227" s="621"/>
      <c r="AF227" s="621"/>
      <c r="AG227" s="621"/>
      <c r="AH227" s="621"/>
      <c r="AI227" s="621"/>
      <c r="AJ227" s="621"/>
      <c r="AK227" s="621"/>
      <c r="AL227" s="621"/>
      <c r="AM227" s="621"/>
      <c r="AN227" s="621"/>
      <c r="AO227" s="621"/>
      <c r="AP227" s="622"/>
      <c r="AQ227" s="150"/>
      <c r="AR227" s="157"/>
      <c r="AS227" s="653"/>
      <c r="AT227" s="654"/>
      <c r="AU227" s="654"/>
      <c r="AV227" s="654"/>
      <c r="AW227" s="654"/>
      <c r="AX227" s="654"/>
      <c r="AY227" s="654"/>
      <c r="AZ227" s="654"/>
      <c r="BA227" s="151"/>
      <c r="BB227" s="151"/>
      <c r="BC227" s="151"/>
      <c r="BD227" s="151"/>
      <c r="BE227" s="152"/>
      <c r="BF227" s="623" t="s">
        <v>33</v>
      </c>
      <c r="BG227" s="624"/>
      <c r="BH227" s="620" t="s">
        <v>24</v>
      </c>
      <c r="BI227" s="621"/>
      <c r="BJ227" s="621"/>
      <c r="BK227" s="621"/>
      <c r="BL227" s="621" t="str">
        <f>""&amp;①入力シート!$D$21</f>
        <v/>
      </c>
      <c r="BM227" s="621"/>
      <c r="BN227" s="621"/>
      <c r="BO227" s="621"/>
      <c r="BP227" s="621"/>
      <c r="BQ227" s="621"/>
      <c r="BR227" s="621"/>
      <c r="BS227" s="621"/>
      <c r="BT227" s="621"/>
      <c r="BU227" s="621"/>
      <c r="BV227" s="621"/>
      <c r="BW227" s="621"/>
      <c r="BX227" s="621"/>
      <c r="BY227" s="621"/>
      <c r="BZ227" s="621"/>
      <c r="CA227" s="621"/>
      <c r="CB227" s="621"/>
      <c r="CC227" s="621"/>
      <c r="CD227" s="621"/>
      <c r="CE227" s="621"/>
      <c r="CF227" s="621"/>
      <c r="CG227" s="621"/>
      <c r="CH227" s="622"/>
    </row>
    <row r="228" spans="1:86" ht="17.100000000000001" customHeight="1" x14ac:dyDescent="0.15">
      <c r="A228" s="153"/>
      <c r="B228" s="151"/>
      <c r="C228" s="151"/>
      <c r="D228" s="151"/>
      <c r="E228" s="151"/>
      <c r="F228" s="151"/>
      <c r="G228" s="151"/>
      <c r="H228" s="151"/>
      <c r="I228" s="151"/>
      <c r="J228" s="151"/>
      <c r="K228" s="151"/>
      <c r="L228" s="151"/>
      <c r="M228" s="152"/>
      <c r="N228" s="616"/>
      <c r="O228" s="617"/>
      <c r="P228" s="625" t="str">
        <f>"　"&amp;①入力シート!$D$22</f>
        <v>　</v>
      </c>
      <c r="Q228" s="626"/>
      <c r="R228" s="626"/>
      <c r="S228" s="626"/>
      <c r="T228" s="626"/>
      <c r="U228" s="626"/>
      <c r="V228" s="626"/>
      <c r="W228" s="626"/>
      <c r="X228" s="626"/>
      <c r="Y228" s="626"/>
      <c r="Z228" s="626"/>
      <c r="AA228" s="626"/>
      <c r="AB228" s="626"/>
      <c r="AC228" s="626"/>
      <c r="AD228" s="626"/>
      <c r="AE228" s="626"/>
      <c r="AF228" s="626"/>
      <c r="AG228" s="626"/>
      <c r="AH228" s="626"/>
      <c r="AI228" s="626"/>
      <c r="AJ228" s="626"/>
      <c r="AK228" s="626"/>
      <c r="AL228" s="626"/>
      <c r="AM228" s="626"/>
      <c r="AN228" s="626"/>
      <c r="AO228" s="626"/>
      <c r="AP228" s="627"/>
      <c r="AQ228" s="150"/>
      <c r="AR228" s="157"/>
      <c r="AS228" s="153"/>
      <c r="AT228" s="151"/>
      <c r="AU228" s="151"/>
      <c r="AV228" s="151"/>
      <c r="AW228" s="151"/>
      <c r="AX228" s="151"/>
      <c r="AY228" s="151"/>
      <c r="AZ228" s="151"/>
      <c r="BA228" s="151"/>
      <c r="BB228" s="151"/>
      <c r="BC228" s="151"/>
      <c r="BD228" s="151"/>
      <c r="BE228" s="152"/>
      <c r="BF228" s="616"/>
      <c r="BG228" s="617"/>
      <c r="BH228" s="625" t="str">
        <f>"　"&amp;①入力シート!$D$22</f>
        <v>　</v>
      </c>
      <c r="BI228" s="626"/>
      <c r="BJ228" s="626"/>
      <c r="BK228" s="626"/>
      <c r="BL228" s="626"/>
      <c r="BM228" s="626"/>
      <c r="BN228" s="626"/>
      <c r="BO228" s="626"/>
      <c r="BP228" s="626"/>
      <c r="BQ228" s="626"/>
      <c r="BR228" s="626"/>
      <c r="BS228" s="626"/>
      <c r="BT228" s="626"/>
      <c r="BU228" s="626"/>
      <c r="BV228" s="626"/>
      <c r="BW228" s="626"/>
      <c r="BX228" s="626"/>
      <c r="BY228" s="626"/>
      <c r="BZ228" s="626"/>
      <c r="CA228" s="626"/>
      <c r="CB228" s="626"/>
      <c r="CC228" s="626"/>
      <c r="CD228" s="626"/>
      <c r="CE228" s="626"/>
      <c r="CF228" s="626"/>
      <c r="CG228" s="626"/>
      <c r="CH228" s="627"/>
    </row>
    <row r="229" spans="1:86" ht="17.100000000000001" customHeight="1" x14ac:dyDescent="0.15">
      <c r="A229" s="153"/>
      <c r="B229" s="151"/>
      <c r="C229" s="151"/>
      <c r="D229" s="151"/>
      <c r="E229" s="151"/>
      <c r="F229" s="151"/>
      <c r="G229" s="151"/>
      <c r="H229" s="151"/>
      <c r="I229" s="151"/>
      <c r="J229" s="151"/>
      <c r="K229" s="151"/>
      <c r="L229" s="151"/>
      <c r="M229" s="152"/>
      <c r="N229" s="616"/>
      <c r="O229" s="617"/>
      <c r="P229" s="647" t="str">
        <f>"　"&amp;①入力シート!$D$23</f>
        <v>　</v>
      </c>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9"/>
      <c r="AQ229" s="150"/>
      <c r="AR229" s="157"/>
      <c r="AS229" s="153"/>
      <c r="AT229" s="151"/>
      <c r="AU229" s="151"/>
      <c r="AV229" s="151"/>
      <c r="AW229" s="151"/>
      <c r="AX229" s="151"/>
      <c r="AY229" s="151"/>
      <c r="AZ229" s="151"/>
      <c r="BA229" s="151"/>
      <c r="BB229" s="151"/>
      <c r="BC229" s="151"/>
      <c r="BD229" s="151"/>
      <c r="BE229" s="152"/>
      <c r="BF229" s="616"/>
      <c r="BG229" s="617"/>
      <c r="BH229" s="647" t="str">
        <f>"　"&amp;①入力シート!$D$23</f>
        <v>　</v>
      </c>
      <c r="BI229" s="648"/>
      <c r="BJ229" s="648"/>
      <c r="BK229" s="648"/>
      <c r="BL229" s="648"/>
      <c r="BM229" s="648"/>
      <c r="BN229" s="648"/>
      <c r="BO229" s="648"/>
      <c r="BP229" s="648"/>
      <c r="BQ229" s="648"/>
      <c r="BR229" s="648"/>
      <c r="BS229" s="648"/>
      <c r="BT229" s="648"/>
      <c r="BU229" s="648"/>
      <c r="BV229" s="648"/>
      <c r="BW229" s="648"/>
      <c r="BX229" s="648"/>
      <c r="BY229" s="648"/>
      <c r="BZ229" s="648"/>
      <c r="CA229" s="648"/>
      <c r="CB229" s="648"/>
      <c r="CC229" s="648"/>
      <c r="CD229" s="648"/>
      <c r="CE229" s="648"/>
      <c r="CF229" s="648"/>
      <c r="CG229" s="648"/>
      <c r="CH229" s="649"/>
    </row>
    <row r="230" spans="1:86" ht="17.100000000000001" customHeight="1" x14ac:dyDescent="0.15">
      <c r="A230" s="154"/>
      <c r="B230" s="155"/>
      <c r="C230" s="155"/>
      <c r="D230" s="155"/>
      <c r="E230" s="155"/>
      <c r="F230" s="155"/>
      <c r="G230" s="155"/>
      <c r="H230" s="155"/>
      <c r="I230" s="155"/>
      <c r="J230" s="155"/>
      <c r="K230" s="155"/>
      <c r="L230" s="155"/>
      <c r="M230" s="156"/>
      <c r="N230" s="616"/>
      <c r="O230" s="617"/>
      <c r="P230" s="647"/>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9"/>
      <c r="AQ230" s="150"/>
      <c r="AR230" s="157"/>
      <c r="AS230" s="154"/>
      <c r="AT230" s="155"/>
      <c r="AU230" s="155"/>
      <c r="AV230" s="155"/>
      <c r="AW230" s="155"/>
      <c r="AX230" s="155"/>
      <c r="AY230" s="155"/>
      <c r="AZ230" s="155"/>
      <c r="BA230" s="155"/>
      <c r="BB230" s="155"/>
      <c r="BC230" s="155"/>
      <c r="BD230" s="155"/>
      <c r="BE230" s="156"/>
      <c r="BF230" s="616"/>
      <c r="BG230" s="617"/>
      <c r="BH230" s="647"/>
      <c r="BI230" s="648"/>
      <c r="BJ230" s="648"/>
      <c r="BK230" s="648"/>
      <c r="BL230" s="648"/>
      <c r="BM230" s="648"/>
      <c r="BN230" s="648"/>
      <c r="BO230" s="648"/>
      <c r="BP230" s="648"/>
      <c r="BQ230" s="648"/>
      <c r="BR230" s="648"/>
      <c r="BS230" s="648"/>
      <c r="BT230" s="648"/>
      <c r="BU230" s="648"/>
      <c r="BV230" s="648"/>
      <c r="BW230" s="648"/>
      <c r="BX230" s="648"/>
      <c r="BY230" s="648"/>
      <c r="BZ230" s="648"/>
      <c r="CA230" s="648"/>
      <c r="CB230" s="648"/>
      <c r="CC230" s="648"/>
      <c r="CD230" s="648"/>
      <c r="CE230" s="648"/>
      <c r="CF230" s="648"/>
      <c r="CG230" s="648"/>
      <c r="CH230" s="649"/>
    </row>
    <row r="231" spans="1:86" ht="18" customHeight="1" x14ac:dyDescent="0.15">
      <c r="A231" s="623" t="s">
        <v>38</v>
      </c>
      <c r="B231" s="624"/>
      <c r="C231" s="620" t="s">
        <v>32</v>
      </c>
      <c r="D231" s="621"/>
      <c r="E231" s="621"/>
      <c r="F231" s="621"/>
      <c r="G231" s="621"/>
      <c r="H231" s="621"/>
      <c r="I231" s="621"/>
      <c r="J231" s="621"/>
      <c r="K231" s="621"/>
      <c r="L231" s="621"/>
      <c r="M231" s="621"/>
      <c r="N231" s="609" t="s">
        <v>35</v>
      </c>
      <c r="O231" s="609"/>
      <c r="P231" s="615" t="str">
        <f>""&amp;①入力シート!O104</f>
        <v/>
      </c>
      <c r="Q231" s="615"/>
      <c r="R231" s="615"/>
      <c r="S231" s="615"/>
      <c r="T231" s="615"/>
      <c r="U231" s="615"/>
      <c r="V231" s="615"/>
      <c r="W231" s="615"/>
      <c r="X231" s="615"/>
      <c r="Y231" s="615"/>
      <c r="Z231" s="615"/>
      <c r="AA231" s="615"/>
      <c r="AB231" s="615"/>
      <c r="AC231" s="615"/>
      <c r="AD231" s="615"/>
      <c r="AE231" s="615"/>
      <c r="AF231" s="615"/>
      <c r="AG231" s="615"/>
      <c r="AH231" s="615"/>
      <c r="AI231" s="615"/>
      <c r="AJ231" s="615"/>
      <c r="AK231" s="615"/>
      <c r="AL231" s="615"/>
      <c r="AM231" s="615"/>
      <c r="AN231" s="615"/>
      <c r="AO231" s="615"/>
      <c r="AP231" s="615"/>
      <c r="AQ231" s="150"/>
      <c r="AR231" s="157"/>
      <c r="AS231" s="623" t="s">
        <v>38</v>
      </c>
      <c r="AT231" s="624"/>
      <c r="AU231" s="620" t="s">
        <v>32</v>
      </c>
      <c r="AV231" s="621"/>
      <c r="AW231" s="621"/>
      <c r="AX231" s="621"/>
      <c r="AY231" s="621"/>
      <c r="AZ231" s="621"/>
      <c r="BA231" s="621"/>
      <c r="BB231" s="621"/>
      <c r="BC231" s="621"/>
      <c r="BD231" s="621"/>
      <c r="BE231" s="621"/>
      <c r="BF231" s="609" t="s">
        <v>35</v>
      </c>
      <c r="BG231" s="609"/>
      <c r="BH231" s="615" t="str">
        <f>""&amp;①入力シート!O105</f>
        <v/>
      </c>
      <c r="BI231" s="615"/>
      <c r="BJ231" s="615"/>
      <c r="BK231" s="615"/>
      <c r="BL231" s="615"/>
      <c r="BM231" s="615"/>
      <c r="BN231" s="615"/>
      <c r="BO231" s="615"/>
      <c r="BP231" s="615"/>
      <c r="BQ231" s="615"/>
      <c r="BR231" s="615"/>
      <c r="BS231" s="615"/>
      <c r="BT231" s="615"/>
      <c r="BU231" s="615"/>
      <c r="BV231" s="615"/>
      <c r="BW231" s="615"/>
      <c r="BX231" s="615"/>
      <c r="BY231" s="615"/>
      <c r="BZ231" s="615"/>
      <c r="CA231" s="615"/>
      <c r="CB231" s="615"/>
      <c r="CC231" s="615"/>
      <c r="CD231" s="615"/>
      <c r="CE231" s="615"/>
      <c r="CF231" s="615"/>
      <c r="CG231" s="615"/>
      <c r="CH231" s="615"/>
    </row>
    <row r="232" spans="1:86" ht="18" customHeight="1" x14ac:dyDescent="0.15">
      <c r="A232" s="616"/>
      <c r="B232" s="617"/>
      <c r="C232" s="643">
        <f>'②応募者名簿(印刷用)'!$BF9</f>
        <v>67</v>
      </c>
      <c r="D232" s="644"/>
      <c r="E232" s="644"/>
      <c r="F232" s="644"/>
      <c r="G232" s="644"/>
      <c r="H232" s="644"/>
      <c r="I232" s="644"/>
      <c r="J232" s="644"/>
      <c r="K232" s="644"/>
      <c r="L232" s="644"/>
      <c r="M232" s="644"/>
      <c r="N232" s="609"/>
      <c r="O232" s="609"/>
      <c r="P232" s="615"/>
      <c r="Q232" s="615"/>
      <c r="R232" s="615"/>
      <c r="S232" s="615"/>
      <c r="T232" s="615"/>
      <c r="U232" s="615"/>
      <c r="V232" s="615"/>
      <c r="W232" s="615"/>
      <c r="X232" s="615"/>
      <c r="Y232" s="615"/>
      <c r="Z232" s="615"/>
      <c r="AA232" s="615"/>
      <c r="AB232" s="615"/>
      <c r="AC232" s="615"/>
      <c r="AD232" s="615"/>
      <c r="AE232" s="615"/>
      <c r="AF232" s="615"/>
      <c r="AG232" s="615"/>
      <c r="AH232" s="615"/>
      <c r="AI232" s="615"/>
      <c r="AJ232" s="615"/>
      <c r="AK232" s="615"/>
      <c r="AL232" s="615"/>
      <c r="AM232" s="615"/>
      <c r="AN232" s="615"/>
      <c r="AO232" s="615"/>
      <c r="AP232" s="615"/>
      <c r="AQ232" s="150"/>
      <c r="AR232" s="157"/>
      <c r="AS232" s="616"/>
      <c r="AT232" s="617"/>
      <c r="AU232" s="643">
        <f>'②応募者名簿(印刷用)'!$BF10</f>
        <v>68</v>
      </c>
      <c r="AV232" s="644"/>
      <c r="AW232" s="644"/>
      <c r="AX232" s="644"/>
      <c r="AY232" s="644"/>
      <c r="AZ232" s="644"/>
      <c r="BA232" s="644"/>
      <c r="BB232" s="644"/>
      <c r="BC232" s="644"/>
      <c r="BD232" s="644"/>
      <c r="BE232" s="644"/>
      <c r="BF232" s="609"/>
      <c r="BG232" s="609"/>
      <c r="BH232" s="615"/>
      <c r="BI232" s="615"/>
      <c r="BJ232" s="615"/>
      <c r="BK232" s="615"/>
      <c r="BL232" s="615"/>
      <c r="BM232" s="615"/>
      <c r="BN232" s="615"/>
      <c r="BO232" s="615"/>
      <c r="BP232" s="615"/>
      <c r="BQ232" s="615"/>
      <c r="BR232" s="615"/>
      <c r="BS232" s="615"/>
      <c r="BT232" s="615"/>
      <c r="BU232" s="615"/>
      <c r="BV232" s="615"/>
      <c r="BW232" s="615"/>
      <c r="BX232" s="615"/>
      <c r="BY232" s="615"/>
      <c r="BZ232" s="615"/>
      <c r="CA232" s="615"/>
      <c r="CB232" s="615"/>
      <c r="CC232" s="615"/>
      <c r="CD232" s="615"/>
      <c r="CE232" s="615"/>
      <c r="CF232" s="615"/>
      <c r="CG232" s="615"/>
      <c r="CH232" s="615"/>
    </row>
    <row r="233" spans="1:86" ht="18" customHeight="1" x14ac:dyDescent="0.15">
      <c r="A233" s="618"/>
      <c r="B233" s="619"/>
      <c r="C233" s="643"/>
      <c r="D233" s="644"/>
      <c r="E233" s="644"/>
      <c r="F233" s="644"/>
      <c r="G233" s="644"/>
      <c r="H233" s="644"/>
      <c r="I233" s="644"/>
      <c r="J233" s="644"/>
      <c r="K233" s="644"/>
      <c r="L233" s="644"/>
      <c r="M233" s="644"/>
      <c r="N233" s="609"/>
      <c r="O233" s="609"/>
      <c r="P233" s="615"/>
      <c r="Q233" s="615"/>
      <c r="R233" s="615"/>
      <c r="S233" s="615"/>
      <c r="T233" s="615"/>
      <c r="U233" s="615"/>
      <c r="V233" s="615"/>
      <c r="W233" s="615"/>
      <c r="X233" s="615"/>
      <c r="Y233" s="615"/>
      <c r="Z233" s="615"/>
      <c r="AA233" s="615"/>
      <c r="AB233" s="615"/>
      <c r="AC233" s="615"/>
      <c r="AD233" s="615"/>
      <c r="AE233" s="615"/>
      <c r="AF233" s="615"/>
      <c r="AG233" s="615"/>
      <c r="AH233" s="615"/>
      <c r="AI233" s="615"/>
      <c r="AJ233" s="615"/>
      <c r="AK233" s="615"/>
      <c r="AL233" s="615"/>
      <c r="AM233" s="615"/>
      <c r="AN233" s="615"/>
      <c r="AO233" s="615"/>
      <c r="AP233" s="615"/>
      <c r="AQ233" s="150"/>
      <c r="AR233" s="157"/>
      <c r="AS233" s="618"/>
      <c r="AT233" s="619"/>
      <c r="AU233" s="643"/>
      <c r="AV233" s="644"/>
      <c r="AW233" s="644"/>
      <c r="AX233" s="644"/>
      <c r="AY233" s="644"/>
      <c r="AZ233" s="644"/>
      <c r="BA233" s="644"/>
      <c r="BB233" s="644"/>
      <c r="BC233" s="644"/>
      <c r="BD233" s="644"/>
      <c r="BE233" s="644"/>
      <c r="BF233" s="609"/>
      <c r="BG233" s="609"/>
      <c r="BH233" s="615"/>
      <c r="BI233" s="615"/>
      <c r="BJ233" s="615"/>
      <c r="BK233" s="615"/>
      <c r="BL233" s="615"/>
      <c r="BM233" s="615"/>
      <c r="BN233" s="615"/>
      <c r="BO233" s="615"/>
      <c r="BP233" s="615"/>
      <c r="BQ233" s="615"/>
      <c r="BR233" s="615"/>
      <c r="BS233" s="615"/>
      <c r="BT233" s="615"/>
      <c r="BU233" s="615"/>
      <c r="BV233" s="615"/>
      <c r="BW233" s="615"/>
      <c r="BX233" s="615"/>
      <c r="BY233" s="615"/>
      <c r="BZ233" s="615"/>
      <c r="CA233" s="615"/>
      <c r="CB233" s="615"/>
      <c r="CC233" s="615"/>
      <c r="CD233" s="615"/>
      <c r="CE233" s="615"/>
      <c r="CF233" s="615"/>
      <c r="CG233" s="615"/>
      <c r="CH233" s="615"/>
    </row>
    <row r="234" spans="1:86" ht="18" customHeight="1" x14ac:dyDescent="0.15">
      <c r="A234" s="623" t="s">
        <v>37</v>
      </c>
      <c r="B234" s="624"/>
      <c r="C234" s="640" t="str">
        <f>IF('②応募者名簿(印刷用)'!$BQ$9="","",'②応募者名簿(印刷用)'!$BQ$9)</f>
        <v/>
      </c>
      <c r="D234" s="641"/>
      <c r="E234" s="641"/>
      <c r="F234" s="641"/>
      <c r="G234" s="641"/>
      <c r="H234" s="641"/>
      <c r="I234" s="641"/>
      <c r="J234" s="641"/>
      <c r="K234" s="641"/>
      <c r="L234" s="641"/>
      <c r="M234" s="642"/>
      <c r="N234" s="616" t="s">
        <v>36</v>
      </c>
      <c r="O234" s="617"/>
      <c r="P234" s="610" t="s">
        <v>34</v>
      </c>
      <c r="Q234" s="611"/>
      <c r="R234" s="611"/>
      <c r="S234" s="611"/>
      <c r="T234" s="611"/>
      <c r="U234" s="611"/>
      <c r="V234" s="611"/>
      <c r="W234" s="611"/>
      <c r="X234" s="611"/>
      <c r="Y234" s="611"/>
      <c r="Z234" s="611"/>
      <c r="AA234" s="611"/>
      <c r="AB234" s="611"/>
      <c r="AC234" s="611"/>
      <c r="AD234" s="611"/>
      <c r="AE234" s="611"/>
      <c r="AF234" s="611"/>
      <c r="AG234" s="611"/>
      <c r="AH234" s="611"/>
      <c r="AI234" s="611"/>
      <c r="AJ234" s="611"/>
      <c r="AK234" s="611"/>
      <c r="AL234" s="611"/>
      <c r="AM234" s="611"/>
      <c r="AN234" s="611"/>
      <c r="AO234" s="611"/>
      <c r="AP234" s="612"/>
      <c r="AQ234" s="150"/>
      <c r="AR234" s="157"/>
      <c r="AS234" s="623" t="s">
        <v>37</v>
      </c>
      <c r="AT234" s="624"/>
      <c r="AU234" s="640" t="str">
        <f>IF('②応募者名簿(印刷用)'!$BQ$10="","",'②応募者名簿(印刷用)'!$BQ$10)</f>
        <v/>
      </c>
      <c r="AV234" s="641"/>
      <c r="AW234" s="641"/>
      <c r="AX234" s="641"/>
      <c r="AY234" s="641"/>
      <c r="AZ234" s="641"/>
      <c r="BA234" s="641"/>
      <c r="BB234" s="641"/>
      <c r="BC234" s="641"/>
      <c r="BD234" s="641"/>
      <c r="BE234" s="642"/>
      <c r="BF234" s="616" t="s">
        <v>36</v>
      </c>
      <c r="BG234" s="617"/>
      <c r="BH234" s="610" t="s">
        <v>34</v>
      </c>
      <c r="BI234" s="611"/>
      <c r="BJ234" s="611"/>
      <c r="BK234" s="611"/>
      <c r="BL234" s="611"/>
      <c r="BM234" s="611"/>
      <c r="BN234" s="611"/>
      <c r="BO234" s="611"/>
      <c r="BP234" s="611"/>
      <c r="BQ234" s="611"/>
      <c r="BR234" s="611"/>
      <c r="BS234" s="611"/>
      <c r="BT234" s="611"/>
      <c r="BU234" s="611"/>
      <c r="BV234" s="611"/>
      <c r="BW234" s="611"/>
      <c r="BX234" s="611"/>
      <c r="BY234" s="611"/>
      <c r="BZ234" s="611"/>
      <c r="CA234" s="611"/>
      <c r="CB234" s="611"/>
      <c r="CC234" s="611"/>
      <c r="CD234" s="611"/>
      <c r="CE234" s="611"/>
      <c r="CF234" s="611"/>
      <c r="CG234" s="611"/>
      <c r="CH234" s="612"/>
    </row>
    <row r="235" spans="1:86" ht="18" customHeight="1" x14ac:dyDescent="0.15">
      <c r="A235" s="616"/>
      <c r="B235" s="617"/>
      <c r="C235" s="643"/>
      <c r="D235" s="644"/>
      <c r="E235" s="644"/>
      <c r="F235" s="644"/>
      <c r="G235" s="644"/>
      <c r="H235" s="644"/>
      <c r="I235" s="644"/>
      <c r="J235" s="644"/>
      <c r="K235" s="644"/>
      <c r="L235" s="644"/>
      <c r="M235" s="645"/>
      <c r="N235" s="616"/>
      <c r="O235" s="617"/>
      <c r="P235" s="613" t="str">
        <f>IF('②応募者名簿(印刷用)'!$BU$9="","",'②応募者名簿(印刷用)'!$BU$9)</f>
        <v xml:space="preserve"> </v>
      </c>
      <c r="Q235" s="613"/>
      <c r="R235" s="613"/>
      <c r="S235" s="613"/>
      <c r="T235" s="613"/>
      <c r="U235" s="613"/>
      <c r="V235" s="613"/>
      <c r="W235" s="613"/>
      <c r="X235" s="613"/>
      <c r="Y235" s="613"/>
      <c r="Z235" s="613"/>
      <c r="AA235" s="613"/>
      <c r="AB235" s="613"/>
      <c r="AC235" s="613"/>
      <c r="AD235" s="613"/>
      <c r="AE235" s="613"/>
      <c r="AF235" s="613"/>
      <c r="AG235" s="613"/>
      <c r="AH235" s="613"/>
      <c r="AI235" s="613"/>
      <c r="AJ235" s="613"/>
      <c r="AK235" s="613"/>
      <c r="AL235" s="613"/>
      <c r="AM235" s="613"/>
      <c r="AN235" s="613"/>
      <c r="AO235" s="613"/>
      <c r="AP235" s="613"/>
      <c r="AQ235" s="150"/>
      <c r="AR235" s="157"/>
      <c r="AS235" s="616"/>
      <c r="AT235" s="617"/>
      <c r="AU235" s="643"/>
      <c r="AV235" s="644"/>
      <c r="AW235" s="644"/>
      <c r="AX235" s="644"/>
      <c r="AY235" s="644"/>
      <c r="AZ235" s="644"/>
      <c r="BA235" s="644"/>
      <c r="BB235" s="644"/>
      <c r="BC235" s="644"/>
      <c r="BD235" s="644"/>
      <c r="BE235" s="645"/>
      <c r="BF235" s="616"/>
      <c r="BG235" s="617"/>
      <c r="BH235" s="613" t="str">
        <f>IF('②応募者名簿(印刷用)'!$BU$10="","",'②応募者名簿(印刷用)'!$BU$10)</f>
        <v xml:space="preserve"> </v>
      </c>
      <c r="BI235" s="613"/>
      <c r="BJ235" s="613"/>
      <c r="BK235" s="613"/>
      <c r="BL235" s="613"/>
      <c r="BM235" s="613"/>
      <c r="BN235" s="613"/>
      <c r="BO235" s="613"/>
      <c r="BP235" s="613"/>
      <c r="BQ235" s="613"/>
      <c r="BR235" s="613"/>
      <c r="BS235" s="613"/>
      <c r="BT235" s="613"/>
      <c r="BU235" s="613"/>
      <c r="BV235" s="613"/>
      <c r="BW235" s="613"/>
      <c r="BX235" s="613"/>
      <c r="BY235" s="613"/>
      <c r="BZ235" s="613"/>
      <c r="CA235" s="613"/>
      <c r="CB235" s="613"/>
      <c r="CC235" s="613"/>
      <c r="CD235" s="613"/>
      <c r="CE235" s="613"/>
      <c r="CF235" s="613"/>
      <c r="CG235" s="613"/>
      <c r="CH235" s="613"/>
    </row>
    <row r="236" spans="1:86" ht="18" customHeight="1" x14ac:dyDescent="0.15">
      <c r="A236" s="616"/>
      <c r="B236" s="617"/>
      <c r="C236" s="643"/>
      <c r="D236" s="644"/>
      <c r="E236" s="644"/>
      <c r="F236" s="644"/>
      <c r="G236" s="644"/>
      <c r="H236" s="644"/>
      <c r="I236" s="644"/>
      <c r="J236" s="644"/>
      <c r="K236" s="644"/>
      <c r="L236" s="644"/>
      <c r="M236" s="645"/>
      <c r="N236" s="618"/>
      <c r="O236" s="619"/>
      <c r="P236" s="614"/>
      <c r="Q236" s="614"/>
      <c r="R236" s="614"/>
      <c r="S236" s="614"/>
      <c r="T236" s="614"/>
      <c r="U236" s="614"/>
      <c r="V236" s="614"/>
      <c r="W236" s="614"/>
      <c r="X236" s="614"/>
      <c r="Y236" s="614"/>
      <c r="Z236" s="614"/>
      <c r="AA236" s="614"/>
      <c r="AB236" s="614"/>
      <c r="AC236" s="614"/>
      <c r="AD236" s="614"/>
      <c r="AE236" s="614"/>
      <c r="AF236" s="614"/>
      <c r="AG236" s="614"/>
      <c r="AH236" s="614"/>
      <c r="AI236" s="614"/>
      <c r="AJ236" s="614"/>
      <c r="AK236" s="614"/>
      <c r="AL236" s="614"/>
      <c r="AM236" s="614"/>
      <c r="AN236" s="614"/>
      <c r="AO236" s="614"/>
      <c r="AP236" s="614"/>
      <c r="AQ236" s="150"/>
      <c r="AR236" s="157"/>
      <c r="AS236" s="616"/>
      <c r="AT236" s="617"/>
      <c r="AU236" s="643"/>
      <c r="AV236" s="644"/>
      <c r="AW236" s="644"/>
      <c r="AX236" s="644"/>
      <c r="AY236" s="644"/>
      <c r="AZ236" s="644"/>
      <c r="BA236" s="644"/>
      <c r="BB236" s="644"/>
      <c r="BC236" s="644"/>
      <c r="BD236" s="644"/>
      <c r="BE236" s="645"/>
      <c r="BF236" s="618"/>
      <c r="BG236" s="619"/>
      <c r="BH236" s="614"/>
      <c r="BI236" s="614"/>
      <c r="BJ236" s="614"/>
      <c r="BK236" s="614"/>
      <c r="BL236" s="614"/>
      <c r="BM236" s="614"/>
      <c r="BN236" s="614"/>
      <c r="BO236" s="614"/>
      <c r="BP236" s="614"/>
      <c r="BQ236" s="614"/>
      <c r="BR236" s="614"/>
      <c r="BS236" s="614"/>
      <c r="BT236" s="614"/>
      <c r="BU236" s="614"/>
      <c r="BV236" s="614"/>
      <c r="BW236" s="614"/>
      <c r="BX236" s="614"/>
      <c r="BY236" s="614"/>
      <c r="BZ236" s="614"/>
      <c r="CA236" s="614"/>
      <c r="CB236" s="614"/>
      <c r="CC236" s="614"/>
      <c r="CD236" s="614"/>
      <c r="CE236" s="614"/>
      <c r="CF236" s="614"/>
      <c r="CG236" s="614"/>
      <c r="CH236" s="614"/>
    </row>
    <row r="237" spans="1:86" ht="18" customHeight="1" x14ac:dyDescent="0.15">
      <c r="A237" s="638" t="s">
        <v>23</v>
      </c>
      <c r="B237" s="638"/>
      <c r="C237" s="639" t="str">
        <f>""&amp;①入力シート!AJ104</f>
        <v/>
      </c>
      <c r="D237" s="639"/>
      <c r="E237" s="639"/>
      <c r="F237" s="639"/>
      <c r="G237" s="639"/>
      <c r="H237" s="639"/>
      <c r="I237" s="639"/>
      <c r="J237" s="639"/>
      <c r="K237" s="639"/>
      <c r="L237" s="639"/>
      <c r="M237" s="639"/>
      <c r="N237" s="646" t="s">
        <v>77</v>
      </c>
      <c r="O237" s="428"/>
      <c r="P237" s="428"/>
      <c r="Q237" s="428"/>
      <c r="R237" s="428"/>
      <c r="S237" s="428"/>
      <c r="T237" s="428"/>
      <c r="U237" s="428"/>
      <c r="V237" s="428"/>
      <c r="W237" s="428"/>
      <c r="X237" s="428"/>
      <c r="Y237" s="428"/>
      <c r="Z237" s="428"/>
      <c r="AA237" s="428"/>
      <c r="AB237" s="428"/>
      <c r="AC237" s="428"/>
      <c r="AD237" s="428"/>
      <c r="AE237" s="428"/>
      <c r="AF237" s="428"/>
      <c r="AG237" s="428"/>
      <c r="AH237" s="428"/>
      <c r="AI237" s="428"/>
      <c r="AJ237" s="428"/>
      <c r="AK237" s="428"/>
      <c r="AL237" s="428"/>
      <c r="AM237" s="428"/>
      <c r="AN237" s="428"/>
      <c r="AO237" s="428"/>
      <c r="AP237" s="429"/>
      <c r="AR237" s="47"/>
      <c r="AS237" s="638" t="s">
        <v>23</v>
      </c>
      <c r="AT237" s="638"/>
      <c r="AU237" s="639" t="str">
        <f>""&amp;①入力シート!AJ105</f>
        <v/>
      </c>
      <c r="AV237" s="639"/>
      <c r="AW237" s="639"/>
      <c r="AX237" s="639"/>
      <c r="AY237" s="639"/>
      <c r="AZ237" s="639"/>
      <c r="BA237" s="639"/>
      <c r="BB237" s="639"/>
      <c r="BC237" s="639"/>
      <c r="BD237" s="639"/>
      <c r="BE237" s="639"/>
      <c r="BF237" s="646" t="s">
        <v>77</v>
      </c>
      <c r="BG237" s="428"/>
      <c r="BH237" s="428"/>
      <c r="BI237" s="428"/>
      <c r="BJ237" s="428"/>
      <c r="BK237" s="428"/>
      <c r="BL237" s="428"/>
      <c r="BM237" s="428"/>
      <c r="BN237" s="428"/>
      <c r="BO237" s="428"/>
      <c r="BP237" s="428"/>
      <c r="BQ237" s="428"/>
      <c r="BR237" s="428"/>
      <c r="BS237" s="428"/>
      <c r="BT237" s="428"/>
      <c r="BU237" s="428"/>
      <c r="BV237" s="428"/>
      <c r="BW237" s="428"/>
      <c r="BX237" s="428"/>
      <c r="BY237" s="428"/>
      <c r="BZ237" s="428"/>
      <c r="CA237" s="428"/>
      <c r="CB237" s="428"/>
      <c r="CC237" s="428"/>
      <c r="CD237" s="428"/>
      <c r="CE237" s="428"/>
      <c r="CF237" s="428"/>
      <c r="CG237" s="428"/>
      <c r="CH237" s="429"/>
    </row>
    <row r="238" spans="1:86" ht="18" customHeight="1" x14ac:dyDescent="0.15">
      <c r="A238" s="638"/>
      <c r="B238" s="638"/>
      <c r="C238" s="639"/>
      <c r="D238" s="639"/>
      <c r="E238" s="639"/>
      <c r="F238" s="639"/>
      <c r="G238" s="639"/>
      <c r="H238" s="639"/>
      <c r="I238" s="639"/>
      <c r="J238" s="639"/>
      <c r="K238" s="639"/>
      <c r="L238" s="639"/>
      <c r="M238" s="639"/>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c r="AK238" s="431"/>
      <c r="AL238" s="431"/>
      <c r="AM238" s="431"/>
      <c r="AN238" s="431"/>
      <c r="AO238" s="431"/>
      <c r="AP238" s="432"/>
      <c r="AR238" s="47"/>
      <c r="AS238" s="638"/>
      <c r="AT238" s="638"/>
      <c r="AU238" s="639"/>
      <c r="AV238" s="639"/>
      <c r="AW238" s="639"/>
      <c r="AX238" s="639"/>
      <c r="AY238" s="639"/>
      <c r="AZ238" s="639"/>
      <c r="BA238" s="639"/>
      <c r="BB238" s="639"/>
      <c r="BC238" s="639"/>
      <c r="BD238" s="639"/>
      <c r="BE238" s="639"/>
      <c r="BF238" s="431"/>
      <c r="BG238" s="431"/>
      <c r="BH238" s="431"/>
      <c r="BI238" s="431"/>
      <c r="BJ238" s="431"/>
      <c r="BK238" s="431"/>
      <c r="BL238" s="431"/>
      <c r="BM238" s="431"/>
      <c r="BN238" s="431"/>
      <c r="BO238" s="431"/>
      <c r="BP238" s="431"/>
      <c r="BQ238" s="431"/>
      <c r="BR238" s="431"/>
      <c r="BS238" s="431"/>
      <c r="BT238" s="431"/>
      <c r="BU238" s="431"/>
      <c r="BV238" s="431"/>
      <c r="BW238" s="431"/>
      <c r="BX238" s="431"/>
      <c r="BY238" s="431"/>
      <c r="BZ238" s="431"/>
      <c r="CA238" s="431"/>
      <c r="CB238" s="431"/>
      <c r="CC238" s="431"/>
      <c r="CD238" s="431"/>
      <c r="CE238" s="431"/>
      <c r="CF238" s="431"/>
      <c r="CG238" s="431"/>
      <c r="CH238" s="432"/>
    </row>
    <row r="239" spans="1:86" ht="17.100000000000001" customHeight="1" x14ac:dyDescent="0.15">
      <c r="A239" s="650" t="s">
        <v>64</v>
      </c>
      <c r="B239" s="651"/>
      <c r="C239" s="651"/>
      <c r="D239" s="651"/>
      <c r="E239" s="651"/>
      <c r="F239" s="651"/>
      <c r="G239" s="651"/>
      <c r="H239" s="651"/>
      <c r="I239" s="651"/>
      <c r="J239" s="651"/>
      <c r="K239" s="651"/>
      <c r="L239" s="651"/>
      <c r="M239" s="652"/>
      <c r="N239" s="609" t="s">
        <v>22</v>
      </c>
      <c r="O239" s="609"/>
      <c r="P239" s="628" t="s">
        <v>17</v>
      </c>
      <c r="Q239" s="629"/>
      <c r="R239" s="630" t="str">
        <f>IF('②応募者名簿(印刷用)'!$BX$40="","",'②応募者名簿(印刷用)'!$BX$40)</f>
        <v>-</v>
      </c>
      <c r="S239" s="630"/>
      <c r="T239" s="630"/>
      <c r="U239" s="630"/>
      <c r="V239" s="630"/>
      <c r="W239" s="630"/>
      <c r="X239" s="630"/>
      <c r="Y239" s="630"/>
      <c r="Z239" s="630"/>
      <c r="AA239" s="630"/>
      <c r="AB239" s="630"/>
      <c r="AC239" s="630"/>
      <c r="AD239" s="630"/>
      <c r="AE239" s="630"/>
      <c r="AF239" s="630"/>
      <c r="AG239" s="630"/>
      <c r="AH239" s="630"/>
      <c r="AI239" s="630"/>
      <c r="AJ239" s="630"/>
      <c r="AK239" s="630"/>
      <c r="AL239" s="630"/>
      <c r="AM239" s="630"/>
      <c r="AN239" s="630"/>
      <c r="AO239" s="630"/>
      <c r="AP239" s="631"/>
      <c r="AQ239" s="150"/>
      <c r="AR239" s="157"/>
      <c r="AS239" s="650" t="s">
        <v>64</v>
      </c>
      <c r="AT239" s="651"/>
      <c r="AU239" s="651"/>
      <c r="AV239" s="651"/>
      <c r="AW239" s="651"/>
      <c r="AX239" s="651"/>
      <c r="AY239" s="651"/>
      <c r="AZ239" s="651"/>
      <c r="BA239" s="651"/>
      <c r="BB239" s="651"/>
      <c r="BC239" s="651"/>
      <c r="BD239" s="651"/>
      <c r="BE239" s="652"/>
      <c r="BF239" s="609" t="s">
        <v>22</v>
      </c>
      <c r="BG239" s="609"/>
      <c r="BH239" s="628" t="s">
        <v>17</v>
      </c>
      <c r="BI239" s="629"/>
      <c r="BJ239" s="630" t="str">
        <f>IF('②応募者名簿(印刷用)'!$BX$40="","",'②応募者名簿(印刷用)'!$BX$40)</f>
        <v>-</v>
      </c>
      <c r="BK239" s="630"/>
      <c r="BL239" s="630"/>
      <c r="BM239" s="630"/>
      <c r="BN239" s="630"/>
      <c r="BO239" s="630"/>
      <c r="BP239" s="630"/>
      <c r="BQ239" s="630"/>
      <c r="BR239" s="630"/>
      <c r="BS239" s="630"/>
      <c r="BT239" s="630"/>
      <c r="BU239" s="630"/>
      <c r="BV239" s="630"/>
      <c r="BW239" s="630"/>
      <c r="BX239" s="630"/>
      <c r="BY239" s="630"/>
      <c r="BZ239" s="630"/>
      <c r="CA239" s="630"/>
      <c r="CB239" s="630"/>
      <c r="CC239" s="630"/>
      <c r="CD239" s="630"/>
      <c r="CE239" s="630"/>
      <c r="CF239" s="630"/>
      <c r="CG239" s="630"/>
      <c r="CH239" s="631"/>
    </row>
    <row r="240" spans="1:86" ht="17.100000000000001" customHeight="1" x14ac:dyDescent="0.15">
      <c r="A240" s="653" t="str">
        <f>'②応募者名簿(印刷用)'!$A$36</f>
        <v/>
      </c>
      <c r="B240" s="654"/>
      <c r="C240" s="654"/>
      <c r="D240" s="654"/>
      <c r="E240" s="654"/>
      <c r="F240" s="654"/>
      <c r="G240" s="654"/>
      <c r="H240" s="654"/>
      <c r="I240" s="151"/>
      <c r="J240" s="151"/>
      <c r="K240" s="151"/>
      <c r="L240" s="151"/>
      <c r="M240" s="152"/>
      <c r="N240" s="609"/>
      <c r="O240" s="609"/>
      <c r="P240" s="603" t="str">
        <f>IF('②応募者名簿(印刷用)'!$BV$42="","",'②応募者名簿(印刷用)'!$BV$42)</f>
        <v xml:space="preserve"> </v>
      </c>
      <c r="Q240" s="604"/>
      <c r="R240" s="604"/>
      <c r="S240" s="604"/>
      <c r="T240" s="604"/>
      <c r="U240" s="604"/>
      <c r="V240" s="604"/>
      <c r="W240" s="604"/>
      <c r="X240" s="604"/>
      <c r="Y240" s="604"/>
      <c r="Z240" s="604"/>
      <c r="AA240" s="604"/>
      <c r="AB240" s="604"/>
      <c r="AC240" s="604"/>
      <c r="AD240" s="604"/>
      <c r="AE240" s="604"/>
      <c r="AF240" s="604"/>
      <c r="AG240" s="604"/>
      <c r="AH240" s="604"/>
      <c r="AI240" s="604"/>
      <c r="AJ240" s="604"/>
      <c r="AK240" s="604"/>
      <c r="AL240" s="604"/>
      <c r="AM240" s="604"/>
      <c r="AN240" s="604"/>
      <c r="AO240" s="604"/>
      <c r="AP240" s="605"/>
      <c r="AQ240" s="150"/>
      <c r="AR240" s="157"/>
      <c r="AS240" s="653" t="str">
        <f>'②応募者名簿(印刷用)'!$A$36</f>
        <v/>
      </c>
      <c r="AT240" s="654"/>
      <c r="AU240" s="654"/>
      <c r="AV240" s="654"/>
      <c r="AW240" s="654"/>
      <c r="AX240" s="654"/>
      <c r="AY240" s="654"/>
      <c r="AZ240" s="654"/>
      <c r="BA240" s="151"/>
      <c r="BB240" s="151"/>
      <c r="BC240" s="151"/>
      <c r="BD240" s="151"/>
      <c r="BE240" s="152"/>
      <c r="BF240" s="609"/>
      <c r="BG240" s="609"/>
      <c r="BH240" s="603" t="str">
        <f>IF('②応募者名簿(印刷用)'!$BV$42="","",'②応募者名簿(印刷用)'!$BV$42)</f>
        <v xml:space="preserve"> </v>
      </c>
      <c r="BI240" s="604"/>
      <c r="BJ240" s="604"/>
      <c r="BK240" s="604"/>
      <c r="BL240" s="604"/>
      <c r="BM240" s="604"/>
      <c r="BN240" s="604"/>
      <c r="BO240" s="604"/>
      <c r="BP240" s="604"/>
      <c r="BQ240" s="604"/>
      <c r="BR240" s="604"/>
      <c r="BS240" s="604"/>
      <c r="BT240" s="604"/>
      <c r="BU240" s="604"/>
      <c r="BV240" s="604"/>
      <c r="BW240" s="604"/>
      <c r="BX240" s="604"/>
      <c r="BY240" s="604"/>
      <c r="BZ240" s="604"/>
      <c r="CA240" s="604"/>
      <c r="CB240" s="604"/>
      <c r="CC240" s="604"/>
      <c r="CD240" s="604"/>
      <c r="CE240" s="604"/>
      <c r="CF240" s="604"/>
      <c r="CG240" s="604"/>
      <c r="CH240" s="605"/>
    </row>
    <row r="241" spans="1:87" ht="17.100000000000001" customHeight="1" x14ac:dyDescent="0.15">
      <c r="A241" s="653"/>
      <c r="B241" s="654"/>
      <c r="C241" s="654"/>
      <c r="D241" s="654"/>
      <c r="E241" s="654"/>
      <c r="F241" s="654"/>
      <c r="G241" s="654"/>
      <c r="H241" s="654"/>
      <c r="I241" s="151"/>
      <c r="J241" s="151"/>
      <c r="K241" s="151"/>
      <c r="L241" s="151"/>
      <c r="M241" s="152"/>
      <c r="N241" s="609"/>
      <c r="O241" s="609"/>
      <c r="P241" s="603" t="str">
        <f>IF('②応募者名簿(印刷用)'!$BV$43="","",'②応募者名簿(印刷用)'!$BV$43)</f>
        <v xml:space="preserve"> </v>
      </c>
      <c r="Q241" s="604"/>
      <c r="R241" s="604"/>
      <c r="S241" s="604"/>
      <c r="T241" s="604"/>
      <c r="U241" s="604"/>
      <c r="V241" s="604"/>
      <c r="W241" s="604"/>
      <c r="X241" s="604"/>
      <c r="Y241" s="604"/>
      <c r="Z241" s="604"/>
      <c r="AA241" s="604"/>
      <c r="AB241" s="604"/>
      <c r="AC241" s="604"/>
      <c r="AD241" s="604"/>
      <c r="AE241" s="604"/>
      <c r="AF241" s="604"/>
      <c r="AG241" s="604"/>
      <c r="AH241" s="604"/>
      <c r="AI241" s="604"/>
      <c r="AJ241" s="604"/>
      <c r="AK241" s="604"/>
      <c r="AL241" s="604"/>
      <c r="AM241" s="604"/>
      <c r="AN241" s="604"/>
      <c r="AO241" s="604"/>
      <c r="AP241" s="605"/>
      <c r="AQ241" s="150"/>
      <c r="AR241" s="157"/>
      <c r="AS241" s="653"/>
      <c r="AT241" s="654"/>
      <c r="AU241" s="654"/>
      <c r="AV241" s="654"/>
      <c r="AW241" s="654"/>
      <c r="AX241" s="654"/>
      <c r="AY241" s="654"/>
      <c r="AZ241" s="654"/>
      <c r="BA241" s="151"/>
      <c r="BB241" s="151"/>
      <c r="BC241" s="151"/>
      <c r="BD241" s="151"/>
      <c r="BE241" s="152"/>
      <c r="BF241" s="609"/>
      <c r="BG241" s="609"/>
      <c r="BH241" s="603" t="str">
        <f>IF('②応募者名簿(印刷用)'!$BV$43="","",'②応募者名簿(印刷用)'!$BV$43)</f>
        <v xml:space="preserve"> </v>
      </c>
      <c r="BI241" s="604"/>
      <c r="BJ241" s="604"/>
      <c r="BK241" s="604"/>
      <c r="BL241" s="604"/>
      <c r="BM241" s="604"/>
      <c r="BN241" s="604"/>
      <c r="BO241" s="604"/>
      <c r="BP241" s="604"/>
      <c r="BQ241" s="604"/>
      <c r="BR241" s="604"/>
      <c r="BS241" s="604"/>
      <c r="BT241" s="604"/>
      <c r="BU241" s="604"/>
      <c r="BV241" s="604"/>
      <c r="BW241" s="604"/>
      <c r="BX241" s="604"/>
      <c r="BY241" s="604"/>
      <c r="BZ241" s="604"/>
      <c r="CA241" s="604"/>
      <c r="CB241" s="604"/>
      <c r="CC241" s="604"/>
      <c r="CD241" s="604"/>
      <c r="CE241" s="604"/>
      <c r="CF241" s="604"/>
      <c r="CG241" s="604"/>
      <c r="CH241" s="605"/>
    </row>
    <row r="242" spans="1:87" ht="17.100000000000001" customHeight="1" x14ac:dyDescent="0.15">
      <c r="A242" s="653"/>
      <c r="B242" s="654"/>
      <c r="C242" s="654"/>
      <c r="D242" s="654"/>
      <c r="E242" s="654"/>
      <c r="F242" s="654"/>
      <c r="G242" s="654"/>
      <c r="H242" s="654"/>
      <c r="I242" s="151"/>
      <c r="J242" s="151"/>
      <c r="K242" s="151"/>
      <c r="L242" s="151"/>
      <c r="M242" s="152"/>
      <c r="N242" s="609"/>
      <c r="O242" s="609"/>
      <c r="P242" s="606" t="str">
        <f>IF('②応募者名簿(印刷用)'!$BV$44="","",'②応募者名簿(印刷用)'!$BV$44)</f>
        <v xml:space="preserve"> </v>
      </c>
      <c r="Q242" s="607"/>
      <c r="R242" s="607"/>
      <c r="S242" s="607"/>
      <c r="T242" s="607"/>
      <c r="U242" s="607"/>
      <c r="V242" s="607"/>
      <c r="W242" s="607"/>
      <c r="X242" s="607"/>
      <c r="Y242" s="607"/>
      <c r="Z242" s="607"/>
      <c r="AA242" s="607"/>
      <c r="AB242" s="607"/>
      <c r="AC242" s="607"/>
      <c r="AD242" s="607"/>
      <c r="AE242" s="607"/>
      <c r="AF242" s="607"/>
      <c r="AG242" s="607"/>
      <c r="AH242" s="607"/>
      <c r="AI242" s="607"/>
      <c r="AJ242" s="607"/>
      <c r="AK242" s="607"/>
      <c r="AL242" s="607"/>
      <c r="AM242" s="607"/>
      <c r="AN242" s="607"/>
      <c r="AO242" s="607"/>
      <c r="AP242" s="608"/>
      <c r="AQ242" s="150"/>
      <c r="AR242" s="157"/>
      <c r="AS242" s="653"/>
      <c r="AT242" s="654"/>
      <c r="AU242" s="654"/>
      <c r="AV242" s="654"/>
      <c r="AW242" s="654"/>
      <c r="AX242" s="654"/>
      <c r="AY242" s="654"/>
      <c r="AZ242" s="654"/>
      <c r="BA242" s="151"/>
      <c r="BB242" s="151"/>
      <c r="BC242" s="151"/>
      <c r="BD242" s="151"/>
      <c r="BE242" s="152"/>
      <c r="BF242" s="609"/>
      <c r="BG242" s="609"/>
      <c r="BH242" s="606" t="str">
        <f>IF('②応募者名簿(印刷用)'!$BV$44="","",'②応募者名簿(印刷用)'!$BV$44)</f>
        <v xml:space="preserve"> </v>
      </c>
      <c r="BI242" s="607"/>
      <c r="BJ242" s="607"/>
      <c r="BK242" s="607"/>
      <c r="BL242" s="607"/>
      <c r="BM242" s="607"/>
      <c r="BN242" s="607"/>
      <c r="BO242" s="607"/>
      <c r="BP242" s="607"/>
      <c r="BQ242" s="607"/>
      <c r="BR242" s="607"/>
      <c r="BS242" s="607"/>
      <c r="BT242" s="607"/>
      <c r="BU242" s="607"/>
      <c r="BV242" s="607"/>
      <c r="BW242" s="607"/>
      <c r="BX242" s="607"/>
      <c r="BY242" s="607"/>
      <c r="BZ242" s="607"/>
      <c r="CA242" s="607"/>
      <c r="CB242" s="607"/>
      <c r="CC242" s="607"/>
      <c r="CD242" s="607"/>
      <c r="CE242" s="607"/>
      <c r="CF242" s="607"/>
      <c r="CG242" s="607"/>
      <c r="CH242" s="608"/>
    </row>
    <row r="243" spans="1:87" ht="17.100000000000001" customHeight="1" x14ac:dyDescent="0.15">
      <c r="A243" s="653"/>
      <c r="B243" s="654"/>
      <c r="C243" s="654"/>
      <c r="D243" s="654"/>
      <c r="E243" s="654"/>
      <c r="F243" s="654"/>
      <c r="G243" s="654"/>
      <c r="H243" s="654"/>
      <c r="I243" s="151"/>
      <c r="J243" s="151"/>
      <c r="K243" s="151"/>
      <c r="L243" s="151"/>
      <c r="M243" s="152"/>
      <c r="N243" s="623" t="s">
        <v>33</v>
      </c>
      <c r="O243" s="624"/>
      <c r="P243" s="620" t="s">
        <v>24</v>
      </c>
      <c r="Q243" s="621"/>
      <c r="R243" s="621"/>
      <c r="S243" s="621"/>
      <c r="T243" s="621" t="str">
        <f>""&amp;①入力シート!$D$21</f>
        <v/>
      </c>
      <c r="U243" s="621"/>
      <c r="V243" s="621"/>
      <c r="W243" s="621"/>
      <c r="X243" s="621"/>
      <c r="Y243" s="621"/>
      <c r="Z243" s="621"/>
      <c r="AA243" s="621"/>
      <c r="AB243" s="621"/>
      <c r="AC243" s="621"/>
      <c r="AD243" s="621"/>
      <c r="AE243" s="621"/>
      <c r="AF243" s="621"/>
      <c r="AG243" s="621"/>
      <c r="AH243" s="621"/>
      <c r="AI243" s="621"/>
      <c r="AJ243" s="621"/>
      <c r="AK243" s="621"/>
      <c r="AL243" s="621"/>
      <c r="AM243" s="621"/>
      <c r="AN243" s="621"/>
      <c r="AO243" s="621"/>
      <c r="AP243" s="622"/>
      <c r="AQ243" s="150"/>
      <c r="AR243" s="157"/>
      <c r="AS243" s="653"/>
      <c r="AT243" s="654"/>
      <c r="AU243" s="654"/>
      <c r="AV243" s="654"/>
      <c r="AW243" s="654"/>
      <c r="AX243" s="654"/>
      <c r="AY243" s="654"/>
      <c r="AZ243" s="654"/>
      <c r="BA243" s="151"/>
      <c r="BB243" s="151"/>
      <c r="BC243" s="151"/>
      <c r="BD243" s="151"/>
      <c r="BE243" s="152"/>
      <c r="BF243" s="623" t="s">
        <v>33</v>
      </c>
      <c r="BG243" s="624"/>
      <c r="BH243" s="620" t="s">
        <v>24</v>
      </c>
      <c r="BI243" s="621"/>
      <c r="BJ243" s="621"/>
      <c r="BK243" s="621"/>
      <c r="BL243" s="621" t="str">
        <f>""&amp;①入力シート!$D$21</f>
        <v/>
      </c>
      <c r="BM243" s="621"/>
      <c r="BN243" s="621"/>
      <c r="BO243" s="621"/>
      <c r="BP243" s="621"/>
      <c r="BQ243" s="621"/>
      <c r="BR243" s="621"/>
      <c r="BS243" s="621"/>
      <c r="BT243" s="621"/>
      <c r="BU243" s="621"/>
      <c r="BV243" s="621"/>
      <c r="BW243" s="621"/>
      <c r="BX243" s="621"/>
      <c r="BY243" s="621"/>
      <c r="BZ243" s="621"/>
      <c r="CA243" s="621"/>
      <c r="CB243" s="621"/>
      <c r="CC243" s="621"/>
      <c r="CD243" s="621"/>
      <c r="CE243" s="621"/>
      <c r="CF243" s="621"/>
      <c r="CG243" s="621"/>
      <c r="CH243" s="622"/>
    </row>
    <row r="244" spans="1:87" ht="17.100000000000001" customHeight="1" x14ac:dyDescent="0.15">
      <c r="A244" s="153"/>
      <c r="B244" s="151"/>
      <c r="C244" s="151"/>
      <c r="D244" s="151"/>
      <c r="E244" s="151"/>
      <c r="F244" s="151"/>
      <c r="G244" s="151"/>
      <c r="H244" s="151"/>
      <c r="I244" s="151"/>
      <c r="J244" s="151"/>
      <c r="K244" s="151"/>
      <c r="L244" s="151"/>
      <c r="M244" s="152"/>
      <c r="N244" s="616"/>
      <c r="O244" s="617"/>
      <c r="P244" s="625" t="str">
        <f>"　"&amp;①入力シート!$D$22</f>
        <v>　</v>
      </c>
      <c r="Q244" s="626"/>
      <c r="R244" s="626"/>
      <c r="S244" s="626"/>
      <c r="T244" s="626"/>
      <c r="U244" s="626"/>
      <c r="V244" s="626"/>
      <c r="W244" s="626"/>
      <c r="X244" s="626"/>
      <c r="Y244" s="626"/>
      <c r="Z244" s="626"/>
      <c r="AA244" s="626"/>
      <c r="AB244" s="626"/>
      <c r="AC244" s="626"/>
      <c r="AD244" s="626"/>
      <c r="AE244" s="626"/>
      <c r="AF244" s="626"/>
      <c r="AG244" s="626"/>
      <c r="AH244" s="626"/>
      <c r="AI244" s="626"/>
      <c r="AJ244" s="626"/>
      <c r="AK244" s="626"/>
      <c r="AL244" s="626"/>
      <c r="AM244" s="626"/>
      <c r="AN244" s="626"/>
      <c r="AO244" s="626"/>
      <c r="AP244" s="627"/>
      <c r="AQ244" s="150"/>
      <c r="AR244" s="157"/>
      <c r="AS244" s="153"/>
      <c r="AT244" s="151"/>
      <c r="AU244" s="151"/>
      <c r="AV244" s="151"/>
      <c r="AW244" s="151"/>
      <c r="AX244" s="151"/>
      <c r="AY244" s="151"/>
      <c r="AZ244" s="151"/>
      <c r="BA244" s="151"/>
      <c r="BB244" s="151"/>
      <c r="BC244" s="151"/>
      <c r="BD244" s="151"/>
      <c r="BE244" s="152"/>
      <c r="BF244" s="616"/>
      <c r="BG244" s="617"/>
      <c r="BH244" s="625" t="str">
        <f>"　"&amp;①入力シート!$D$22</f>
        <v>　</v>
      </c>
      <c r="BI244" s="626"/>
      <c r="BJ244" s="626"/>
      <c r="BK244" s="626"/>
      <c r="BL244" s="626"/>
      <c r="BM244" s="626"/>
      <c r="BN244" s="626"/>
      <c r="BO244" s="626"/>
      <c r="BP244" s="626"/>
      <c r="BQ244" s="626"/>
      <c r="BR244" s="626"/>
      <c r="BS244" s="626"/>
      <c r="BT244" s="626"/>
      <c r="BU244" s="626"/>
      <c r="BV244" s="626"/>
      <c r="BW244" s="626"/>
      <c r="BX244" s="626"/>
      <c r="BY244" s="626"/>
      <c r="BZ244" s="626"/>
      <c r="CA244" s="626"/>
      <c r="CB244" s="626"/>
      <c r="CC244" s="626"/>
      <c r="CD244" s="626"/>
      <c r="CE244" s="626"/>
      <c r="CF244" s="626"/>
      <c r="CG244" s="626"/>
      <c r="CH244" s="627"/>
    </row>
    <row r="245" spans="1:87" ht="17.100000000000001" customHeight="1" x14ac:dyDescent="0.15">
      <c r="A245" s="153"/>
      <c r="B245" s="151"/>
      <c r="C245" s="151"/>
      <c r="D245" s="151"/>
      <c r="E245" s="151"/>
      <c r="F245" s="151"/>
      <c r="G245" s="151"/>
      <c r="H245" s="151"/>
      <c r="I245" s="151"/>
      <c r="J245" s="151"/>
      <c r="K245" s="151"/>
      <c r="L245" s="151"/>
      <c r="M245" s="152"/>
      <c r="N245" s="616"/>
      <c r="O245" s="617"/>
      <c r="P245" s="647" t="str">
        <f>"　"&amp;①入力シート!$D$23</f>
        <v>　</v>
      </c>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9"/>
      <c r="AQ245" s="150"/>
      <c r="AR245" s="157"/>
      <c r="AS245" s="153"/>
      <c r="AT245" s="151"/>
      <c r="AU245" s="151"/>
      <c r="AV245" s="151"/>
      <c r="AW245" s="151"/>
      <c r="AX245" s="151"/>
      <c r="AY245" s="151"/>
      <c r="AZ245" s="151"/>
      <c r="BA245" s="151"/>
      <c r="BB245" s="151"/>
      <c r="BC245" s="151"/>
      <c r="BD245" s="151"/>
      <c r="BE245" s="152"/>
      <c r="BF245" s="616"/>
      <c r="BG245" s="617"/>
      <c r="BH245" s="647" t="str">
        <f>"　"&amp;①入力シート!$D$23</f>
        <v>　</v>
      </c>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c r="CF245" s="648"/>
      <c r="CG245" s="648"/>
      <c r="CH245" s="649"/>
    </row>
    <row r="246" spans="1:87" ht="17.100000000000001" customHeight="1" x14ac:dyDescent="0.15">
      <c r="A246" s="154"/>
      <c r="B246" s="155"/>
      <c r="C246" s="155"/>
      <c r="D246" s="155"/>
      <c r="E246" s="155"/>
      <c r="F246" s="155"/>
      <c r="G246" s="155"/>
      <c r="H246" s="155"/>
      <c r="I246" s="155"/>
      <c r="J246" s="155"/>
      <c r="K246" s="155"/>
      <c r="L246" s="155"/>
      <c r="M246" s="156"/>
      <c r="N246" s="616"/>
      <c r="O246" s="617"/>
      <c r="P246" s="647"/>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9"/>
      <c r="AQ246" s="150"/>
      <c r="AR246" s="157"/>
      <c r="AS246" s="154"/>
      <c r="AT246" s="155"/>
      <c r="AU246" s="155"/>
      <c r="AV246" s="155"/>
      <c r="AW246" s="155"/>
      <c r="AX246" s="155"/>
      <c r="AY246" s="155"/>
      <c r="AZ246" s="155"/>
      <c r="BA246" s="155"/>
      <c r="BB246" s="155"/>
      <c r="BC246" s="155"/>
      <c r="BD246" s="155"/>
      <c r="BE246" s="156"/>
      <c r="BF246" s="616"/>
      <c r="BG246" s="617"/>
      <c r="BH246" s="647"/>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c r="CF246" s="648"/>
      <c r="CG246" s="648"/>
      <c r="CH246" s="649"/>
    </row>
    <row r="247" spans="1:87" ht="18" customHeight="1" x14ac:dyDescent="0.15">
      <c r="A247" s="623" t="s">
        <v>38</v>
      </c>
      <c r="B247" s="624"/>
      <c r="C247" s="620" t="s">
        <v>32</v>
      </c>
      <c r="D247" s="621"/>
      <c r="E247" s="621"/>
      <c r="F247" s="621"/>
      <c r="G247" s="621"/>
      <c r="H247" s="621"/>
      <c r="I247" s="621"/>
      <c r="J247" s="621"/>
      <c r="K247" s="621"/>
      <c r="L247" s="621"/>
      <c r="M247" s="621"/>
      <c r="N247" s="609" t="s">
        <v>35</v>
      </c>
      <c r="O247" s="609"/>
      <c r="P247" s="615" t="str">
        <f>""&amp;①入力シート!O106</f>
        <v/>
      </c>
      <c r="Q247" s="615"/>
      <c r="R247" s="615"/>
      <c r="S247" s="615"/>
      <c r="T247" s="615"/>
      <c r="U247" s="615"/>
      <c r="V247" s="615"/>
      <c r="W247" s="615"/>
      <c r="X247" s="615"/>
      <c r="Y247" s="615"/>
      <c r="Z247" s="615"/>
      <c r="AA247" s="615"/>
      <c r="AB247" s="615"/>
      <c r="AC247" s="615"/>
      <c r="AD247" s="615"/>
      <c r="AE247" s="615"/>
      <c r="AF247" s="615"/>
      <c r="AG247" s="615"/>
      <c r="AH247" s="615"/>
      <c r="AI247" s="615"/>
      <c r="AJ247" s="615"/>
      <c r="AK247" s="615"/>
      <c r="AL247" s="615"/>
      <c r="AM247" s="615"/>
      <c r="AN247" s="615"/>
      <c r="AO247" s="615"/>
      <c r="AP247" s="615"/>
      <c r="AQ247" s="150"/>
      <c r="AR247" s="157"/>
      <c r="AS247" s="623" t="s">
        <v>38</v>
      </c>
      <c r="AT247" s="624"/>
      <c r="AU247" s="620" t="s">
        <v>32</v>
      </c>
      <c r="AV247" s="621"/>
      <c r="AW247" s="621"/>
      <c r="AX247" s="621"/>
      <c r="AY247" s="621"/>
      <c r="AZ247" s="621"/>
      <c r="BA247" s="621"/>
      <c r="BB247" s="621"/>
      <c r="BC247" s="621"/>
      <c r="BD247" s="621"/>
      <c r="BE247" s="621"/>
      <c r="BF247" s="609" t="s">
        <v>35</v>
      </c>
      <c r="BG247" s="609"/>
      <c r="BH247" s="615" t="str">
        <f>""&amp;①入力シート!O107</f>
        <v/>
      </c>
      <c r="BI247" s="615"/>
      <c r="BJ247" s="615"/>
      <c r="BK247" s="615"/>
      <c r="BL247" s="615"/>
      <c r="BM247" s="615"/>
      <c r="BN247" s="615"/>
      <c r="BO247" s="615"/>
      <c r="BP247" s="615"/>
      <c r="BQ247" s="615"/>
      <c r="BR247" s="615"/>
      <c r="BS247" s="615"/>
      <c r="BT247" s="615"/>
      <c r="BU247" s="615"/>
      <c r="BV247" s="615"/>
      <c r="BW247" s="615"/>
      <c r="BX247" s="615"/>
      <c r="BY247" s="615"/>
      <c r="BZ247" s="615"/>
      <c r="CA247" s="615"/>
      <c r="CB247" s="615"/>
      <c r="CC247" s="615"/>
      <c r="CD247" s="615"/>
      <c r="CE247" s="615"/>
      <c r="CF247" s="615"/>
      <c r="CG247" s="615"/>
      <c r="CH247" s="615"/>
    </row>
    <row r="248" spans="1:87" ht="18" customHeight="1" x14ac:dyDescent="0.15">
      <c r="A248" s="616"/>
      <c r="B248" s="617"/>
      <c r="C248" s="643">
        <f>'②応募者名簿(印刷用)'!$BF11</f>
        <v>69</v>
      </c>
      <c r="D248" s="644"/>
      <c r="E248" s="644"/>
      <c r="F248" s="644"/>
      <c r="G248" s="644"/>
      <c r="H248" s="644"/>
      <c r="I248" s="644"/>
      <c r="J248" s="644"/>
      <c r="K248" s="644"/>
      <c r="L248" s="644"/>
      <c r="M248" s="644"/>
      <c r="N248" s="609"/>
      <c r="O248" s="609"/>
      <c r="P248" s="615"/>
      <c r="Q248" s="615"/>
      <c r="R248" s="615"/>
      <c r="S248" s="615"/>
      <c r="T248" s="615"/>
      <c r="U248" s="615"/>
      <c r="V248" s="615"/>
      <c r="W248" s="615"/>
      <c r="X248" s="615"/>
      <c r="Y248" s="615"/>
      <c r="Z248" s="615"/>
      <c r="AA248" s="615"/>
      <c r="AB248" s="615"/>
      <c r="AC248" s="615"/>
      <c r="AD248" s="615"/>
      <c r="AE248" s="615"/>
      <c r="AF248" s="615"/>
      <c r="AG248" s="615"/>
      <c r="AH248" s="615"/>
      <c r="AI248" s="615"/>
      <c r="AJ248" s="615"/>
      <c r="AK248" s="615"/>
      <c r="AL248" s="615"/>
      <c r="AM248" s="615"/>
      <c r="AN248" s="615"/>
      <c r="AO248" s="615"/>
      <c r="AP248" s="615"/>
      <c r="AQ248" s="150"/>
      <c r="AR248" s="157"/>
      <c r="AS248" s="616"/>
      <c r="AT248" s="617"/>
      <c r="AU248" s="643">
        <f>'②応募者名簿(印刷用)'!$BF12</f>
        <v>70</v>
      </c>
      <c r="AV248" s="644"/>
      <c r="AW248" s="644"/>
      <c r="AX248" s="644"/>
      <c r="AY248" s="644"/>
      <c r="AZ248" s="644"/>
      <c r="BA248" s="644"/>
      <c r="BB248" s="644"/>
      <c r="BC248" s="644"/>
      <c r="BD248" s="644"/>
      <c r="BE248" s="644"/>
      <c r="BF248" s="609"/>
      <c r="BG248" s="609"/>
      <c r="BH248" s="615"/>
      <c r="BI248" s="615"/>
      <c r="BJ248" s="615"/>
      <c r="BK248" s="615"/>
      <c r="BL248" s="615"/>
      <c r="BM248" s="615"/>
      <c r="BN248" s="615"/>
      <c r="BO248" s="615"/>
      <c r="BP248" s="615"/>
      <c r="BQ248" s="615"/>
      <c r="BR248" s="615"/>
      <c r="BS248" s="615"/>
      <c r="BT248" s="615"/>
      <c r="BU248" s="615"/>
      <c r="BV248" s="615"/>
      <c r="BW248" s="615"/>
      <c r="BX248" s="615"/>
      <c r="BY248" s="615"/>
      <c r="BZ248" s="615"/>
      <c r="CA248" s="615"/>
      <c r="CB248" s="615"/>
      <c r="CC248" s="615"/>
      <c r="CD248" s="615"/>
      <c r="CE248" s="615"/>
      <c r="CF248" s="615"/>
      <c r="CG248" s="615"/>
      <c r="CH248" s="615"/>
    </row>
    <row r="249" spans="1:87" ht="18" customHeight="1" x14ac:dyDescent="0.15">
      <c r="A249" s="618"/>
      <c r="B249" s="619"/>
      <c r="C249" s="643"/>
      <c r="D249" s="644"/>
      <c r="E249" s="644"/>
      <c r="F249" s="644"/>
      <c r="G249" s="644"/>
      <c r="H249" s="644"/>
      <c r="I249" s="644"/>
      <c r="J249" s="644"/>
      <c r="K249" s="644"/>
      <c r="L249" s="644"/>
      <c r="M249" s="644"/>
      <c r="N249" s="609"/>
      <c r="O249" s="609"/>
      <c r="P249" s="615"/>
      <c r="Q249" s="615"/>
      <c r="R249" s="615"/>
      <c r="S249" s="615"/>
      <c r="T249" s="615"/>
      <c r="U249" s="615"/>
      <c r="V249" s="615"/>
      <c r="W249" s="615"/>
      <c r="X249" s="615"/>
      <c r="Y249" s="615"/>
      <c r="Z249" s="615"/>
      <c r="AA249" s="615"/>
      <c r="AB249" s="615"/>
      <c r="AC249" s="615"/>
      <c r="AD249" s="615"/>
      <c r="AE249" s="615"/>
      <c r="AF249" s="615"/>
      <c r="AG249" s="615"/>
      <c r="AH249" s="615"/>
      <c r="AI249" s="615"/>
      <c r="AJ249" s="615"/>
      <c r="AK249" s="615"/>
      <c r="AL249" s="615"/>
      <c r="AM249" s="615"/>
      <c r="AN249" s="615"/>
      <c r="AO249" s="615"/>
      <c r="AP249" s="615"/>
      <c r="AQ249" s="150"/>
      <c r="AR249" s="157"/>
      <c r="AS249" s="618"/>
      <c r="AT249" s="619"/>
      <c r="AU249" s="643"/>
      <c r="AV249" s="644"/>
      <c r="AW249" s="644"/>
      <c r="AX249" s="644"/>
      <c r="AY249" s="644"/>
      <c r="AZ249" s="644"/>
      <c r="BA249" s="644"/>
      <c r="BB249" s="644"/>
      <c r="BC249" s="644"/>
      <c r="BD249" s="644"/>
      <c r="BE249" s="644"/>
      <c r="BF249" s="609"/>
      <c r="BG249" s="609"/>
      <c r="BH249" s="615"/>
      <c r="BI249" s="615"/>
      <c r="BJ249" s="615"/>
      <c r="BK249" s="615"/>
      <c r="BL249" s="615"/>
      <c r="BM249" s="615"/>
      <c r="BN249" s="615"/>
      <c r="BO249" s="615"/>
      <c r="BP249" s="615"/>
      <c r="BQ249" s="615"/>
      <c r="BR249" s="615"/>
      <c r="BS249" s="615"/>
      <c r="BT249" s="615"/>
      <c r="BU249" s="615"/>
      <c r="BV249" s="615"/>
      <c r="BW249" s="615"/>
      <c r="BX249" s="615"/>
      <c r="BY249" s="615"/>
      <c r="BZ249" s="615"/>
      <c r="CA249" s="615"/>
      <c r="CB249" s="615"/>
      <c r="CC249" s="615"/>
      <c r="CD249" s="615"/>
      <c r="CE249" s="615"/>
      <c r="CF249" s="615"/>
      <c r="CG249" s="615"/>
      <c r="CH249" s="615"/>
    </row>
    <row r="250" spans="1:87" ht="18" customHeight="1" x14ac:dyDescent="0.15">
      <c r="A250" s="623" t="s">
        <v>37</v>
      </c>
      <c r="B250" s="624"/>
      <c r="C250" s="640" t="str">
        <f>IF('②応募者名簿(印刷用)'!$BQ$11="","",'②応募者名簿(印刷用)'!$BQ$11)</f>
        <v/>
      </c>
      <c r="D250" s="641"/>
      <c r="E250" s="641"/>
      <c r="F250" s="641"/>
      <c r="G250" s="641"/>
      <c r="H250" s="641"/>
      <c r="I250" s="641"/>
      <c r="J250" s="641"/>
      <c r="K250" s="641"/>
      <c r="L250" s="641"/>
      <c r="M250" s="642"/>
      <c r="N250" s="616" t="s">
        <v>36</v>
      </c>
      <c r="O250" s="617"/>
      <c r="P250" s="610" t="s">
        <v>34</v>
      </c>
      <c r="Q250" s="611"/>
      <c r="R250" s="611"/>
      <c r="S250" s="611"/>
      <c r="T250" s="611"/>
      <c r="U250" s="611"/>
      <c r="V250" s="611"/>
      <c r="W250" s="611"/>
      <c r="X250" s="611"/>
      <c r="Y250" s="611"/>
      <c r="Z250" s="611"/>
      <c r="AA250" s="611"/>
      <c r="AB250" s="611"/>
      <c r="AC250" s="611"/>
      <c r="AD250" s="611"/>
      <c r="AE250" s="611"/>
      <c r="AF250" s="611"/>
      <c r="AG250" s="611"/>
      <c r="AH250" s="611"/>
      <c r="AI250" s="611"/>
      <c r="AJ250" s="611"/>
      <c r="AK250" s="611"/>
      <c r="AL250" s="611"/>
      <c r="AM250" s="611"/>
      <c r="AN250" s="611"/>
      <c r="AO250" s="611"/>
      <c r="AP250" s="612"/>
      <c r="AQ250" s="150"/>
      <c r="AR250" s="157"/>
      <c r="AS250" s="623" t="s">
        <v>37</v>
      </c>
      <c r="AT250" s="624"/>
      <c r="AU250" s="640" t="str">
        <f>IF('②応募者名簿(印刷用)'!$BQ$12="","",'②応募者名簿(印刷用)'!$BQ$12)</f>
        <v/>
      </c>
      <c r="AV250" s="641"/>
      <c r="AW250" s="641"/>
      <c r="AX250" s="641"/>
      <c r="AY250" s="641"/>
      <c r="AZ250" s="641"/>
      <c r="BA250" s="641"/>
      <c r="BB250" s="641"/>
      <c r="BC250" s="641"/>
      <c r="BD250" s="641"/>
      <c r="BE250" s="642"/>
      <c r="BF250" s="616" t="s">
        <v>36</v>
      </c>
      <c r="BG250" s="617"/>
      <c r="BH250" s="610" t="s">
        <v>34</v>
      </c>
      <c r="BI250" s="611"/>
      <c r="BJ250" s="611"/>
      <c r="BK250" s="611"/>
      <c r="BL250" s="611"/>
      <c r="BM250" s="611"/>
      <c r="BN250" s="611"/>
      <c r="BO250" s="611"/>
      <c r="BP250" s="611"/>
      <c r="BQ250" s="611"/>
      <c r="BR250" s="611"/>
      <c r="BS250" s="611"/>
      <c r="BT250" s="611"/>
      <c r="BU250" s="611"/>
      <c r="BV250" s="611"/>
      <c r="BW250" s="611"/>
      <c r="BX250" s="611"/>
      <c r="BY250" s="611"/>
      <c r="BZ250" s="611"/>
      <c r="CA250" s="611"/>
      <c r="CB250" s="611"/>
      <c r="CC250" s="611"/>
      <c r="CD250" s="611"/>
      <c r="CE250" s="611"/>
      <c r="CF250" s="611"/>
      <c r="CG250" s="611"/>
      <c r="CH250" s="612"/>
    </row>
    <row r="251" spans="1:87" ht="18" customHeight="1" x14ac:dyDescent="0.15">
      <c r="A251" s="616"/>
      <c r="B251" s="617"/>
      <c r="C251" s="643"/>
      <c r="D251" s="644"/>
      <c r="E251" s="644"/>
      <c r="F251" s="644"/>
      <c r="G251" s="644"/>
      <c r="H251" s="644"/>
      <c r="I251" s="644"/>
      <c r="J251" s="644"/>
      <c r="K251" s="644"/>
      <c r="L251" s="644"/>
      <c r="M251" s="645"/>
      <c r="N251" s="616"/>
      <c r="O251" s="617"/>
      <c r="P251" s="613" t="str">
        <f>IF('②応募者名簿(印刷用)'!$BU$11="","",'②応募者名簿(印刷用)'!$BU$11)</f>
        <v xml:space="preserve"> </v>
      </c>
      <c r="Q251" s="613"/>
      <c r="R251" s="613"/>
      <c r="S251" s="613"/>
      <c r="T251" s="613"/>
      <c r="U251" s="613"/>
      <c r="V251" s="613"/>
      <c r="W251" s="613"/>
      <c r="X251" s="613"/>
      <c r="Y251" s="613"/>
      <c r="Z251" s="613"/>
      <c r="AA251" s="613"/>
      <c r="AB251" s="613"/>
      <c r="AC251" s="613"/>
      <c r="AD251" s="613"/>
      <c r="AE251" s="613"/>
      <c r="AF251" s="613"/>
      <c r="AG251" s="613"/>
      <c r="AH251" s="613"/>
      <c r="AI251" s="613"/>
      <c r="AJ251" s="613"/>
      <c r="AK251" s="613"/>
      <c r="AL251" s="613"/>
      <c r="AM251" s="613"/>
      <c r="AN251" s="613"/>
      <c r="AO251" s="613"/>
      <c r="AP251" s="613"/>
      <c r="AQ251" s="150"/>
      <c r="AR251" s="157"/>
      <c r="AS251" s="616"/>
      <c r="AT251" s="617"/>
      <c r="AU251" s="643"/>
      <c r="AV251" s="644"/>
      <c r="AW251" s="644"/>
      <c r="AX251" s="644"/>
      <c r="AY251" s="644"/>
      <c r="AZ251" s="644"/>
      <c r="BA251" s="644"/>
      <c r="BB251" s="644"/>
      <c r="BC251" s="644"/>
      <c r="BD251" s="644"/>
      <c r="BE251" s="645"/>
      <c r="BF251" s="616"/>
      <c r="BG251" s="617"/>
      <c r="BH251" s="613" t="str">
        <f>IF('②応募者名簿(印刷用)'!$BU$12="","",'②応募者名簿(印刷用)'!$BU$12)</f>
        <v xml:space="preserve"> </v>
      </c>
      <c r="BI251" s="613"/>
      <c r="BJ251" s="613"/>
      <c r="BK251" s="613"/>
      <c r="BL251" s="613"/>
      <c r="BM251" s="613"/>
      <c r="BN251" s="613"/>
      <c r="BO251" s="613"/>
      <c r="BP251" s="613"/>
      <c r="BQ251" s="613"/>
      <c r="BR251" s="613"/>
      <c r="BS251" s="613"/>
      <c r="BT251" s="613"/>
      <c r="BU251" s="613"/>
      <c r="BV251" s="613"/>
      <c r="BW251" s="613"/>
      <c r="BX251" s="613"/>
      <c r="BY251" s="613"/>
      <c r="BZ251" s="613"/>
      <c r="CA251" s="613"/>
      <c r="CB251" s="613"/>
      <c r="CC251" s="613"/>
      <c r="CD251" s="613"/>
      <c r="CE251" s="613"/>
      <c r="CF251" s="613"/>
      <c r="CG251" s="613"/>
      <c r="CH251" s="613"/>
    </row>
    <row r="252" spans="1:87" ht="18" customHeight="1" x14ac:dyDescent="0.15">
      <c r="A252" s="616"/>
      <c r="B252" s="617"/>
      <c r="C252" s="643"/>
      <c r="D252" s="644"/>
      <c r="E252" s="644"/>
      <c r="F252" s="644"/>
      <c r="G252" s="644"/>
      <c r="H252" s="644"/>
      <c r="I252" s="644"/>
      <c r="J252" s="644"/>
      <c r="K252" s="644"/>
      <c r="L252" s="644"/>
      <c r="M252" s="645"/>
      <c r="N252" s="618"/>
      <c r="O252" s="619"/>
      <c r="P252" s="614"/>
      <c r="Q252" s="614"/>
      <c r="R252" s="614"/>
      <c r="S252" s="614"/>
      <c r="T252" s="614"/>
      <c r="U252" s="614"/>
      <c r="V252" s="614"/>
      <c r="W252" s="614"/>
      <c r="X252" s="614"/>
      <c r="Y252" s="614"/>
      <c r="Z252" s="614"/>
      <c r="AA252" s="614"/>
      <c r="AB252" s="614"/>
      <c r="AC252" s="614"/>
      <c r="AD252" s="614"/>
      <c r="AE252" s="614"/>
      <c r="AF252" s="614"/>
      <c r="AG252" s="614"/>
      <c r="AH252" s="614"/>
      <c r="AI252" s="614"/>
      <c r="AJ252" s="614"/>
      <c r="AK252" s="614"/>
      <c r="AL252" s="614"/>
      <c r="AM252" s="614"/>
      <c r="AN252" s="614"/>
      <c r="AO252" s="614"/>
      <c r="AP252" s="614"/>
      <c r="AQ252" s="150"/>
      <c r="AR252" s="157"/>
      <c r="AS252" s="616"/>
      <c r="AT252" s="617"/>
      <c r="AU252" s="643"/>
      <c r="AV252" s="644"/>
      <c r="AW252" s="644"/>
      <c r="AX252" s="644"/>
      <c r="AY252" s="644"/>
      <c r="AZ252" s="644"/>
      <c r="BA252" s="644"/>
      <c r="BB252" s="644"/>
      <c r="BC252" s="644"/>
      <c r="BD252" s="644"/>
      <c r="BE252" s="645"/>
      <c r="BF252" s="618"/>
      <c r="BG252" s="619"/>
      <c r="BH252" s="614"/>
      <c r="BI252" s="614"/>
      <c r="BJ252" s="614"/>
      <c r="BK252" s="614"/>
      <c r="BL252" s="614"/>
      <c r="BM252" s="614"/>
      <c r="BN252" s="614"/>
      <c r="BO252" s="614"/>
      <c r="BP252" s="614"/>
      <c r="BQ252" s="614"/>
      <c r="BR252" s="614"/>
      <c r="BS252" s="614"/>
      <c r="BT252" s="614"/>
      <c r="BU252" s="614"/>
      <c r="BV252" s="614"/>
      <c r="BW252" s="614"/>
      <c r="BX252" s="614"/>
      <c r="BY252" s="614"/>
      <c r="BZ252" s="614"/>
      <c r="CA252" s="614"/>
      <c r="CB252" s="614"/>
      <c r="CC252" s="614"/>
      <c r="CD252" s="614"/>
      <c r="CE252" s="614"/>
      <c r="CF252" s="614"/>
      <c r="CG252" s="614"/>
      <c r="CH252" s="614"/>
    </row>
    <row r="253" spans="1:87" ht="18" customHeight="1" x14ac:dyDescent="0.15">
      <c r="A253" s="638" t="s">
        <v>23</v>
      </c>
      <c r="B253" s="638"/>
      <c r="C253" s="639" t="str">
        <f>""&amp;①入力シート!AJ106</f>
        <v/>
      </c>
      <c r="D253" s="639"/>
      <c r="E253" s="639"/>
      <c r="F253" s="639"/>
      <c r="G253" s="639"/>
      <c r="H253" s="639"/>
      <c r="I253" s="639"/>
      <c r="J253" s="639"/>
      <c r="K253" s="639"/>
      <c r="L253" s="639"/>
      <c r="M253" s="639"/>
      <c r="N253" s="646" t="s">
        <v>77</v>
      </c>
      <c r="O253" s="428"/>
      <c r="P253" s="428"/>
      <c r="Q253" s="428"/>
      <c r="R253" s="428"/>
      <c r="S253" s="428"/>
      <c r="T253" s="428"/>
      <c r="U253" s="428"/>
      <c r="V253" s="428"/>
      <c r="W253" s="428"/>
      <c r="X253" s="428"/>
      <c r="Y253" s="428"/>
      <c r="Z253" s="428"/>
      <c r="AA253" s="428"/>
      <c r="AB253" s="428"/>
      <c r="AC253" s="428"/>
      <c r="AD253" s="428"/>
      <c r="AE253" s="428"/>
      <c r="AF253" s="428"/>
      <c r="AG253" s="428"/>
      <c r="AH253" s="428"/>
      <c r="AI253" s="428"/>
      <c r="AJ253" s="428"/>
      <c r="AK253" s="428"/>
      <c r="AL253" s="428"/>
      <c r="AM253" s="428"/>
      <c r="AN253" s="428"/>
      <c r="AO253" s="428"/>
      <c r="AP253" s="429"/>
      <c r="AR253" s="47"/>
      <c r="AS253" s="638" t="s">
        <v>23</v>
      </c>
      <c r="AT253" s="638"/>
      <c r="AU253" s="639" t="str">
        <f>""&amp;①入力シート!AJ107</f>
        <v/>
      </c>
      <c r="AV253" s="639"/>
      <c r="AW253" s="639"/>
      <c r="AX253" s="639"/>
      <c r="AY253" s="639"/>
      <c r="AZ253" s="639"/>
      <c r="BA253" s="639"/>
      <c r="BB253" s="639"/>
      <c r="BC253" s="639"/>
      <c r="BD253" s="639"/>
      <c r="BE253" s="639"/>
      <c r="BF253" s="646" t="s">
        <v>77</v>
      </c>
      <c r="BG253" s="428"/>
      <c r="BH253" s="428"/>
      <c r="BI253" s="428"/>
      <c r="BJ253" s="428"/>
      <c r="BK253" s="428"/>
      <c r="BL253" s="428"/>
      <c r="BM253" s="428"/>
      <c r="BN253" s="428"/>
      <c r="BO253" s="428"/>
      <c r="BP253" s="428"/>
      <c r="BQ253" s="428"/>
      <c r="BR253" s="428"/>
      <c r="BS253" s="428"/>
      <c r="BT253" s="428"/>
      <c r="BU253" s="428"/>
      <c r="BV253" s="428"/>
      <c r="BW253" s="428"/>
      <c r="BX253" s="428"/>
      <c r="BY253" s="428"/>
      <c r="BZ253" s="428"/>
      <c r="CA253" s="428"/>
      <c r="CB253" s="428"/>
      <c r="CC253" s="428"/>
      <c r="CD253" s="428"/>
      <c r="CE253" s="428"/>
      <c r="CF253" s="428"/>
      <c r="CG253" s="428"/>
      <c r="CH253" s="429"/>
    </row>
    <row r="254" spans="1:87" ht="18" customHeight="1" x14ac:dyDescent="0.15">
      <c r="A254" s="638"/>
      <c r="B254" s="638"/>
      <c r="C254" s="639"/>
      <c r="D254" s="639"/>
      <c r="E254" s="639"/>
      <c r="F254" s="639"/>
      <c r="G254" s="639"/>
      <c r="H254" s="639"/>
      <c r="I254" s="639"/>
      <c r="J254" s="639"/>
      <c r="K254" s="639"/>
      <c r="L254" s="639"/>
      <c r="M254" s="639"/>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c r="AK254" s="431"/>
      <c r="AL254" s="431"/>
      <c r="AM254" s="431"/>
      <c r="AN254" s="431"/>
      <c r="AO254" s="431"/>
      <c r="AP254" s="432"/>
      <c r="AR254" s="47"/>
      <c r="AS254" s="638"/>
      <c r="AT254" s="638"/>
      <c r="AU254" s="639"/>
      <c r="AV254" s="639"/>
      <c r="AW254" s="639"/>
      <c r="AX254" s="639"/>
      <c r="AY254" s="639"/>
      <c r="AZ254" s="639"/>
      <c r="BA254" s="639"/>
      <c r="BB254" s="639"/>
      <c r="BC254" s="639"/>
      <c r="BD254" s="639"/>
      <c r="BE254" s="639"/>
      <c r="BF254" s="431"/>
      <c r="BG254" s="431"/>
      <c r="BH254" s="431"/>
      <c r="BI254" s="431"/>
      <c r="BJ254" s="431"/>
      <c r="BK254" s="431"/>
      <c r="BL254" s="431"/>
      <c r="BM254" s="431"/>
      <c r="BN254" s="431"/>
      <c r="BO254" s="431"/>
      <c r="BP254" s="431"/>
      <c r="BQ254" s="431"/>
      <c r="BR254" s="431"/>
      <c r="BS254" s="431"/>
      <c r="BT254" s="431"/>
      <c r="BU254" s="431"/>
      <c r="BV254" s="431"/>
      <c r="BW254" s="431"/>
      <c r="BX254" s="431"/>
      <c r="BY254" s="431"/>
      <c r="BZ254" s="431"/>
      <c r="CA254" s="431"/>
      <c r="CB254" s="431"/>
      <c r="CC254" s="431"/>
      <c r="CD254" s="431"/>
      <c r="CE254" s="431"/>
      <c r="CF254" s="431"/>
      <c r="CG254" s="431"/>
      <c r="CH254" s="432"/>
    </row>
    <row r="255" spans="1:87" ht="15" customHeight="1" x14ac:dyDescent="0.15">
      <c r="A255" s="158"/>
      <c r="B255" s="158"/>
      <c r="C255" s="159"/>
      <c r="D255" s="159"/>
      <c r="E255" s="159"/>
      <c r="F255" s="159"/>
      <c r="G255" s="159"/>
      <c r="H255" s="159"/>
      <c r="I255" s="159"/>
      <c r="J255" s="159"/>
      <c r="K255" s="159"/>
      <c r="L255" s="159"/>
      <c r="M255" s="159"/>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8"/>
      <c r="AT255" s="158"/>
      <c r="AU255" s="159"/>
      <c r="AV255" s="159"/>
      <c r="AW255" s="159"/>
      <c r="AX255" s="159"/>
      <c r="AY255" s="159"/>
      <c r="AZ255" s="159"/>
      <c r="BA255" s="159"/>
      <c r="BB255" s="159"/>
      <c r="BC255" s="159"/>
      <c r="BD255" s="159"/>
      <c r="BE255" s="159"/>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60"/>
      <c r="B256" s="160"/>
      <c r="C256" s="160"/>
      <c r="D256" s="160"/>
      <c r="E256" s="160"/>
      <c r="F256" s="160"/>
      <c r="G256" s="160"/>
      <c r="H256" s="160"/>
      <c r="I256" s="160"/>
      <c r="J256" s="160"/>
      <c r="K256" s="160"/>
      <c r="L256" s="160"/>
      <c r="M256" s="160"/>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60"/>
      <c r="AT256" s="160"/>
      <c r="AU256" s="160"/>
      <c r="AV256" s="160"/>
      <c r="AW256" s="160"/>
      <c r="AX256" s="160"/>
      <c r="AY256" s="160"/>
      <c r="AZ256" s="160"/>
      <c r="BA256" s="160"/>
      <c r="BB256" s="160"/>
      <c r="BC256" s="160"/>
      <c r="BD256" s="160"/>
      <c r="BE256" s="160"/>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50" t="s">
        <v>64</v>
      </c>
      <c r="B257" s="651"/>
      <c r="C257" s="651"/>
      <c r="D257" s="651"/>
      <c r="E257" s="651"/>
      <c r="F257" s="651"/>
      <c r="G257" s="651"/>
      <c r="H257" s="651"/>
      <c r="I257" s="651"/>
      <c r="J257" s="651"/>
      <c r="K257" s="651"/>
      <c r="L257" s="651"/>
      <c r="M257" s="652"/>
      <c r="N257" s="609" t="s">
        <v>22</v>
      </c>
      <c r="O257" s="609"/>
      <c r="P257" s="628" t="s">
        <v>17</v>
      </c>
      <c r="Q257" s="629"/>
      <c r="R257" s="630" t="str">
        <f>IF('②応募者名簿(印刷用)'!$BX$40="","",'②応募者名簿(印刷用)'!$BX$40)</f>
        <v>-</v>
      </c>
      <c r="S257" s="630"/>
      <c r="T257" s="630"/>
      <c r="U257" s="630"/>
      <c r="V257" s="630"/>
      <c r="W257" s="630"/>
      <c r="X257" s="630"/>
      <c r="Y257" s="630"/>
      <c r="Z257" s="630"/>
      <c r="AA257" s="630"/>
      <c r="AB257" s="630"/>
      <c r="AC257" s="630"/>
      <c r="AD257" s="630"/>
      <c r="AE257" s="630"/>
      <c r="AF257" s="630"/>
      <c r="AG257" s="630"/>
      <c r="AH257" s="630"/>
      <c r="AI257" s="630"/>
      <c r="AJ257" s="630"/>
      <c r="AK257" s="630"/>
      <c r="AL257" s="630"/>
      <c r="AM257" s="630"/>
      <c r="AN257" s="630"/>
      <c r="AO257" s="630"/>
      <c r="AP257" s="631"/>
      <c r="AQ257" s="150"/>
      <c r="AR257" s="157"/>
      <c r="AS257" s="650" t="s">
        <v>64</v>
      </c>
      <c r="AT257" s="651"/>
      <c r="AU257" s="651"/>
      <c r="AV257" s="651"/>
      <c r="AW257" s="651"/>
      <c r="AX257" s="651"/>
      <c r="AY257" s="651"/>
      <c r="AZ257" s="651"/>
      <c r="BA257" s="651"/>
      <c r="BB257" s="651"/>
      <c r="BC257" s="651"/>
      <c r="BD257" s="651"/>
      <c r="BE257" s="652"/>
      <c r="BF257" s="609" t="s">
        <v>22</v>
      </c>
      <c r="BG257" s="609"/>
      <c r="BH257" s="628" t="s">
        <v>17</v>
      </c>
      <c r="BI257" s="629"/>
      <c r="BJ257" s="630" t="str">
        <f>IF('②応募者名簿(印刷用)'!$BX$40="","",'②応募者名簿(印刷用)'!$BX$40)</f>
        <v>-</v>
      </c>
      <c r="BK257" s="630"/>
      <c r="BL257" s="630"/>
      <c r="BM257" s="630"/>
      <c r="BN257" s="630"/>
      <c r="BO257" s="630"/>
      <c r="BP257" s="630"/>
      <c r="BQ257" s="630"/>
      <c r="BR257" s="630"/>
      <c r="BS257" s="630"/>
      <c r="BT257" s="630"/>
      <c r="BU257" s="630"/>
      <c r="BV257" s="630"/>
      <c r="BW257" s="630"/>
      <c r="BX257" s="630"/>
      <c r="BY257" s="630"/>
      <c r="BZ257" s="630"/>
      <c r="CA257" s="630"/>
      <c r="CB257" s="630"/>
      <c r="CC257" s="630"/>
      <c r="CD257" s="630"/>
      <c r="CE257" s="630"/>
      <c r="CF257" s="630"/>
      <c r="CG257" s="630"/>
      <c r="CH257" s="631"/>
    </row>
    <row r="258" spans="1:86" ht="17.100000000000001" customHeight="1" x14ac:dyDescent="0.15">
      <c r="A258" s="653" t="str">
        <f>'②応募者名簿(印刷用)'!$A$36</f>
        <v/>
      </c>
      <c r="B258" s="654"/>
      <c r="C258" s="654"/>
      <c r="D258" s="654"/>
      <c r="E258" s="654"/>
      <c r="F258" s="654"/>
      <c r="G258" s="654"/>
      <c r="H258" s="654"/>
      <c r="I258" s="151"/>
      <c r="J258" s="151"/>
      <c r="K258" s="151"/>
      <c r="L258" s="151"/>
      <c r="M258" s="152"/>
      <c r="N258" s="609"/>
      <c r="O258" s="609"/>
      <c r="P258" s="603" t="str">
        <f>IF('②応募者名簿(印刷用)'!$BV$42="","",'②応募者名簿(印刷用)'!$BV$42)</f>
        <v xml:space="preserve"> </v>
      </c>
      <c r="Q258" s="604"/>
      <c r="R258" s="604"/>
      <c r="S258" s="604"/>
      <c r="T258" s="604"/>
      <c r="U258" s="604"/>
      <c r="V258" s="604"/>
      <c r="W258" s="604"/>
      <c r="X258" s="604"/>
      <c r="Y258" s="604"/>
      <c r="Z258" s="604"/>
      <c r="AA258" s="604"/>
      <c r="AB258" s="604"/>
      <c r="AC258" s="604"/>
      <c r="AD258" s="604"/>
      <c r="AE258" s="604"/>
      <c r="AF258" s="604"/>
      <c r="AG258" s="604"/>
      <c r="AH258" s="604"/>
      <c r="AI258" s="604"/>
      <c r="AJ258" s="604"/>
      <c r="AK258" s="604"/>
      <c r="AL258" s="604"/>
      <c r="AM258" s="604"/>
      <c r="AN258" s="604"/>
      <c r="AO258" s="604"/>
      <c r="AP258" s="605"/>
      <c r="AQ258" s="150"/>
      <c r="AR258" s="157"/>
      <c r="AS258" s="653" t="str">
        <f>'②応募者名簿(印刷用)'!$A$36</f>
        <v/>
      </c>
      <c r="AT258" s="654"/>
      <c r="AU258" s="654"/>
      <c r="AV258" s="654"/>
      <c r="AW258" s="654"/>
      <c r="AX258" s="654"/>
      <c r="AY258" s="654"/>
      <c r="AZ258" s="654"/>
      <c r="BA258" s="151"/>
      <c r="BB258" s="151"/>
      <c r="BC258" s="151"/>
      <c r="BD258" s="151"/>
      <c r="BE258" s="152"/>
      <c r="BF258" s="609"/>
      <c r="BG258" s="609"/>
      <c r="BH258" s="603" t="str">
        <f>IF('②応募者名簿(印刷用)'!$BV$42="","",'②応募者名簿(印刷用)'!$BV$42)</f>
        <v xml:space="preserve"> </v>
      </c>
      <c r="BI258" s="604"/>
      <c r="BJ258" s="604"/>
      <c r="BK258" s="604"/>
      <c r="BL258" s="604"/>
      <c r="BM258" s="604"/>
      <c r="BN258" s="604"/>
      <c r="BO258" s="604"/>
      <c r="BP258" s="604"/>
      <c r="BQ258" s="604"/>
      <c r="BR258" s="604"/>
      <c r="BS258" s="604"/>
      <c r="BT258" s="604"/>
      <c r="BU258" s="604"/>
      <c r="BV258" s="604"/>
      <c r="BW258" s="604"/>
      <c r="BX258" s="604"/>
      <c r="BY258" s="604"/>
      <c r="BZ258" s="604"/>
      <c r="CA258" s="604"/>
      <c r="CB258" s="604"/>
      <c r="CC258" s="604"/>
      <c r="CD258" s="604"/>
      <c r="CE258" s="604"/>
      <c r="CF258" s="604"/>
      <c r="CG258" s="604"/>
      <c r="CH258" s="605"/>
    </row>
    <row r="259" spans="1:86" ht="17.100000000000001" customHeight="1" x14ac:dyDescent="0.15">
      <c r="A259" s="653"/>
      <c r="B259" s="654"/>
      <c r="C259" s="654"/>
      <c r="D259" s="654"/>
      <c r="E259" s="654"/>
      <c r="F259" s="654"/>
      <c r="G259" s="654"/>
      <c r="H259" s="654"/>
      <c r="I259" s="151"/>
      <c r="J259" s="151"/>
      <c r="K259" s="151"/>
      <c r="L259" s="151"/>
      <c r="M259" s="152"/>
      <c r="N259" s="609"/>
      <c r="O259" s="609"/>
      <c r="P259" s="603" t="str">
        <f>IF('②応募者名簿(印刷用)'!$BV$43="","",'②応募者名簿(印刷用)'!$BV$43)</f>
        <v xml:space="preserve"> </v>
      </c>
      <c r="Q259" s="604"/>
      <c r="R259" s="604"/>
      <c r="S259" s="604"/>
      <c r="T259" s="604"/>
      <c r="U259" s="604"/>
      <c r="V259" s="604"/>
      <c r="W259" s="604"/>
      <c r="X259" s="604"/>
      <c r="Y259" s="604"/>
      <c r="Z259" s="604"/>
      <c r="AA259" s="604"/>
      <c r="AB259" s="604"/>
      <c r="AC259" s="604"/>
      <c r="AD259" s="604"/>
      <c r="AE259" s="604"/>
      <c r="AF259" s="604"/>
      <c r="AG259" s="604"/>
      <c r="AH259" s="604"/>
      <c r="AI259" s="604"/>
      <c r="AJ259" s="604"/>
      <c r="AK259" s="604"/>
      <c r="AL259" s="604"/>
      <c r="AM259" s="604"/>
      <c r="AN259" s="604"/>
      <c r="AO259" s="604"/>
      <c r="AP259" s="605"/>
      <c r="AQ259" s="150"/>
      <c r="AR259" s="157"/>
      <c r="AS259" s="653"/>
      <c r="AT259" s="654"/>
      <c r="AU259" s="654"/>
      <c r="AV259" s="654"/>
      <c r="AW259" s="654"/>
      <c r="AX259" s="654"/>
      <c r="AY259" s="654"/>
      <c r="AZ259" s="654"/>
      <c r="BA259" s="151"/>
      <c r="BB259" s="151"/>
      <c r="BC259" s="151"/>
      <c r="BD259" s="151"/>
      <c r="BE259" s="152"/>
      <c r="BF259" s="609"/>
      <c r="BG259" s="609"/>
      <c r="BH259" s="603" t="str">
        <f>IF('②応募者名簿(印刷用)'!$BV$43="","",'②応募者名簿(印刷用)'!$BV$43)</f>
        <v xml:space="preserve"> </v>
      </c>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5"/>
    </row>
    <row r="260" spans="1:86" ht="17.100000000000001" customHeight="1" x14ac:dyDescent="0.15">
      <c r="A260" s="653"/>
      <c r="B260" s="654"/>
      <c r="C260" s="654"/>
      <c r="D260" s="654"/>
      <c r="E260" s="654"/>
      <c r="F260" s="654"/>
      <c r="G260" s="654"/>
      <c r="H260" s="654"/>
      <c r="I260" s="151"/>
      <c r="J260" s="151"/>
      <c r="K260" s="151"/>
      <c r="L260" s="151"/>
      <c r="M260" s="152"/>
      <c r="N260" s="609"/>
      <c r="O260" s="609"/>
      <c r="P260" s="606" t="str">
        <f>IF('②応募者名簿(印刷用)'!$BV$44="","",'②応募者名簿(印刷用)'!$BV$44)</f>
        <v xml:space="preserve"> </v>
      </c>
      <c r="Q260" s="607"/>
      <c r="R260" s="607"/>
      <c r="S260" s="607"/>
      <c r="T260" s="607"/>
      <c r="U260" s="607"/>
      <c r="V260" s="607"/>
      <c r="W260" s="607"/>
      <c r="X260" s="607"/>
      <c r="Y260" s="607"/>
      <c r="Z260" s="607"/>
      <c r="AA260" s="607"/>
      <c r="AB260" s="607"/>
      <c r="AC260" s="607"/>
      <c r="AD260" s="607"/>
      <c r="AE260" s="607"/>
      <c r="AF260" s="607"/>
      <c r="AG260" s="607"/>
      <c r="AH260" s="607"/>
      <c r="AI260" s="607"/>
      <c r="AJ260" s="607"/>
      <c r="AK260" s="607"/>
      <c r="AL260" s="607"/>
      <c r="AM260" s="607"/>
      <c r="AN260" s="607"/>
      <c r="AO260" s="607"/>
      <c r="AP260" s="608"/>
      <c r="AQ260" s="150"/>
      <c r="AR260" s="157"/>
      <c r="AS260" s="653"/>
      <c r="AT260" s="654"/>
      <c r="AU260" s="654"/>
      <c r="AV260" s="654"/>
      <c r="AW260" s="654"/>
      <c r="AX260" s="654"/>
      <c r="AY260" s="654"/>
      <c r="AZ260" s="654"/>
      <c r="BA260" s="151"/>
      <c r="BB260" s="151"/>
      <c r="BC260" s="151"/>
      <c r="BD260" s="151"/>
      <c r="BE260" s="152"/>
      <c r="BF260" s="609"/>
      <c r="BG260" s="609"/>
      <c r="BH260" s="606" t="str">
        <f>IF('②応募者名簿(印刷用)'!$BV$44="","",'②応募者名簿(印刷用)'!$BV$44)</f>
        <v xml:space="preserve"> </v>
      </c>
      <c r="BI260" s="607"/>
      <c r="BJ260" s="607"/>
      <c r="BK260" s="607"/>
      <c r="BL260" s="607"/>
      <c r="BM260" s="607"/>
      <c r="BN260" s="607"/>
      <c r="BO260" s="607"/>
      <c r="BP260" s="607"/>
      <c r="BQ260" s="607"/>
      <c r="BR260" s="607"/>
      <c r="BS260" s="607"/>
      <c r="BT260" s="607"/>
      <c r="BU260" s="607"/>
      <c r="BV260" s="607"/>
      <c r="BW260" s="607"/>
      <c r="BX260" s="607"/>
      <c r="BY260" s="607"/>
      <c r="BZ260" s="607"/>
      <c r="CA260" s="607"/>
      <c r="CB260" s="607"/>
      <c r="CC260" s="607"/>
      <c r="CD260" s="607"/>
      <c r="CE260" s="607"/>
      <c r="CF260" s="607"/>
      <c r="CG260" s="607"/>
      <c r="CH260" s="608"/>
    </row>
    <row r="261" spans="1:86" ht="17.100000000000001" customHeight="1" x14ac:dyDescent="0.15">
      <c r="A261" s="653"/>
      <c r="B261" s="654"/>
      <c r="C261" s="654"/>
      <c r="D261" s="654"/>
      <c r="E261" s="654"/>
      <c r="F261" s="654"/>
      <c r="G261" s="654"/>
      <c r="H261" s="654"/>
      <c r="I261" s="151"/>
      <c r="J261" s="151"/>
      <c r="K261" s="151"/>
      <c r="L261" s="151"/>
      <c r="M261" s="152"/>
      <c r="N261" s="623" t="s">
        <v>33</v>
      </c>
      <c r="O261" s="624"/>
      <c r="P261" s="620" t="s">
        <v>24</v>
      </c>
      <c r="Q261" s="621"/>
      <c r="R261" s="621"/>
      <c r="S261" s="621"/>
      <c r="T261" s="621" t="str">
        <f>""&amp;①入力シート!$D$21</f>
        <v/>
      </c>
      <c r="U261" s="621"/>
      <c r="V261" s="621"/>
      <c r="W261" s="621"/>
      <c r="X261" s="621"/>
      <c r="Y261" s="621"/>
      <c r="Z261" s="621"/>
      <c r="AA261" s="621"/>
      <c r="AB261" s="621"/>
      <c r="AC261" s="621"/>
      <c r="AD261" s="621"/>
      <c r="AE261" s="621"/>
      <c r="AF261" s="621"/>
      <c r="AG261" s="621"/>
      <c r="AH261" s="621"/>
      <c r="AI261" s="621"/>
      <c r="AJ261" s="621"/>
      <c r="AK261" s="621"/>
      <c r="AL261" s="621"/>
      <c r="AM261" s="621"/>
      <c r="AN261" s="621"/>
      <c r="AO261" s="621"/>
      <c r="AP261" s="622"/>
      <c r="AQ261" s="150"/>
      <c r="AR261" s="157"/>
      <c r="AS261" s="653"/>
      <c r="AT261" s="654"/>
      <c r="AU261" s="654"/>
      <c r="AV261" s="654"/>
      <c r="AW261" s="654"/>
      <c r="AX261" s="654"/>
      <c r="AY261" s="654"/>
      <c r="AZ261" s="654"/>
      <c r="BA261" s="151"/>
      <c r="BB261" s="151"/>
      <c r="BC261" s="151"/>
      <c r="BD261" s="151"/>
      <c r="BE261" s="152"/>
      <c r="BF261" s="623" t="s">
        <v>33</v>
      </c>
      <c r="BG261" s="624"/>
      <c r="BH261" s="620" t="s">
        <v>24</v>
      </c>
      <c r="BI261" s="621"/>
      <c r="BJ261" s="621"/>
      <c r="BK261" s="621"/>
      <c r="BL261" s="621" t="str">
        <f>""&amp;①入力シート!$D$21</f>
        <v/>
      </c>
      <c r="BM261" s="621"/>
      <c r="BN261" s="621"/>
      <c r="BO261" s="621"/>
      <c r="BP261" s="621"/>
      <c r="BQ261" s="621"/>
      <c r="BR261" s="621"/>
      <c r="BS261" s="621"/>
      <c r="BT261" s="621"/>
      <c r="BU261" s="621"/>
      <c r="BV261" s="621"/>
      <c r="BW261" s="621"/>
      <c r="BX261" s="621"/>
      <c r="BY261" s="621"/>
      <c r="BZ261" s="621"/>
      <c r="CA261" s="621"/>
      <c r="CB261" s="621"/>
      <c r="CC261" s="621"/>
      <c r="CD261" s="621"/>
      <c r="CE261" s="621"/>
      <c r="CF261" s="621"/>
      <c r="CG261" s="621"/>
      <c r="CH261" s="622"/>
    </row>
    <row r="262" spans="1:86" ht="17.100000000000001" customHeight="1" x14ac:dyDescent="0.15">
      <c r="A262" s="153"/>
      <c r="B262" s="151"/>
      <c r="C262" s="151"/>
      <c r="D262" s="151"/>
      <c r="E262" s="151"/>
      <c r="F262" s="151"/>
      <c r="G262" s="151"/>
      <c r="H262" s="151"/>
      <c r="I262" s="151"/>
      <c r="J262" s="151"/>
      <c r="K262" s="151"/>
      <c r="L262" s="151"/>
      <c r="M262" s="152"/>
      <c r="N262" s="616"/>
      <c r="O262" s="617"/>
      <c r="P262" s="625" t="str">
        <f>"　"&amp;①入力シート!$D$22</f>
        <v>　</v>
      </c>
      <c r="Q262" s="626"/>
      <c r="R262" s="626"/>
      <c r="S262" s="626"/>
      <c r="T262" s="626"/>
      <c r="U262" s="626"/>
      <c r="V262" s="626"/>
      <c r="W262" s="626"/>
      <c r="X262" s="626"/>
      <c r="Y262" s="626"/>
      <c r="Z262" s="626"/>
      <c r="AA262" s="626"/>
      <c r="AB262" s="626"/>
      <c r="AC262" s="626"/>
      <c r="AD262" s="626"/>
      <c r="AE262" s="626"/>
      <c r="AF262" s="626"/>
      <c r="AG262" s="626"/>
      <c r="AH262" s="626"/>
      <c r="AI262" s="626"/>
      <c r="AJ262" s="626"/>
      <c r="AK262" s="626"/>
      <c r="AL262" s="626"/>
      <c r="AM262" s="626"/>
      <c r="AN262" s="626"/>
      <c r="AO262" s="626"/>
      <c r="AP262" s="627"/>
      <c r="AQ262" s="150"/>
      <c r="AR262" s="157"/>
      <c r="AS262" s="153"/>
      <c r="AT262" s="151"/>
      <c r="AU262" s="151"/>
      <c r="AV262" s="151"/>
      <c r="AW262" s="151"/>
      <c r="AX262" s="151"/>
      <c r="AY262" s="151"/>
      <c r="AZ262" s="151"/>
      <c r="BA262" s="151"/>
      <c r="BB262" s="151"/>
      <c r="BC262" s="151"/>
      <c r="BD262" s="151"/>
      <c r="BE262" s="152"/>
      <c r="BF262" s="616"/>
      <c r="BG262" s="617"/>
      <c r="BH262" s="625" t="str">
        <f>"　"&amp;①入力シート!$D$22</f>
        <v>　</v>
      </c>
      <c r="BI262" s="626"/>
      <c r="BJ262" s="626"/>
      <c r="BK262" s="626"/>
      <c r="BL262" s="626"/>
      <c r="BM262" s="626"/>
      <c r="BN262" s="626"/>
      <c r="BO262" s="626"/>
      <c r="BP262" s="626"/>
      <c r="BQ262" s="626"/>
      <c r="BR262" s="626"/>
      <c r="BS262" s="626"/>
      <c r="BT262" s="626"/>
      <c r="BU262" s="626"/>
      <c r="BV262" s="626"/>
      <c r="BW262" s="626"/>
      <c r="BX262" s="626"/>
      <c r="BY262" s="626"/>
      <c r="BZ262" s="626"/>
      <c r="CA262" s="626"/>
      <c r="CB262" s="626"/>
      <c r="CC262" s="626"/>
      <c r="CD262" s="626"/>
      <c r="CE262" s="626"/>
      <c r="CF262" s="626"/>
      <c r="CG262" s="626"/>
      <c r="CH262" s="627"/>
    </row>
    <row r="263" spans="1:86" ht="17.100000000000001" customHeight="1" x14ac:dyDescent="0.15">
      <c r="A263" s="153"/>
      <c r="B263" s="151"/>
      <c r="C263" s="151"/>
      <c r="D263" s="151"/>
      <c r="E263" s="151"/>
      <c r="F263" s="151"/>
      <c r="G263" s="151"/>
      <c r="H263" s="151"/>
      <c r="I263" s="151"/>
      <c r="J263" s="151"/>
      <c r="K263" s="151"/>
      <c r="L263" s="151"/>
      <c r="M263" s="152"/>
      <c r="N263" s="616"/>
      <c r="O263" s="617"/>
      <c r="P263" s="647" t="str">
        <f>"　"&amp;①入力シート!$D$23</f>
        <v>　</v>
      </c>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9"/>
      <c r="AQ263" s="150"/>
      <c r="AR263" s="157"/>
      <c r="AS263" s="153"/>
      <c r="AT263" s="151"/>
      <c r="AU263" s="151"/>
      <c r="AV263" s="151"/>
      <c r="AW263" s="151"/>
      <c r="AX263" s="151"/>
      <c r="AY263" s="151"/>
      <c r="AZ263" s="151"/>
      <c r="BA263" s="151"/>
      <c r="BB263" s="151"/>
      <c r="BC263" s="151"/>
      <c r="BD263" s="151"/>
      <c r="BE263" s="152"/>
      <c r="BF263" s="616"/>
      <c r="BG263" s="617"/>
      <c r="BH263" s="647" t="str">
        <f>"　"&amp;①入力シート!$D$23</f>
        <v>　</v>
      </c>
      <c r="BI263" s="648"/>
      <c r="BJ263" s="648"/>
      <c r="BK263" s="648"/>
      <c r="BL263" s="648"/>
      <c r="BM263" s="648"/>
      <c r="BN263" s="648"/>
      <c r="BO263" s="648"/>
      <c r="BP263" s="648"/>
      <c r="BQ263" s="648"/>
      <c r="BR263" s="648"/>
      <c r="BS263" s="648"/>
      <c r="BT263" s="648"/>
      <c r="BU263" s="648"/>
      <c r="BV263" s="648"/>
      <c r="BW263" s="648"/>
      <c r="BX263" s="648"/>
      <c r="BY263" s="648"/>
      <c r="BZ263" s="648"/>
      <c r="CA263" s="648"/>
      <c r="CB263" s="648"/>
      <c r="CC263" s="648"/>
      <c r="CD263" s="648"/>
      <c r="CE263" s="648"/>
      <c r="CF263" s="648"/>
      <c r="CG263" s="648"/>
      <c r="CH263" s="649"/>
    </row>
    <row r="264" spans="1:86" ht="17.100000000000001" customHeight="1" x14ac:dyDescent="0.15">
      <c r="A264" s="154"/>
      <c r="B264" s="155"/>
      <c r="C264" s="155"/>
      <c r="D264" s="155"/>
      <c r="E264" s="155"/>
      <c r="F264" s="155"/>
      <c r="G264" s="155"/>
      <c r="H264" s="155"/>
      <c r="I264" s="155"/>
      <c r="J264" s="155"/>
      <c r="K264" s="155"/>
      <c r="L264" s="155"/>
      <c r="M264" s="156"/>
      <c r="N264" s="616"/>
      <c r="O264" s="617"/>
      <c r="P264" s="647"/>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9"/>
      <c r="AQ264" s="150"/>
      <c r="AR264" s="157"/>
      <c r="AS264" s="154"/>
      <c r="AT264" s="155"/>
      <c r="AU264" s="155"/>
      <c r="AV264" s="155"/>
      <c r="AW264" s="155"/>
      <c r="AX264" s="155"/>
      <c r="AY264" s="155"/>
      <c r="AZ264" s="155"/>
      <c r="BA264" s="155"/>
      <c r="BB264" s="155"/>
      <c r="BC264" s="155"/>
      <c r="BD264" s="155"/>
      <c r="BE264" s="156"/>
      <c r="BF264" s="616"/>
      <c r="BG264" s="617"/>
      <c r="BH264" s="647"/>
      <c r="BI264" s="648"/>
      <c r="BJ264" s="648"/>
      <c r="BK264" s="648"/>
      <c r="BL264" s="648"/>
      <c r="BM264" s="648"/>
      <c r="BN264" s="648"/>
      <c r="BO264" s="648"/>
      <c r="BP264" s="648"/>
      <c r="BQ264" s="648"/>
      <c r="BR264" s="648"/>
      <c r="BS264" s="648"/>
      <c r="BT264" s="648"/>
      <c r="BU264" s="648"/>
      <c r="BV264" s="648"/>
      <c r="BW264" s="648"/>
      <c r="BX264" s="648"/>
      <c r="BY264" s="648"/>
      <c r="BZ264" s="648"/>
      <c r="CA264" s="648"/>
      <c r="CB264" s="648"/>
      <c r="CC264" s="648"/>
      <c r="CD264" s="648"/>
      <c r="CE264" s="648"/>
      <c r="CF264" s="648"/>
      <c r="CG264" s="648"/>
      <c r="CH264" s="649"/>
    </row>
    <row r="265" spans="1:86" ht="18" customHeight="1" x14ac:dyDescent="0.15">
      <c r="A265" s="623" t="s">
        <v>38</v>
      </c>
      <c r="B265" s="624"/>
      <c r="C265" s="620" t="s">
        <v>32</v>
      </c>
      <c r="D265" s="621"/>
      <c r="E265" s="621"/>
      <c r="F265" s="621"/>
      <c r="G265" s="621"/>
      <c r="H265" s="621"/>
      <c r="I265" s="621"/>
      <c r="J265" s="621"/>
      <c r="K265" s="621"/>
      <c r="L265" s="621"/>
      <c r="M265" s="621"/>
      <c r="N265" s="609" t="s">
        <v>35</v>
      </c>
      <c r="O265" s="609"/>
      <c r="P265" s="615" t="str">
        <f>""&amp;①入力シート!O108</f>
        <v/>
      </c>
      <c r="Q265" s="615"/>
      <c r="R265" s="615"/>
      <c r="S265" s="615"/>
      <c r="T265" s="615"/>
      <c r="U265" s="615"/>
      <c r="V265" s="615"/>
      <c r="W265" s="615"/>
      <c r="X265" s="615"/>
      <c r="Y265" s="615"/>
      <c r="Z265" s="615"/>
      <c r="AA265" s="615"/>
      <c r="AB265" s="615"/>
      <c r="AC265" s="615"/>
      <c r="AD265" s="615"/>
      <c r="AE265" s="615"/>
      <c r="AF265" s="615"/>
      <c r="AG265" s="615"/>
      <c r="AH265" s="615"/>
      <c r="AI265" s="615"/>
      <c r="AJ265" s="615"/>
      <c r="AK265" s="615"/>
      <c r="AL265" s="615"/>
      <c r="AM265" s="615"/>
      <c r="AN265" s="615"/>
      <c r="AO265" s="615"/>
      <c r="AP265" s="615"/>
      <c r="AQ265" s="150"/>
      <c r="AR265" s="157"/>
      <c r="AS265" s="623" t="s">
        <v>38</v>
      </c>
      <c r="AT265" s="624"/>
      <c r="AU265" s="620" t="s">
        <v>32</v>
      </c>
      <c r="AV265" s="621"/>
      <c r="AW265" s="621"/>
      <c r="AX265" s="621"/>
      <c r="AY265" s="621"/>
      <c r="AZ265" s="621"/>
      <c r="BA265" s="621"/>
      <c r="BB265" s="621"/>
      <c r="BC265" s="621"/>
      <c r="BD265" s="621"/>
      <c r="BE265" s="621"/>
      <c r="BF265" s="609" t="s">
        <v>35</v>
      </c>
      <c r="BG265" s="609"/>
      <c r="BH265" s="615" t="str">
        <f>""&amp;①入力シート!O109</f>
        <v/>
      </c>
      <c r="BI265" s="615"/>
      <c r="BJ265" s="615"/>
      <c r="BK265" s="615"/>
      <c r="BL265" s="615"/>
      <c r="BM265" s="615"/>
      <c r="BN265" s="615"/>
      <c r="BO265" s="615"/>
      <c r="BP265" s="615"/>
      <c r="BQ265" s="615"/>
      <c r="BR265" s="615"/>
      <c r="BS265" s="615"/>
      <c r="BT265" s="615"/>
      <c r="BU265" s="615"/>
      <c r="BV265" s="615"/>
      <c r="BW265" s="615"/>
      <c r="BX265" s="615"/>
      <c r="BY265" s="615"/>
      <c r="BZ265" s="615"/>
      <c r="CA265" s="615"/>
      <c r="CB265" s="615"/>
      <c r="CC265" s="615"/>
      <c r="CD265" s="615"/>
      <c r="CE265" s="615"/>
      <c r="CF265" s="615"/>
      <c r="CG265" s="615"/>
      <c r="CH265" s="615"/>
    </row>
    <row r="266" spans="1:86" ht="18" customHeight="1" x14ac:dyDescent="0.15">
      <c r="A266" s="616"/>
      <c r="B266" s="617"/>
      <c r="C266" s="643">
        <f>'②応募者名簿(印刷用)'!$BF13</f>
        <v>71</v>
      </c>
      <c r="D266" s="644"/>
      <c r="E266" s="644"/>
      <c r="F266" s="644"/>
      <c r="G266" s="644"/>
      <c r="H266" s="644"/>
      <c r="I266" s="644"/>
      <c r="J266" s="644"/>
      <c r="K266" s="644"/>
      <c r="L266" s="644"/>
      <c r="M266" s="644"/>
      <c r="N266" s="609"/>
      <c r="O266" s="609"/>
      <c r="P266" s="615"/>
      <c r="Q266" s="615"/>
      <c r="R266" s="615"/>
      <c r="S266" s="615"/>
      <c r="T266" s="615"/>
      <c r="U266" s="615"/>
      <c r="V266" s="615"/>
      <c r="W266" s="615"/>
      <c r="X266" s="615"/>
      <c r="Y266" s="615"/>
      <c r="Z266" s="615"/>
      <c r="AA266" s="615"/>
      <c r="AB266" s="615"/>
      <c r="AC266" s="615"/>
      <c r="AD266" s="615"/>
      <c r="AE266" s="615"/>
      <c r="AF266" s="615"/>
      <c r="AG266" s="615"/>
      <c r="AH266" s="615"/>
      <c r="AI266" s="615"/>
      <c r="AJ266" s="615"/>
      <c r="AK266" s="615"/>
      <c r="AL266" s="615"/>
      <c r="AM266" s="615"/>
      <c r="AN266" s="615"/>
      <c r="AO266" s="615"/>
      <c r="AP266" s="615"/>
      <c r="AQ266" s="150"/>
      <c r="AR266" s="157"/>
      <c r="AS266" s="616"/>
      <c r="AT266" s="617"/>
      <c r="AU266" s="643">
        <f>'②応募者名簿(印刷用)'!$BF14</f>
        <v>72</v>
      </c>
      <c r="AV266" s="644"/>
      <c r="AW266" s="644"/>
      <c r="AX266" s="644"/>
      <c r="AY266" s="644"/>
      <c r="AZ266" s="644"/>
      <c r="BA266" s="644"/>
      <c r="BB266" s="644"/>
      <c r="BC266" s="644"/>
      <c r="BD266" s="644"/>
      <c r="BE266" s="644"/>
      <c r="BF266" s="609"/>
      <c r="BG266" s="609"/>
      <c r="BH266" s="615"/>
      <c r="BI266" s="615"/>
      <c r="BJ266" s="615"/>
      <c r="BK266" s="615"/>
      <c r="BL266" s="615"/>
      <c r="BM266" s="615"/>
      <c r="BN266" s="615"/>
      <c r="BO266" s="615"/>
      <c r="BP266" s="615"/>
      <c r="BQ266" s="615"/>
      <c r="BR266" s="615"/>
      <c r="BS266" s="615"/>
      <c r="BT266" s="615"/>
      <c r="BU266" s="615"/>
      <c r="BV266" s="615"/>
      <c r="BW266" s="615"/>
      <c r="BX266" s="615"/>
      <c r="BY266" s="615"/>
      <c r="BZ266" s="615"/>
      <c r="CA266" s="615"/>
      <c r="CB266" s="615"/>
      <c r="CC266" s="615"/>
      <c r="CD266" s="615"/>
      <c r="CE266" s="615"/>
      <c r="CF266" s="615"/>
      <c r="CG266" s="615"/>
      <c r="CH266" s="615"/>
    </row>
    <row r="267" spans="1:86" ht="18" customHeight="1" x14ac:dyDescent="0.15">
      <c r="A267" s="618"/>
      <c r="B267" s="619"/>
      <c r="C267" s="643"/>
      <c r="D267" s="644"/>
      <c r="E267" s="644"/>
      <c r="F267" s="644"/>
      <c r="G267" s="644"/>
      <c r="H267" s="644"/>
      <c r="I267" s="644"/>
      <c r="J267" s="644"/>
      <c r="K267" s="644"/>
      <c r="L267" s="644"/>
      <c r="M267" s="644"/>
      <c r="N267" s="609"/>
      <c r="O267" s="609"/>
      <c r="P267" s="615"/>
      <c r="Q267" s="615"/>
      <c r="R267" s="615"/>
      <c r="S267" s="615"/>
      <c r="T267" s="615"/>
      <c r="U267" s="615"/>
      <c r="V267" s="615"/>
      <c r="W267" s="615"/>
      <c r="X267" s="615"/>
      <c r="Y267" s="615"/>
      <c r="Z267" s="615"/>
      <c r="AA267" s="615"/>
      <c r="AB267" s="615"/>
      <c r="AC267" s="615"/>
      <c r="AD267" s="615"/>
      <c r="AE267" s="615"/>
      <c r="AF267" s="615"/>
      <c r="AG267" s="615"/>
      <c r="AH267" s="615"/>
      <c r="AI267" s="615"/>
      <c r="AJ267" s="615"/>
      <c r="AK267" s="615"/>
      <c r="AL267" s="615"/>
      <c r="AM267" s="615"/>
      <c r="AN267" s="615"/>
      <c r="AO267" s="615"/>
      <c r="AP267" s="615"/>
      <c r="AQ267" s="150"/>
      <c r="AR267" s="157"/>
      <c r="AS267" s="618"/>
      <c r="AT267" s="619"/>
      <c r="AU267" s="643"/>
      <c r="AV267" s="644"/>
      <c r="AW267" s="644"/>
      <c r="AX267" s="644"/>
      <c r="AY267" s="644"/>
      <c r="AZ267" s="644"/>
      <c r="BA267" s="644"/>
      <c r="BB267" s="644"/>
      <c r="BC267" s="644"/>
      <c r="BD267" s="644"/>
      <c r="BE267" s="644"/>
      <c r="BF267" s="609"/>
      <c r="BG267" s="609"/>
      <c r="BH267" s="615"/>
      <c r="BI267" s="615"/>
      <c r="BJ267" s="615"/>
      <c r="BK267" s="615"/>
      <c r="BL267" s="615"/>
      <c r="BM267" s="615"/>
      <c r="BN267" s="615"/>
      <c r="BO267" s="615"/>
      <c r="BP267" s="615"/>
      <c r="BQ267" s="615"/>
      <c r="BR267" s="615"/>
      <c r="BS267" s="615"/>
      <c r="BT267" s="615"/>
      <c r="BU267" s="615"/>
      <c r="BV267" s="615"/>
      <c r="BW267" s="615"/>
      <c r="BX267" s="615"/>
      <c r="BY267" s="615"/>
      <c r="BZ267" s="615"/>
      <c r="CA267" s="615"/>
      <c r="CB267" s="615"/>
      <c r="CC267" s="615"/>
      <c r="CD267" s="615"/>
      <c r="CE267" s="615"/>
      <c r="CF267" s="615"/>
      <c r="CG267" s="615"/>
      <c r="CH267" s="615"/>
    </row>
    <row r="268" spans="1:86" ht="18" customHeight="1" x14ac:dyDescent="0.15">
      <c r="A268" s="623" t="s">
        <v>37</v>
      </c>
      <c r="B268" s="624"/>
      <c r="C268" s="640" t="str">
        <f>IF('②応募者名簿(印刷用)'!$BQ$13="","",'②応募者名簿(印刷用)'!$BQ$13)</f>
        <v/>
      </c>
      <c r="D268" s="641"/>
      <c r="E268" s="641"/>
      <c r="F268" s="641"/>
      <c r="G268" s="641"/>
      <c r="H268" s="641"/>
      <c r="I268" s="641"/>
      <c r="J268" s="641"/>
      <c r="K268" s="641"/>
      <c r="L268" s="641"/>
      <c r="M268" s="642"/>
      <c r="N268" s="616" t="s">
        <v>36</v>
      </c>
      <c r="O268" s="617"/>
      <c r="P268" s="610" t="s">
        <v>34</v>
      </c>
      <c r="Q268" s="611"/>
      <c r="R268" s="611"/>
      <c r="S268" s="611"/>
      <c r="T268" s="611"/>
      <c r="U268" s="611"/>
      <c r="V268" s="611"/>
      <c r="W268" s="611"/>
      <c r="X268" s="611"/>
      <c r="Y268" s="611"/>
      <c r="Z268" s="611"/>
      <c r="AA268" s="611"/>
      <c r="AB268" s="611"/>
      <c r="AC268" s="611"/>
      <c r="AD268" s="611"/>
      <c r="AE268" s="611"/>
      <c r="AF268" s="611"/>
      <c r="AG268" s="611"/>
      <c r="AH268" s="611"/>
      <c r="AI268" s="611"/>
      <c r="AJ268" s="611"/>
      <c r="AK268" s="611"/>
      <c r="AL268" s="611"/>
      <c r="AM268" s="611"/>
      <c r="AN268" s="611"/>
      <c r="AO268" s="611"/>
      <c r="AP268" s="612"/>
      <c r="AQ268" s="150"/>
      <c r="AR268" s="157"/>
      <c r="AS268" s="623" t="s">
        <v>37</v>
      </c>
      <c r="AT268" s="624"/>
      <c r="AU268" s="640" t="str">
        <f>IF('②応募者名簿(印刷用)'!$BQ$14="","",'②応募者名簿(印刷用)'!$BQ$14)</f>
        <v/>
      </c>
      <c r="AV268" s="641"/>
      <c r="AW268" s="641"/>
      <c r="AX268" s="641"/>
      <c r="AY268" s="641"/>
      <c r="AZ268" s="641"/>
      <c r="BA268" s="641"/>
      <c r="BB268" s="641"/>
      <c r="BC268" s="641"/>
      <c r="BD268" s="641"/>
      <c r="BE268" s="642"/>
      <c r="BF268" s="616" t="s">
        <v>36</v>
      </c>
      <c r="BG268" s="617"/>
      <c r="BH268" s="610" t="s">
        <v>34</v>
      </c>
      <c r="BI268" s="611"/>
      <c r="BJ268" s="611"/>
      <c r="BK268" s="611"/>
      <c r="BL268" s="611"/>
      <c r="BM268" s="611"/>
      <c r="BN268" s="611"/>
      <c r="BO268" s="611"/>
      <c r="BP268" s="611"/>
      <c r="BQ268" s="611"/>
      <c r="BR268" s="611"/>
      <c r="BS268" s="611"/>
      <c r="BT268" s="611"/>
      <c r="BU268" s="611"/>
      <c r="BV268" s="611"/>
      <c r="BW268" s="611"/>
      <c r="BX268" s="611"/>
      <c r="BY268" s="611"/>
      <c r="BZ268" s="611"/>
      <c r="CA268" s="611"/>
      <c r="CB268" s="611"/>
      <c r="CC268" s="611"/>
      <c r="CD268" s="611"/>
      <c r="CE268" s="611"/>
      <c r="CF268" s="611"/>
      <c r="CG268" s="611"/>
      <c r="CH268" s="612"/>
    </row>
    <row r="269" spans="1:86" ht="18" customHeight="1" x14ac:dyDescent="0.15">
      <c r="A269" s="616"/>
      <c r="B269" s="617"/>
      <c r="C269" s="643"/>
      <c r="D269" s="644"/>
      <c r="E269" s="644"/>
      <c r="F269" s="644"/>
      <c r="G269" s="644"/>
      <c r="H269" s="644"/>
      <c r="I269" s="644"/>
      <c r="J269" s="644"/>
      <c r="K269" s="644"/>
      <c r="L269" s="644"/>
      <c r="M269" s="645"/>
      <c r="N269" s="616"/>
      <c r="O269" s="617"/>
      <c r="P269" s="613" t="str">
        <f>IF('②応募者名簿(印刷用)'!$BU$13="","",'②応募者名簿(印刷用)'!$BU$13)</f>
        <v xml:space="preserve"> </v>
      </c>
      <c r="Q269" s="613"/>
      <c r="R269" s="613"/>
      <c r="S269" s="613"/>
      <c r="T269" s="613"/>
      <c r="U269" s="613"/>
      <c r="V269" s="613"/>
      <c r="W269" s="613"/>
      <c r="X269" s="613"/>
      <c r="Y269" s="613"/>
      <c r="Z269" s="613"/>
      <c r="AA269" s="613"/>
      <c r="AB269" s="613"/>
      <c r="AC269" s="613"/>
      <c r="AD269" s="613"/>
      <c r="AE269" s="613"/>
      <c r="AF269" s="613"/>
      <c r="AG269" s="613"/>
      <c r="AH269" s="613"/>
      <c r="AI269" s="613"/>
      <c r="AJ269" s="613"/>
      <c r="AK269" s="613"/>
      <c r="AL269" s="613"/>
      <c r="AM269" s="613"/>
      <c r="AN269" s="613"/>
      <c r="AO269" s="613"/>
      <c r="AP269" s="613"/>
      <c r="AQ269" s="150"/>
      <c r="AR269" s="157"/>
      <c r="AS269" s="616"/>
      <c r="AT269" s="617"/>
      <c r="AU269" s="643"/>
      <c r="AV269" s="644"/>
      <c r="AW269" s="644"/>
      <c r="AX269" s="644"/>
      <c r="AY269" s="644"/>
      <c r="AZ269" s="644"/>
      <c r="BA269" s="644"/>
      <c r="BB269" s="644"/>
      <c r="BC269" s="644"/>
      <c r="BD269" s="644"/>
      <c r="BE269" s="645"/>
      <c r="BF269" s="616"/>
      <c r="BG269" s="617"/>
      <c r="BH269" s="613" t="str">
        <f>IF('②応募者名簿(印刷用)'!$BU$14="","",'②応募者名簿(印刷用)'!$BU$14)</f>
        <v xml:space="preserve"> </v>
      </c>
      <c r="BI269" s="613"/>
      <c r="BJ269" s="613"/>
      <c r="BK269" s="613"/>
      <c r="BL269" s="613"/>
      <c r="BM269" s="613"/>
      <c r="BN269" s="613"/>
      <c r="BO269" s="613"/>
      <c r="BP269" s="613"/>
      <c r="BQ269" s="613"/>
      <c r="BR269" s="613"/>
      <c r="BS269" s="613"/>
      <c r="BT269" s="613"/>
      <c r="BU269" s="613"/>
      <c r="BV269" s="613"/>
      <c r="BW269" s="613"/>
      <c r="BX269" s="613"/>
      <c r="BY269" s="613"/>
      <c r="BZ269" s="613"/>
      <c r="CA269" s="613"/>
      <c r="CB269" s="613"/>
      <c r="CC269" s="613"/>
      <c r="CD269" s="613"/>
      <c r="CE269" s="613"/>
      <c r="CF269" s="613"/>
      <c r="CG269" s="613"/>
      <c r="CH269" s="613"/>
    </row>
    <row r="270" spans="1:86" ht="18" customHeight="1" x14ac:dyDescent="0.15">
      <c r="A270" s="616"/>
      <c r="B270" s="617"/>
      <c r="C270" s="643"/>
      <c r="D270" s="644"/>
      <c r="E270" s="644"/>
      <c r="F270" s="644"/>
      <c r="G270" s="644"/>
      <c r="H270" s="644"/>
      <c r="I270" s="644"/>
      <c r="J270" s="644"/>
      <c r="K270" s="644"/>
      <c r="L270" s="644"/>
      <c r="M270" s="645"/>
      <c r="N270" s="618"/>
      <c r="O270" s="619"/>
      <c r="P270" s="614"/>
      <c r="Q270" s="614"/>
      <c r="R270" s="614"/>
      <c r="S270" s="614"/>
      <c r="T270" s="614"/>
      <c r="U270" s="614"/>
      <c r="V270" s="614"/>
      <c r="W270" s="614"/>
      <c r="X270" s="614"/>
      <c r="Y270" s="614"/>
      <c r="Z270" s="614"/>
      <c r="AA270" s="614"/>
      <c r="AB270" s="614"/>
      <c r="AC270" s="614"/>
      <c r="AD270" s="614"/>
      <c r="AE270" s="614"/>
      <c r="AF270" s="614"/>
      <c r="AG270" s="614"/>
      <c r="AH270" s="614"/>
      <c r="AI270" s="614"/>
      <c r="AJ270" s="614"/>
      <c r="AK270" s="614"/>
      <c r="AL270" s="614"/>
      <c r="AM270" s="614"/>
      <c r="AN270" s="614"/>
      <c r="AO270" s="614"/>
      <c r="AP270" s="614"/>
      <c r="AQ270" s="150"/>
      <c r="AR270" s="157"/>
      <c r="AS270" s="616"/>
      <c r="AT270" s="617"/>
      <c r="AU270" s="643"/>
      <c r="AV270" s="644"/>
      <c r="AW270" s="644"/>
      <c r="AX270" s="644"/>
      <c r="AY270" s="644"/>
      <c r="AZ270" s="644"/>
      <c r="BA270" s="644"/>
      <c r="BB270" s="644"/>
      <c r="BC270" s="644"/>
      <c r="BD270" s="644"/>
      <c r="BE270" s="645"/>
      <c r="BF270" s="618"/>
      <c r="BG270" s="619"/>
      <c r="BH270" s="614"/>
      <c r="BI270" s="614"/>
      <c r="BJ270" s="614"/>
      <c r="BK270" s="614"/>
      <c r="BL270" s="614"/>
      <c r="BM270" s="614"/>
      <c r="BN270" s="614"/>
      <c r="BO270" s="614"/>
      <c r="BP270" s="614"/>
      <c r="BQ270" s="614"/>
      <c r="BR270" s="614"/>
      <c r="BS270" s="614"/>
      <c r="BT270" s="614"/>
      <c r="BU270" s="614"/>
      <c r="BV270" s="614"/>
      <c r="BW270" s="614"/>
      <c r="BX270" s="614"/>
      <c r="BY270" s="614"/>
      <c r="BZ270" s="614"/>
      <c r="CA270" s="614"/>
      <c r="CB270" s="614"/>
      <c r="CC270" s="614"/>
      <c r="CD270" s="614"/>
      <c r="CE270" s="614"/>
      <c r="CF270" s="614"/>
      <c r="CG270" s="614"/>
      <c r="CH270" s="614"/>
    </row>
    <row r="271" spans="1:86" ht="18" customHeight="1" x14ac:dyDescent="0.15">
      <c r="A271" s="638" t="s">
        <v>23</v>
      </c>
      <c r="B271" s="638"/>
      <c r="C271" s="639" t="str">
        <f>""&amp;①入力シート!AJ108</f>
        <v/>
      </c>
      <c r="D271" s="639"/>
      <c r="E271" s="639"/>
      <c r="F271" s="639"/>
      <c r="G271" s="639"/>
      <c r="H271" s="639"/>
      <c r="I271" s="639"/>
      <c r="J271" s="639"/>
      <c r="K271" s="639"/>
      <c r="L271" s="639"/>
      <c r="M271" s="639"/>
      <c r="N271" s="646" t="s">
        <v>77</v>
      </c>
      <c r="O271" s="428"/>
      <c r="P271" s="428"/>
      <c r="Q271" s="428"/>
      <c r="R271" s="428"/>
      <c r="S271" s="428"/>
      <c r="T271" s="428"/>
      <c r="U271" s="428"/>
      <c r="V271" s="428"/>
      <c r="W271" s="428"/>
      <c r="X271" s="428"/>
      <c r="Y271" s="428"/>
      <c r="Z271" s="428"/>
      <c r="AA271" s="428"/>
      <c r="AB271" s="428"/>
      <c r="AC271" s="428"/>
      <c r="AD271" s="428"/>
      <c r="AE271" s="428"/>
      <c r="AF271" s="428"/>
      <c r="AG271" s="428"/>
      <c r="AH271" s="428"/>
      <c r="AI271" s="428"/>
      <c r="AJ271" s="428"/>
      <c r="AK271" s="428"/>
      <c r="AL271" s="428"/>
      <c r="AM271" s="428"/>
      <c r="AN271" s="428"/>
      <c r="AO271" s="428"/>
      <c r="AP271" s="429"/>
      <c r="AR271" s="47"/>
      <c r="AS271" s="638" t="s">
        <v>23</v>
      </c>
      <c r="AT271" s="638"/>
      <c r="AU271" s="639" t="str">
        <f>""&amp;①入力シート!AJ109</f>
        <v/>
      </c>
      <c r="AV271" s="639"/>
      <c r="AW271" s="639"/>
      <c r="AX271" s="639"/>
      <c r="AY271" s="639"/>
      <c r="AZ271" s="639"/>
      <c r="BA271" s="639"/>
      <c r="BB271" s="639"/>
      <c r="BC271" s="639"/>
      <c r="BD271" s="639"/>
      <c r="BE271" s="639"/>
      <c r="BF271" s="646" t="s">
        <v>77</v>
      </c>
      <c r="BG271" s="428"/>
      <c r="BH271" s="428"/>
      <c r="BI271" s="428"/>
      <c r="BJ271" s="428"/>
      <c r="BK271" s="428"/>
      <c r="BL271" s="428"/>
      <c r="BM271" s="428"/>
      <c r="BN271" s="428"/>
      <c r="BO271" s="428"/>
      <c r="BP271" s="428"/>
      <c r="BQ271" s="428"/>
      <c r="BR271" s="428"/>
      <c r="BS271" s="428"/>
      <c r="BT271" s="428"/>
      <c r="BU271" s="428"/>
      <c r="BV271" s="428"/>
      <c r="BW271" s="428"/>
      <c r="BX271" s="428"/>
      <c r="BY271" s="428"/>
      <c r="BZ271" s="428"/>
      <c r="CA271" s="428"/>
      <c r="CB271" s="428"/>
      <c r="CC271" s="428"/>
      <c r="CD271" s="428"/>
      <c r="CE271" s="428"/>
      <c r="CF271" s="428"/>
      <c r="CG271" s="428"/>
      <c r="CH271" s="429"/>
    </row>
    <row r="272" spans="1:86" ht="18" customHeight="1" x14ac:dyDescent="0.15">
      <c r="A272" s="638"/>
      <c r="B272" s="638"/>
      <c r="C272" s="639"/>
      <c r="D272" s="639"/>
      <c r="E272" s="639"/>
      <c r="F272" s="639"/>
      <c r="G272" s="639"/>
      <c r="H272" s="639"/>
      <c r="I272" s="639"/>
      <c r="J272" s="639"/>
      <c r="K272" s="639"/>
      <c r="L272" s="639"/>
      <c r="M272" s="639"/>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2"/>
      <c r="AR272" s="47"/>
      <c r="AS272" s="638"/>
      <c r="AT272" s="638"/>
      <c r="AU272" s="639"/>
      <c r="AV272" s="639"/>
      <c r="AW272" s="639"/>
      <c r="AX272" s="639"/>
      <c r="AY272" s="639"/>
      <c r="AZ272" s="639"/>
      <c r="BA272" s="639"/>
      <c r="BB272" s="639"/>
      <c r="BC272" s="639"/>
      <c r="BD272" s="639"/>
      <c r="BE272" s="639"/>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2"/>
    </row>
    <row r="273" spans="1:86" ht="17.100000000000001" customHeight="1" x14ac:dyDescent="0.15">
      <c r="A273" s="650" t="s">
        <v>64</v>
      </c>
      <c r="B273" s="651"/>
      <c r="C273" s="651"/>
      <c r="D273" s="651"/>
      <c r="E273" s="651"/>
      <c r="F273" s="651"/>
      <c r="G273" s="651"/>
      <c r="H273" s="651"/>
      <c r="I273" s="651"/>
      <c r="J273" s="651"/>
      <c r="K273" s="651"/>
      <c r="L273" s="651"/>
      <c r="M273" s="652"/>
      <c r="N273" s="609" t="s">
        <v>22</v>
      </c>
      <c r="O273" s="609"/>
      <c r="P273" s="628" t="s">
        <v>17</v>
      </c>
      <c r="Q273" s="629"/>
      <c r="R273" s="630" t="str">
        <f>IF('②応募者名簿(印刷用)'!$BX$40="","",'②応募者名簿(印刷用)'!$BX$40)</f>
        <v>-</v>
      </c>
      <c r="S273" s="630"/>
      <c r="T273" s="630"/>
      <c r="U273" s="630"/>
      <c r="V273" s="630"/>
      <c r="W273" s="630"/>
      <c r="X273" s="630"/>
      <c r="Y273" s="630"/>
      <c r="Z273" s="630"/>
      <c r="AA273" s="630"/>
      <c r="AB273" s="630"/>
      <c r="AC273" s="630"/>
      <c r="AD273" s="630"/>
      <c r="AE273" s="630"/>
      <c r="AF273" s="630"/>
      <c r="AG273" s="630"/>
      <c r="AH273" s="630"/>
      <c r="AI273" s="630"/>
      <c r="AJ273" s="630"/>
      <c r="AK273" s="630"/>
      <c r="AL273" s="630"/>
      <c r="AM273" s="630"/>
      <c r="AN273" s="630"/>
      <c r="AO273" s="630"/>
      <c r="AP273" s="631"/>
      <c r="AQ273" s="150"/>
      <c r="AR273" s="157"/>
      <c r="AS273" s="650" t="s">
        <v>64</v>
      </c>
      <c r="AT273" s="651"/>
      <c r="AU273" s="651"/>
      <c r="AV273" s="651"/>
      <c r="AW273" s="651"/>
      <c r="AX273" s="651"/>
      <c r="AY273" s="651"/>
      <c r="AZ273" s="651"/>
      <c r="BA273" s="651"/>
      <c r="BB273" s="651"/>
      <c r="BC273" s="651"/>
      <c r="BD273" s="651"/>
      <c r="BE273" s="652"/>
      <c r="BF273" s="609" t="s">
        <v>22</v>
      </c>
      <c r="BG273" s="609"/>
      <c r="BH273" s="628" t="s">
        <v>17</v>
      </c>
      <c r="BI273" s="629"/>
      <c r="BJ273" s="630" t="str">
        <f>IF('②応募者名簿(印刷用)'!$BX$40="","",'②応募者名簿(印刷用)'!$BX$40)</f>
        <v>-</v>
      </c>
      <c r="BK273" s="630"/>
      <c r="BL273" s="630"/>
      <c r="BM273" s="630"/>
      <c r="BN273" s="630"/>
      <c r="BO273" s="630"/>
      <c r="BP273" s="630"/>
      <c r="BQ273" s="630"/>
      <c r="BR273" s="630"/>
      <c r="BS273" s="630"/>
      <c r="BT273" s="630"/>
      <c r="BU273" s="630"/>
      <c r="BV273" s="630"/>
      <c r="BW273" s="630"/>
      <c r="BX273" s="630"/>
      <c r="BY273" s="630"/>
      <c r="BZ273" s="630"/>
      <c r="CA273" s="630"/>
      <c r="CB273" s="630"/>
      <c r="CC273" s="630"/>
      <c r="CD273" s="630"/>
      <c r="CE273" s="630"/>
      <c r="CF273" s="630"/>
      <c r="CG273" s="630"/>
      <c r="CH273" s="631"/>
    </row>
    <row r="274" spans="1:86" ht="17.100000000000001" customHeight="1" x14ac:dyDescent="0.15">
      <c r="A274" s="653" t="str">
        <f>'②応募者名簿(印刷用)'!$A$36</f>
        <v/>
      </c>
      <c r="B274" s="654"/>
      <c r="C274" s="654"/>
      <c r="D274" s="654"/>
      <c r="E274" s="654"/>
      <c r="F274" s="654"/>
      <c r="G274" s="654"/>
      <c r="H274" s="654"/>
      <c r="I274" s="151"/>
      <c r="J274" s="151"/>
      <c r="K274" s="151"/>
      <c r="L274" s="151"/>
      <c r="M274" s="152"/>
      <c r="N274" s="609"/>
      <c r="O274" s="609"/>
      <c r="P274" s="603" t="str">
        <f>IF('②応募者名簿(印刷用)'!$BV$42="","",'②応募者名簿(印刷用)'!$BV$42)</f>
        <v xml:space="preserve"> </v>
      </c>
      <c r="Q274" s="604"/>
      <c r="R274" s="604"/>
      <c r="S274" s="604"/>
      <c r="T274" s="604"/>
      <c r="U274" s="604"/>
      <c r="V274" s="604"/>
      <c r="W274" s="604"/>
      <c r="X274" s="604"/>
      <c r="Y274" s="604"/>
      <c r="Z274" s="604"/>
      <c r="AA274" s="604"/>
      <c r="AB274" s="604"/>
      <c r="AC274" s="604"/>
      <c r="AD274" s="604"/>
      <c r="AE274" s="604"/>
      <c r="AF274" s="604"/>
      <c r="AG274" s="604"/>
      <c r="AH274" s="604"/>
      <c r="AI274" s="604"/>
      <c r="AJ274" s="604"/>
      <c r="AK274" s="604"/>
      <c r="AL274" s="604"/>
      <c r="AM274" s="604"/>
      <c r="AN274" s="604"/>
      <c r="AO274" s="604"/>
      <c r="AP274" s="605"/>
      <c r="AQ274" s="150"/>
      <c r="AR274" s="157"/>
      <c r="AS274" s="653" t="str">
        <f>'②応募者名簿(印刷用)'!$A$36</f>
        <v/>
      </c>
      <c r="AT274" s="654"/>
      <c r="AU274" s="654"/>
      <c r="AV274" s="654"/>
      <c r="AW274" s="654"/>
      <c r="AX274" s="654"/>
      <c r="AY274" s="654"/>
      <c r="AZ274" s="654"/>
      <c r="BA274" s="151"/>
      <c r="BB274" s="151"/>
      <c r="BC274" s="151"/>
      <c r="BD274" s="151"/>
      <c r="BE274" s="152"/>
      <c r="BF274" s="609"/>
      <c r="BG274" s="609"/>
      <c r="BH274" s="603" t="str">
        <f>IF('②応募者名簿(印刷用)'!$BV$42="","",'②応募者名簿(印刷用)'!$BV$42)</f>
        <v xml:space="preserve"> </v>
      </c>
      <c r="BI274" s="604"/>
      <c r="BJ274" s="604"/>
      <c r="BK274" s="604"/>
      <c r="BL274" s="604"/>
      <c r="BM274" s="604"/>
      <c r="BN274" s="604"/>
      <c r="BO274" s="604"/>
      <c r="BP274" s="604"/>
      <c r="BQ274" s="604"/>
      <c r="BR274" s="604"/>
      <c r="BS274" s="604"/>
      <c r="BT274" s="604"/>
      <c r="BU274" s="604"/>
      <c r="BV274" s="604"/>
      <c r="BW274" s="604"/>
      <c r="BX274" s="604"/>
      <c r="BY274" s="604"/>
      <c r="BZ274" s="604"/>
      <c r="CA274" s="604"/>
      <c r="CB274" s="604"/>
      <c r="CC274" s="604"/>
      <c r="CD274" s="604"/>
      <c r="CE274" s="604"/>
      <c r="CF274" s="604"/>
      <c r="CG274" s="604"/>
      <c r="CH274" s="605"/>
    </row>
    <row r="275" spans="1:86" ht="17.100000000000001" customHeight="1" x14ac:dyDescent="0.15">
      <c r="A275" s="653"/>
      <c r="B275" s="654"/>
      <c r="C275" s="654"/>
      <c r="D275" s="654"/>
      <c r="E275" s="654"/>
      <c r="F275" s="654"/>
      <c r="G275" s="654"/>
      <c r="H275" s="654"/>
      <c r="I275" s="151"/>
      <c r="J275" s="151"/>
      <c r="K275" s="151"/>
      <c r="L275" s="151"/>
      <c r="M275" s="152"/>
      <c r="N275" s="609"/>
      <c r="O275" s="609"/>
      <c r="P275" s="603" t="str">
        <f>IF('②応募者名簿(印刷用)'!$BV$43="","",'②応募者名簿(印刷用)'!$BV$43)</f>
        <v xml:space="preserve"> </v>
      </c>
      <c r="Q275" s="604"/>
      <c r="R275" s="604"/>
      <c r="S275" s="604"/>
      <c r="T275" s="604"/>
      <c r="U275" s="604"/>
      <c r="V275" s="604"/>
      <c r="W275" s="604"/>
      <c r="X275" s="604"/>
      <c r="Y275" s="604"/>
      <c r="Z275" s="604"/>
      <c r="AA275" s="604"/>
      <c r="AB275" s="604"/>
      <c r="AC275" s="604"/>
      <c r="AD275" s="604"/>
      <c r="AE275" s="604"/>
      <c r="AF275" s="604"/>
      <c r="AG275" s="604"/>
      <c r="AH275" s="604"/>
      <c r="AI275" s="604"/>
      <c r="AJ275" s="604"/>
      <c r="AK275" s="604"/>
      <c r="AL275" s="604"/>
      <c r="AM275" s="604"/>
      <c r="AN275" s="604"/>
      <c r="AO275" s="604"/>
      <c r="AP275" s="605"/>
      <c r="AQ275" s="150"/>
      <c r="AR275" s="157"/>
      <c r="AS275" s="653"/>
      <c r="AT275" s="654"/>
      <c r="AU275" s="654"/>
      <c r="AV275" s="654"/>
      <c r="AW275" s="654"/>
      <c r="AX275" s="654"/>
      <c r="AY275" s="654"/>
      <c r="AZ275" s="654"/>
      <c r="BA275" s="151"/>
      <c r="BB275" s="151"/>
      <c r="BC275" s="151"/>
      <c r="BD275" s="151"/>
      <c r="BE275" s="152"/>
      <c r="BF275" s="609"/>
      <c r="BG275" s="609"/>
      <c r="BH275" s="603" t="str">
        <f>IF('②応募者名簿(印刷用)'!$BV$43="","",'②応募者名簿(印刷用)'!$BV$43)</f>
        <v xml:space="preserve"> </v>
      </c>
      <c r="BI275" s="604"/>
      <c r="BJ275" s="604"/>
      <c r="BK275" s="604"/>
      <c r="BL275" s="604"/>
      <c r="BM275" s="604"/>
      <c r="BN275" s="604"/>
      <c r="BO275" s="604"/>
      <c r="BP275" s="604"/>
      <c r="BQ275" s="604"/>
      <c r="BR275" s="604"/>
      <c r="BS275" s="604"/>
      <c r="BT275" s="604"/>
      <c r="BU275" s="604"/>
      <c r="BV275" s="604"/>
      <c r="BW275" s="604"/>
      <c r="BX275" s="604"/>
      <c r="BY275" s="604"/>
      <c r="BZ275" s="604"/>
      <c r="CA275" s="604"/>
      <c r="CB275" s="604"/>
      <c r="CC275" s="604"/>
      <c r="CD275" s="604"/>
      <c r="CE275" s="604"/>
      <c r="CF275" s="604"/>
      <c r="CG275" s="604"/>
      <c r="CH275" s="605"/>
    </row>
    <row r="276" spans="1:86" ht="17.100000000000001" customHeight="1" x14ac:dyDescent="0.15">
      <c r="A276" s="653"/>
      <c r="B276" s="654"/>
      <c r="C276" s="654"/>
      <c r="D276" s="654"/>
      <c r="E276" s="654"/>
      <c r="F276" s="654"/>
      <c r="G276" s="654"/>
      <c r="H276" s="654"/>
      <c r="I276" s="151"/>
      <c r="J276" s="151"/>
      <c r="K276" s="151"/>
      <c r="L276" s="151"/>
      <c r="M276" s="152"/>
      <c r="N276" s="609"/>
      <c r="O276" s="609"/>
      <c r="P276" s="606" t="str">
        <f>IF('②応募者名簿(印刷用)'!$BV$44="","",'②応募者名簿(印刷用)'!$BV$44)</f>
        <v xml:space="preserve"> </v>
      </c>
      <c r="Q276" s="607"/>
      <c r="R276" s="607"/>
      <c r="S276" s="607"/>
      <c r="T276" s="607"/>
      <c r="U276" s="607"/>
      <c r="V276" s="607"/>
      <c r="W276" s="607"/>
      <c r="X276" s="607"/>
      <c r="Y276" s="607"/>
      <c r="Z276" s="607"/>
      <c r="AA276" s="607"/>
      <c r="AB276" s="607"/>
      <c r="AC276" s="607"/>
      <c r="AD276" s="607"/>
      <c r="AE276" s="607"/>
      <c r="AF276" s="607"/>
      <c r="AG276" s="607"/>
      <c r="AH276" s="607"/>
      <c r="AI276" s="607"/>
      <c r="AJ276" s="607"/>
      <c r="AK276" s="607"/>
      <c r="AL276" s="607"/>
      <c r="AM276" s="607"/>
      <c r="AN276" s="607"/>
      <c r="AO276" s="607"/>
      <c r="AP276" s="608"/>
      <c r="AQ276" s="150"/>
      <c r="AR276" s="157"/>
      <c r="AS276" s="653"/>
      <c r="AT276" s="654"/>
      <c r="AU276" s="654"/>
      <c r="AV276" s="654"/>
      <c r="AW276" s="654"/>
      <c r="AX276" s="654"/>
      <c r="AY276" s="654"/>
      <c r="AZ276" s="654"/>
      <c r="BA276" s="151"/>
      <c r="BB276" s="151"/>
      <c r="BC276" s="151"/>
      <c r="BD276" s="151"/>
      <c r="BE276" s="152"/>
      <c r="BF276" s="609"/>
      <c r="BG276" s="609"/>
      <c r="BH276" s="606" t="str">
        <f>IF('②応募者名簿(印刷用)'!$BV$44="","",'②応募者名簿(印刷用)'!$BV$44)</f>
        <v xml:space="preserve"> </v>
      </c>
      <c r="BI276" s="607"/>
      <c r="BJ276" s="607"/>
      <c r="BK276" s="607"/>
      <c r="BL276" s="607"/>
      <c r="BM276" s="607"/>
      <c r="BN276" s="607"/>
      <c r="BO276" s="607"/>
      <c r="BP276" s="607"/>
      <c r="BQ276" s="607"/>
      <c r="BR276" s="607"/>
      <c r="BS276" s="607"/>
      <c r="BT276" s="607"/>
      <c r="BU276" s="607"/>
      <c r="BV276" s="607"/>
      <c r="BW276" s="607"/>
      <c r="BX276" s="607"/>
      <c r="BY276" s="607"/>
      <c r="BZ276" s="607"/>
      <c r="CA276" s="607"/>
      <c r="CB276" s="607"/>
      <c r="CC276" s="607"/>
      <c r="CD276" s="607"/>
      <c r="CE276" s="607"/>
      <c r="CF276" s="607"/>
      <c r="CG276" s="607"/>
      <c r="CH276" s="608"/>
    </row>
    <row r="277" spans="1:86" ht="17.100000000000001" customHeight="1" x14ac:dyDescent="0.15">
      <c r="A277" s="653"/>
      <c r="B277" s="654"/>
      <c r="C277" s="654"/>
      <c r="D277" s="654"/>
      <c r="E277" s="654"/>
      <c r="F277" s="654"/>
      <c r="G277" s="654"/>
      <c r="H277" s="654"/>
      <c r="I277" s="151"/>
      <c r="J277" s="151"/>
      <c r="K277" s="151"/>
      <c r="L277" s="151"/>
      <c r="M277" s="152"/>
      <c r="N277" s="623" t="s">
        <v>33</v>
      </c>
      <c r="O277" s="624"/>
      <c r="P277" s="620" t="s">
        <v>24</v>
      </c>
      <c r="Q277" s="621"/>
      <c r="R277" s="621"/>
      <c r="S277" s="621"/>
      <c r="T277" s="621" t="str">
        <f>""&amp;①入力シート!$D$21</f>
        <v/>
      </c>
      <c r="U277" s="621"/>
      <c r="V277" s="621"/>
      <c r="W277" s="621"/>
      <c r="X277" s="621"/>
      <c r="Y277" s="621"/>
      <c r="Z277" s="621"/>
      <c r="AA277" s="621"/>
      <c r="AB277" s="621"/>
      <c r="AC277" s="621"/>
      <c r="AD277" s="621"/>
      <c r="AE277" s="621"/>
      <c r="AF277" s="621"/>
      <c r="AG277" s="621"/>
      <c r="AH277" s="621"/>
      <c r="AI277" s="621"/>
      <c r="AJ277" s="621"/>
      <c r="AK277" s="621"/>
      <c r="AL277" s="621"/>
      <c r="AM277" s="621"/>
      <c r="AN277" s="621"/>
      <c r="AO277" s="621"/>
      <c r="AP277" s="622"/>
      <c r="AQ277" s="150"/>
      <c r="AR277" s="157"/>
      <c r="AS277" s="653"/>
      <c r="AT277" s="654"/>
      <c r="AU277" s="654"/>
      <c r="AV277" s="654"/>
      <c r="AW277" s="654"/>
      <c r="AX277" s="654"/>
      <c r="AY277" s="654"/>
      <c r="AZ277" s="654"/>
      <c r="BA277" s="151"/>
      <c r="BB277" s="151"/>
      <c r="BC277" s="151"/>
      <c r="BD277" s="151"/>
      <c r="BE277" s="152"/>
      <c r="BF277" s="623" t="s">
        <v>33</v>
      </c>
      <c r="BG277" s="624"/>
      <c r="BH277" s="620" t="s">
        <v>24</v>
      </c>
      <c r="BI277" s="621"/>
      <c r="BJ277" s="621"/>
      <c r="BK277" s="621"/>
      <c r="BL277" s="621" t="str">
        <f>""&amp;①入力シート!$D$21</f>
        <v/>
      </c>
      <c r="BM277" s="621"/>
      <c r="BN277" s="621"/>
      <c r="BO277" s="621"/>
      <c r="BP277" s="621"/>
      <c r="BQ277" s="621"/>
      <c r="BR277" s="621"/>
      <c r="BS277" s="621"/>
      <c r="BT277" s="621"/>
      <c r="BU277" s="621"/>
      <c r="BV277" s="621"/>
      <c r="BW277" s="621"/>
      <c r="BX277" s="621"/>
      <c r="BY277" s="621"/>
      <c r="BZ277" s="621"/>
      <c r="CA277" s="621"/>
      <c r="CB277" s="621"/>
      <c r="CC277" s="621"/>
      <c r="CD277" s="621"/>
      <c r="CE277" s="621"/>
      <c r="CF277" s="621"/>
      <c r="CG277" s="621"/>
      <c r="CH277" s="622"/>
    </row>
    <row r="278" spans="1:86" ht="17.100000000000001" customHeight="1" x14ac:dyDescent="0.15">
      <c r="A278" s="153"/>
      <c r="B278" s="151"/>
      <c r="C278" s="151"/>
      <c r="D278" s="151"/>
      <c r="E278" s="151"/>
      <c r="F278" s="151"/>
      <c r="G278" s="151"/>
      <c r="H278" s="151"/>
      <c r="I278" s="151"/>
      <c r="J278" s="151"/>
      <c r="K278" s="151"/>
      <c r="L278" s="151"/>
      <c r="M278" s="152"/>
      <c r="N278" s="616"/>
      <c r="O278" s="617"/>
      <c r="P278" s="625" t="str">
        <f>"　"&amp;①入力シート!$D$22</f>
        <v>　</v>
      </c>
      <c r="Q278" s="626"/>
      <c r="R278" s="626"/>
      <c r="S278" s="626"/>
      <c r="T278" s="626"/>
      <c r="U278" s="626"/>
      <c r="V278" s="626"/>
      <c r="W278" s="626"/>
      <c r="X278" s="626"/>
      <c r="Y278" s="626"/>
      <c r="Z278" s="626"/>
      <c r="AA278" s="626"/>
      <c r="AB278" s="626"/>
      <c r="AC278" s="626"/>
      <c r="AD278" s="626"/>
      <c r="AE278" s="626"/>
      <c r="AF278" s="626"/>
      <c r="AG278" s="626"/>
      <c r="AH278" s="626"/>
      <c r="AI278" s="626"/>
      <c r="AJ278" s="626"/>
      <c r="AK278" s="626"/>
      <c r="AL278" s="626"/>
      <c r="AM278" s="626"/>
      <c r="AN278" s="626"/>
      <c r="AO278" s="626"/>
      <c r="AP278" s="627"/>
      <c r="AQ278" s="150"/>
      <c r="AR278" s="157"/>
      <c r="AS278" s="153"/>
      <c r="AT278" s="151"/>
      <c r="AU278" s="151"/>
      <c r="AV278" s="151"/>
      <c r="AW278" s="151"/>
      <c r="AX278" s="151"/>
      <c r="AY278" s="151"/>
      <c r="AZ278" s="151"/>
      <c r="BA278" s="151"/>
      <c r="BB278" s="151"/>
      <c r="BC278" s="151"/>
      <c r="BD278" s="151"/>
      <c r="BE278" s="152"/>
      <c r="BF278" s="616"/>
      <c r="BG278" s="617"/>
      <c r="BH278" s="625" t="str">
        <f>"　"&amp;①入力シート!$D$22</f>
        <v>　</v>
      </c>
      <c r="BI278" s="626"/>
      <c r="BJ278" s="626"/>
      <c r="BK278" s="626"/>
      <c r="BL278" s="626"/>
      <c r="BM278" s="626"/>
      <c r="BN278" s="626"/>
      <c r="BO278" s="626"/>
      <c r="BP278" s="626"/>
      <c r="BQ278" s="626"/>
      <c r="BR278" s="626"/>
      <c r="BS278" s="626"/>
      <c r="BT278" s="626"/>
      <c r="BU278" s="626"/>
      <c r="BV278" s="626"/>
      <c r="BW278" s="626"/>
      <c r="BX278" s="626"/>
      <c r="BY278" s="626"/>
      <c r="BZ278" s="626"/>
      <c r="CA278" s="626"/>
      <c r="CB278" s="626"/>
      <c r="CC278" s="626"/>
      <c r="CD278" s="626"/>
      <c r="CE278" s="626"/>
      <c r="CF278" s="626"/>
      <c r="CG278" s="626"/>
      <c r="CH278" s="627"/>
    </row>
    <row r="279" spans="1:86" ht="17.100000000000001" customHeight="1" x14ac:dyDescent="0.15">
      <c r="A279" s="153"/>
      <c r="B279" s="151"/>
      <c r="C279" s="151"/>
      <c r="D279" s="151"/>
      <c r="E279" s="151"/>
      <c r="F279" s="151"/>
      <c r="G279" s="151"/>
      <c r="H279" s="151"/>
      <c r="I279" s="151"/>
      <c r="J279" s="151"/>
      <c r="K279" s="151"/>
      <c r="L279" s="151"/>
      <c r="M279" s="152"/>
      <c r="N279" s="616"/>
      <c r="O279" s="617"/>
      <c r="P279" s="647" t="str">
        <f>"　"&amp;①入力シート!$D$23</f>
        <v>　</v>
      </c>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9"/>
      <c r="AQ279" s="150"/>
      <c r="AR279" s="157"/>
      <c r="AS279" s="153"/>
      <c r="AT279" s="151"/>
      <c r="AU279" s="151"/>
      <c r="AV279" s="151"/>
      <c r="AW279" s="151"/>
      <c r="AX279" s="151"/>
      <c r="AY279" s="151"/>
      <c r="AZ279" s="151"/>
      <c r="BA279" s="151"/>
      <c r="BB279" s="151"/>
      <c r="BC279" s="151"/>
      <c r="BD279" s="151"/>
      <c r="BE279" s="152"/>
      <c r="BF279" s="616"/>
      <c r="BG279" s="617"/>
      <c r="BH279" s="647" t="str">
        <f>"　"&amp;①入力シート!$D$23</f>
        <v>　</v>
      </c>
      <c r="BI279" s="648"/>
      <c r="BJ279" s="648"/>
      <c r="BK279" s="648"/>
      <c r="BL279" s="648"/>
      <c r="BM279" s="648"/>
      <c r="BN279" s="648"/>
      <c r="BO279" s="648"/>
      <c r="BP279" s="648"/>
      <c r="BQ279" s="648"/>
      <c r="BR279" s="648"/>
      <c r="BS279" s="648"/>
      <c r="BT279" s="648"/>
      <c r="BU279" s="648"/>
      <c r="BV279" s="648"/>
      <c r="BW279" s="648"/>
      <c r="BX279" s="648"/>
      <c r="BY279" s="648"/>
      <c r="BZ279" s="648"/>
      <c r="CA279" s="648"/>
      <c r="CB279" s="648"/>
      <c r="CC279" s="648"/>
      <c r="CD279" s="648"/>
      <c r="CE279" s="648"/>
      <c r="CF279" s="648"/>
      <c r="CG279" s="648"/>
      <c r="CH279" s="649"/>
    </row>
    <row r="280" spans="1:86" ht="17.100000000000001" customHeight="1" x14ac:dyDescent="0.15">
      <c r="A280" s="154"/>
      <c r="B280" s="155"/>
      <c r="C280" s="155"/>
      <c r="D280" s="155"/>
      <c r="E280" s="155"/>
      <c r="F280" s="155"/>
      <c r="G280" s="155"/>
      <c r="H280" s="155"/>
      <c r="I280" s="155"/>
      <c r="J280" s="155"/>
      <c r="K280" s="155"/>
      <c r="L280" s="155"/>
      <c r="M280" s="156"/>
      <c r="N280" s="616"/>
      <c r="O280" s="617"/>
      <c r="P280" s="647"/>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9"/>
      <c r="AQ280" s="150"/>
      <c r="AR280" s="157"/>
      <c r="AS280" s="154"/>
      <c r="AT280" s="155"/>
      <c r="AU280" s="155"/>
      <c r="AV280" s="155"/>
      <c r="AW280" s="155"/>
      <c r="AX280" s="155"/>
      <c r="AY280" s="155"/>
      <c r="AZ280" s="155"/>
      <c r="BA280" s="155"/>
      <c r="BB280" s="155"/>
      <c r="BC280" s="155"/>
      <c r="BD280" s="155"/>
      <c r="BE280" s="156"/>
      <c r="BF280" s="616"/>
      <c r="BG280" s="617"/>
      <c r="BH280" s="647"/>
      <c r="BI280" s="648"/>
      <c r="BJ280" s="648"/>
      <c r="BK280" s="648"/>
      <c r="BL280" s="648"/>
      <c r="BM280" s="648"/>
      <c r="BN280" s="648"/>
      <c r="BO280" s="648"/>
      <c r="BP280" s="648"/>
      <c r="BQ280" s="648"/>
      <c r="BR280" s="648"/>
      <c r="BS280" s="648"/>
      <c r="BT280" s="648"/>
      <c r="BU280" s="648"/>
      <c r="BV280" s="648"/>
      <c r="BW280" s="648"/>
      <c r="BX280" s="648"/>
      <c r="BY280" s="648"/>
      <c r="BZ280" s="648"/>
      <c r="CA280" s="648"/>
      <c r="CB280" s="648"/>
      <c r="CC280" s="648"/>
      <c r="CD280" s="648"/>
      <c r="CE280" s="648"/>
      <c r="CF280" s="648"/>
      <c r="CG280" s="648"/>
      <c r="CH280" s="649"/>
    </row>
    <row r="281" spans="1:86" ht="18" customHeight="1" x14ac:dyDescent="0.15">
      <c r="A281" s="623" t="s">
        <v>38</v>
      </c>
      <c r="B281" s="624"/>
      <c r="C281" s="620" t="s">
        <v>32</v>
      </c>
      <c r="D281" s="621"/>
      <c r="E281" s="621"/>
      <c r="F281" s="621"/>
      <c r="G281" s="621"/>
      <c r="H281" s="621"/>
      <c r="I281" s="621"/>
      <c r="J281" s="621"/>
      <c r="K281" s="621"/>
      <c r="L281" s="621"/>
      <c r="M281" s="621"/>
      <c r="N281" s="609" t="s">
        <v>35</v>
      </c>
      <c r="O281" s="609"/>
      <c r="P281" s="615" t="str">
        <f>""&amp;①入力シート!O110</f>
        <v/>
      </c>
      <c r="Q281" s="615"/>
      <c r="R281" s="615"/>
      <c r="S281" s="615"/>
      <c r="T281" s="615"/>
      <c r="U281" s="615"/>
      <c r="V281" s="615"/>
      <c r="W281" s="615"/>
      <c r="X281" s="615"/>
      <c r="Y281" s="615"/>
      <c r="Z281" s="615"/>
      <c r="AA281" s="615"/>
      <c r="AB281" s="615"/>
      <c r="AC281" s="615"/>
      <c r="AD281" s="615"/>
      <c r="AE281" s="615"/>
      <c r="AF281" s="615"/>
      <c r="AG281" s="615"/>
      <c r="AH281" s="615"/>
      <c r="AI281" s="615"/>
      <c r="AJ281" s="615"/>
      <c r="AK281" s="615"/>
      <c r="AL281" s="615"/>
      <c r="AM281" s="615"/>
      <c r="AN281" s="615"/>
      <c r="AO281" s="615"/>
      <c r="AP281" s="615"/>
      <c r="AQ281" s="150"/>
      <c r="AR281" s="157"/>
      <c r="AS281" s="623" t="s">
        <v>38</v>
      </c>
      <c r="AT281" s="624"/>
      <c r="AU281" s="620" t="s">
        <v>32</v>
      </c>
      <c r="AV281" s="621"/>
      <c r="AW281" s="621"/>
      <c r="AX281" s="621"/>
      <c r="AY281" s="621"/>
      <c r="AZ281" s="621"/>
      <c r="BA281" s="621"/>
      <c r="BB281" s="621"/>
      <c r="BC281" s="621"/>
      <c r="BD281" s="621"/>
      <c r="BE281" s="621"/>
      <c r="BF281" s="609" t="s">
        <v>35</v>
      </c>
      <c r="BG281" s="609"/>
      <c r="BH281" s="615" t="str">
        <f>""&amp;①入力シート!O111</f>
        <v/>
      </c>
      <c r="BI281" s="615"/>
      <c r="BJ281" s="615"/>
      <c r="BK281" s="615"/>
      <c r="BL281" s="615"/>
      <c r="BM281" s="615"/>
      <c r="BN281" s="615"/>
      <c r="BO281" s="615"/>
      <c r="BP281" s="615"/>
      <c r="BQ281" s="615"/>
      <c r="BR281" s="615"/>
      <c r="BS281" s="615"/>
      <c r="BT281" s="615"/>
      <c r="BU281" s="615"/>
      <c r="BV281" s="615"/>
      <c r="BW281" s="615"/>
      <c r="BX281" s="615"/>
      <c r="BY281" s="615"/>
      <c r="BZ281" s="615"/>
      <c r="CA281" s="615"/>
      <c r="CB281" s="615"/>
      <c r="CC281" s="615"/>
      <c r="CD281" s="615"/>
      <c r="CE281" s="615"/>
      <c r="CF281" s="615"/>
      <c r="CG281" s="615"/>
      <c r="CH281" s="615"/>
    </row>
    <row r="282" spans="1:86" ht="18" customHeight="1" x14ac:dyDescent="0.15">
      <c r="A282" s="616"/>
      <c r="B282" s="617"/>
      <c r="C282" s="643">
        <f>'②応募者名簿(印刷用)'!$BF15</f>
        <v>73</v>
      </c>
      <c r="D282" s="644"/>
      <c r="E282" s="644"/>
      <c r="F282" s="644"/>
      <c r="G282" s="644"/>
      <c r="H282" s="644"/>
      <c r="I282" s="644"/>
      <c r="J282" s="644"/>
      <c r="K282" s="644"/>
      <c r="L282" s="644"/>
      <c r="M282" s="644"/>
      <c r="N282" s="609"/>
      <c r="O282" s="609"/>
      <c r="P282" s="615"/>
      <c r="Q282" s="615"/>
      <c r="R282" s="615"/>
      <c r="S282" s="615"/>
      <c r="T282" s="615"/>
      <c r="U282" s="615"/>
      <c r="V282" s="615"/>
      <c r="W282" s="615"/>
      <c r="X282" s="615"/>
      <c r="Y282" s="615"/>
      <c r="Z282" s="615"/>
      <c r="AA282" s="615"/>
      <c r="AB282" s="615"/>
      <c r="AC282" s="615"/>
      <c r="AD282" s="615"/>
      <c r="AE282" s="615"/>
      <c r="AF282" s="615"/>
      <c r="AG282" s="615"/>
      <c r="AH282" s="615"/>
      <c r="AI282" s="615"/>
      <c r="AJ282" s="615"/>
      <c r="AK282" s="615"/>
      <c r="AL282" s="615"/>
      <c r="AM282" s="615"/>
      <c r="AN282" s="615"/>
      <c r="AO282" s="615"/>
      <c r="AP282" s="615"/>
      <c r="AQ282" s="150"/>
      <c r="AR282" s="157"/>
      <c r="AS282" s="616"/>
      <c r="AT282" s="617"/>
      <c r="AU282" s="643">
        <f>'②応募者名簿(印刷用)'!$BF16</f>
        <v>74</v>
      </c>
      <c r="AV282" s="644"/>
      <c r="AW282" s="644"/>
      <c r="AX282" s="644"/>
      <c r="AY282" s="644"/>
      <c r="AZ282" s="644"/>
      <c r="BA282" s="644"/>
      <c r="BB282" s="644"/>
      <c r="BC282" s="644"/>
      <c r="BD282" s="644"/>
      <c r="BE282" s="644"/>
      <c r="BF282" s="609"/>
      <c r="BG282" s="609"/>
      <c r="BH282" s="615"/>
      <c r="BI282" s="615"/>
      <c r="BJ282" s="615"/>
      <c r="BK282" s="615"/>
      <c r="BL282" s="615"/>
      <c r="BM282" s="615"/>
      <c r="BN282" s="615"/>
      <c r="BO282" s="615"/>
      <c r="BP282" s="615"/>
      <c r="BQ282" s="615"/>
      <c r="BR282" s="615"/>
      <c r="BS282" s="615"/>
      <c r="BT282" s="615"/>
      <c r="BU282" s="615"/>
      <c r="BV282" s="615"/>
      <c r="BW282" s="615"/>
      <c r="BX282" s="615"/>
      <c r="BY282" s="615"/>
      <c r="BZ282" s="615"/>
      <c r="CA282" s="615"/>
      <c r="CB282" s="615"/>
      <c r="CC282" s="615"/>
      <c r="CD282" s="615"/>
      <c r="CE282" s="615"/>
      <c r="CF282" s="615"/>
      <c r="CG282" s="615"/>
      <c r="CH282" s="615"/>
    </row>
    <row r="283" spans="1:86" ht="18" customHeight="1" x14ac:dyDescent="0.15">
      <c r="A283" s="618"/>
      <c r="B283" s="619"/>
      <c r="C283" s="643"/>
      <c r="D283" s="644"/>
      <c r="E283" s="644"/>
      <c r="F283" s="644"/>
      <c r="G283" s="644"/>
      <c r="H283" s="644"/>
      <c r="I283" s="644"/>
      <c r="J283" s="644"/>
      <c r="K283" s="644"/>
      <c r="L283" s="644"/>
      <c r="M283" s="644"/>
      <c r="N283" s="609"/>
      <c r="O283" s="609"/>
      <c r="P283" s="615"/>
      <c r="Q283" s="615"/>
      <c r="R283" s="615"/>
      <c r="S283" s="615"/>
      <c r="T283" s="615"/>
      <c r="U283" s="615"/>
      <c r="V283" s="615"/>
      <c r="W283" s="615"/>
      <c r="X283" s="615"/>
      <c r="Y283" s="615"/>
      <c r="Z283" s="615"/>
      <c r="AA283" s="615"/>
      <c r="AB283" s="615"/>
      <c r="AC283" s="615"/>
      <c r="AD283" s="615"/>
      <c r="AE283" s="615"/>
      <c r="AF283" s="615"/>
      <c r="AG283" s="615"/>
      <c r="AH283" s="615"/>
      <c r="AI283" s="615"/>
      <c r="AJ283" s="615"/>
      <c r="AK283" s="615"/>
      <c r="AL283" s="615"/>
      <c r="AM283" s="615"/>
      <c r="AN283" s="615"/>
      <c r="AO283" s="615"/>
      <c r="AP283" s="615"/>
      <c r="AQ283" s="150"/>
      <c r="AR283" s="157"/>
      <c r="AS283" s="618"/>
      <c r="AT283" s="619"/>
      <c r="AU283" s="643"/>
      <c r="AV283" s="644"/>
      <c r="AW283" s="644"/>
      <c r="AX283" s="644"/>
      <c r="AY283" s="644"/>
      <c r="AZ283" s="644"/>
      <c r="BA283" s="644"/>
      <c r="BB283" s="644"/>
      <c r="BC283" s="644"/>
      <c r="BD283" s="644"/>
      <c r="BE283" s="644"/>
      <c r="BF283" s="609"/>
      <c r="BG283" s="609"/>
      <c r="BH283" s="615"/>
      <c r="BI283" s="615"/>
      <c r="BJ283" s="615"/>
      <c r="BK283" s="615"/>
      <c r="BL283" s="615"/>
      <c r="BM283" s="615"/>
      <c r="BN283" s="615"/>
      <c r="BO283" s="615"/>
      <c r="BP283" s="615"/>
      <c r="BQ283" s="615"/>
      <c r="BR283" s="615"/>
      <c r="BS283" s="615"/>
      <c r="BT283" s="615"/>
      <c r="BU283" s="615"/>
      <c r="BV283" s="615"/>
      <c r="BW283" s="615"/>
      <c r="BX283" s="615"/>
      <c r="BY283" s="615"/>
      <c r="BZ283" s="615"/>
      <c r="CA283" s="615"/>
      <c r="CB283" s="615"/>
      <c r="CC283" s="615"/>
      <c r="CD283" s="615"/>
      <c r="CE283" s="615"/>
      <c r="CF283" s="615"/>
      <c r="CG283" s="615"/>
      <c r="CH283" s="615"/>
    </row>
    <row r="284" spans="1:86" ht="18" customHeight="1" x14ac:dyDescent="0.15">
      <c r="A284" s="623" t="s">
        <v>37</v>
      </c>
      <c r="B284" s="624"/>
      <c r="C284" s="640" t="str">
        <f>IF('②応募者名簿(印刷用)'!$BQ$15="","",'②応募者名簿(印刷用)'!$BQ$15)</f>
        <v/>
      </c>
      <c r="D284" s="641"/>
      <c r="E284" s="641"/>
      <c r="F284" s="641"/>
      <c r="G284" s="641"/>
      <c r="H284" s="641"/>
      <c r="I284" s="641"/>
      <c r="J284" s="641"/>
      <c r="K284" s="641"/>
      <c r="L284" s="641"/>
      <c r="M284" s="642"/>
      <c r="N284" s="616" t="s">
        <v>36</v>
      </c>
      <c r="O284" s="617"/>
      <c r="P284" s="610" t="s">
        <v>34</v>
      </c>
      <c r="Q284" s="611"/>
      <c r="R284" s="611"/>
      <c r="S284" s="611"/>
      <c r="T284" s="611"/>
      <c r="U284" s="611"/>
      <c r="V284" s="611"/>
      <c r="W284" s="611"/>
      <c r="X284" s="611"/>
      <c r="Y284" s="611"/>
      <c r="Z284" s="611"/>
      <c r="AA284" s="611"/>
      <c r="AB284" s="611"/>
      <c r="AC284" s="611"/>
      <c r="AD284" s="611"/>
      <c r="AE284" s="611"/>
      <c r="AF284" s="611"/>
      <c r="AG284" s="611"/>
      <c r="AH284" s="611"/>
      <c r="AI284" s="611"/>
      <c r="AJ284" s="611"/>
      <c r="AK284" s="611"/>
      <c r="AL284" s="611"/>
      <c r="AM284" s="611"/>
      <c r="AN284" s="611"/>
      <c r="AO284" s="611"/>
      <c r="AP284" s="612"/>
      <c r="AQ284" s="150"/>
      <c r="AR284" s="157"/>
      <c r="AS284" s="623" t="s">
        <v>37</v>
      </c>
      <c r="AT284" s="624"/>
      <c r="AU284" s="640" t="str">
        <f>IF('②応募者名簿(印刷用)'!$BQ$16="","",'②応募者名簿(印刷用)'!$BQ$16)</f>
        <v/>
      </c>
      <c r="AV284" s="641"/>
      <c r="AW284" s="641"/>
      <c r="AX284" s="641"/>
      <c r="AY284" s="641"/>
      <c r="AZ284" s="641"/>
      <c r="BA284" s="641"/>
      <c r="BB284" s="641"/>
      <c r="BC284" s="641"/>
      <c r="BD284" s="641"/>
      <c r="BE284" s="642"/>
      <c r="BF284" s="616" t="s">
        <v>36</v>
      </c>
      <c r="BG284" s="617"/>
      <c r="BH284" s="610" t="s">
        <v>34</v>
      </c>
      <c r="BI284" s="611"/>
      <c r="BJ284" s="611"/>
      <c r="BK284" s="611"/>
      <c r="BL284" s="611"/>
      <c r="BM284" s="611"/>
      <c r="BN284" s="611"/>
      <c r="BO284" s="611"/>
      <c r="BP284" s="611"/>
      <c r="BQ284" s="611"/>
      <c r="BR284" s="611"/>
      <c r="BS284" s="611"/>
      <c r="BT284" s="611"/>
      <c r="BU284" s="611"/>
      <c r="BV284" s="611"/>
      <c r="BW284" s="611"/>
      <c r="BX284" s="611"/>
      <c r="BY284" s="611"/>
      <c r="BZ284" s="611"/>
      <c r="CA284" s="611"/>
      <c r="CB284" s="611"/>
      <c r="CC284" s="611"/>
      <c r="CD284" s="611"/>
      <c r="CE284" s="611"/>
      <c r="CF284" s="611"/>
      <c r="CG284" s="611"/>
      <c r="CH284" s="612"/>
    </row>
    <row r="285" spans="1:86" ht="18" customHeight="1" x14ac:dyDescent="0.15">
      <c r="A285" s="616"/>
      <c r="B285" s="617"/>
      <c r="C285" s="643"/>
      <c r="D285" s="644"/>
      <c r="E285" s="644"/>
      <c r="F285" s="644"/>
      <c r="G285" s="644"/>
      <c r="H285" s="644"/>
      <c r="I285" s="644"/>
      <c r="J285" s="644"/>
      <c r="K285" s="644"/>
      <c r="L285" s="644"/>
      <c r="M285" s="645"/>
      <c r="N285" s="616"/>
      <c r="O285" s="617"/>
      <c r="P285" s="613" t="str">
        <f>IF('②応募者名簿(印刷用)'!$BU$15="","",'②応募者名簿(印刷用)'!$BU$15)</f>
        <v xml:space="preserve"> </v>
      </c>
      <c r="Q285" s="613"/>
      <c r="R285" s="613"/>
      <c r="S285" s="613"/>
      <c r="T285" s="613"/>
      <c r="U285" s="613"/>
      <c r="V285" s="613"/>
      <c r="W285" s="613"/>
      <c r="X285" s="613"/>
      <c r="Y285" s="613"/>
      <c r="Z285" s="613"/>
      <c r="AA285" s="613"/>
      <c r="AB285" s="613"/>
      <c r="AC285" s="613"/>
      <c r="AD285" s="613"/>
      <c r="AE285" s="613"/>
      <c r="AF285" s="613"/>
      <c r="AG285" s="613"/>
      <c r="AH285" s="613"/>
      <c r="AI285" s="613"/>
      <c r="AJ285" s="613"/>
      <c r="AK285" s="613"/>
      <c r="AL285" s="613"/>
      <c r="AM285" s="613"/>
      <c r="AN285" s="613"/>
      <c r="AO285" s="613"/>
      <c r="AP285" s="613"/>
      <c r="AQ285" s="150"/>
      <c r="AR285" s="157"/>
      <c r="AS285" s="616"/>
      <c r="AT285" s="617"/>
      <c r="AU285" s="643"/>
      <c r="AV285" s="644"/>
      <c r="AW285" s="644"/>
      <c r="AX285" s="644"/>
      <c r="AY285" s="644"/>
      <c r="AZ285" s="644"/>
      <c r="BA285" s="644"/>
      <c r="BB285" s="644"/>
      <c r="BC285" s="644"/>
      <c r="BD285" s="644"/>
      <c r="BE285" s="645"/>
      <c r="BF285" s="616"/>
      <c r="BG285" s="617"/>
      <c r="BH285" s="613" t="str">
        <f>IF('②応募者名簿(印刷用)'!$BU$16="","",'②応募者名簿(印刷用)'!$BU$16)</f>
        <v xml:space="preserve"> </v>
      </c>
      <c r="BI285" s="613"/>
      <c r="BJ285" s="613"/>
      <c r="BK285" s="613"/>
      <c r="BL285" s="613"/>
      <c r="BM285" s="613"/>
      <c r="BN285" s="613"/>
      <c r="BO285" s="613"/>
      <c r="BP285" s="613"/>
      <c r="BQ285" s="613"/>
      <c r="BR285" s="613"/>
      <c r="BS285" s="613"/>
      <c r="BT285" s="613"/>
      <c r="BU285" s="613"/>
      <c r="BV285" s="613"/>
      <c r="BW285" s="613"/>
      <c r="BX285" s="613"/>
      <c r="BY285" s="613"/>
      <c r="BZ285" s="613"/>
      <c r="CA285" s="613"/>
      <c r="CB285" s="613"/>
      <c r="CC285" s="613"/>
      <c r="CD285" s="613"/>
      <c r="CE285" s="613"/>
      <c r="CF285" s="613"/>
      <c r="CG285" s="613"/>
      <c r="CH285" s="613"/>
    </row>
    <row r="286" spans="1:86" ht="18" customHeight="1" x14ac:dyDescent="0.15">
      <c r="A286" s="616"/>
      <c r="B286" s="617"/>
      <c r="C286" s="643"/>
      <c r="D286" s="644"/>
      <c r="E286" s="644"/>
      <c r="F286" s="644"/>
      <c r="G286" s="644"/>
      <c r="H286" s="644"/>
      <c r="I286" s="644"/>
      <c r="J286" s="644"/>
      <c r="K286" s="644"/>
      <c r="L286" s="644"/>
      <c r="M286" s="645"/>
      <c r="N286" s="618"/>
      <c r="O286" s="619"/>
      <c r="P286" s="614"/>
      <c r="Q286" s="614"/>
      <c r="R286" s="614"/>
      <c r="S286" s="614"/>
      <c r="T286" s="614"/>
      <c r="U286" s="614"/>
      <c r="V286" s="614"/>
      <c r="W286" s="614"/>
      <c r="X286" s="614"/>
      <c r="Y286" s="614"/>
      <c r="Z286" s="614"/>
      <c r="AA286" s="614"/>
      <c r="AB286" s="614"/>
      <c r="AC286" s="614"/>
      <c r="AD286" s="614"/>
      <c r="AE286" s="614"/>
      <c r="AF286" s="614"/>
      <c r="AG286" s="614"/>
      <c r="AH286" s="614"/>
      <c r="AI286" s="614"/>
      <c r="AJ286" s="614"/>
      <c r="AK286" s="614"/>
      <c r="AL286" s="614"/>
      <c r="AM286" s="614"/>
      <c r="AN286" s="614"/>
      <c r="AO286" s="614"/>
      <c r="AP286" s="614"/>
      <c r="AQ286" s="150"/>
      <c r="AR286" s="157"/>
      <c r="AS286" s="616"/>
      <c r="AT286" s="617"/>
      <c r="AU286" s="643"/>
      <c r="AV286" s="644"/>
      <c r="AW286" s="644"/>
      <c r="AX286" s="644"/>
      <c r="AY286" s="644"/>
      <c r="AZ286" s="644"/>
      <c r="BA286" s="644"/>
      <c r="BB286" s="644"/>
      <c r="BC286" s="644"/>
      <c r="BD286" s="644"/>
      <c r="BE286" s="645"/>
      <c r="BF286" s="618"/>
      <c r="BG286" s="619"/>
      <c r="BH286" s="614"/>
      <c r="BI286" s="614"/>
      <c r="BJ286" s="614"/>
      <c r="BK286" s="614"/>
      <c r="BL286" s="614"/>
      <c r="BM286" s="614"/>
      <c r="BN286" s="614"/>
      <c r="BO286" s="614"/>
      <c r="BP286" s="614"/>
      <c r="BQ286" s="614"/>
      <c r="BR286" s="614"/>
      <c r="BS286" s="614"/>
      <c r="BT286" s="614"/>
      <c r="BU286" s="614"/>
      <c r="BV286" s="614"/>
      <c r="BW286" s="614"/>
      <c r="BX286" s="614"/>
      <c r="BY286" s="614"/>
      <c r="BZ286" s="614"/>
      <c r="CA286" s="614"/>
      <c r="CB286" s="614"/>
      <c r="CC286" s="614"/>
      <c r="CD286" s="614"/>
      <c r="CE286" s="614"/>
      <c r="CF286" s="614"/>
      <c r="CG286" s="614"/>
      <c r="CH286" s="614"/>
    </row>
    <row r="287" spans="1:86" ht="18" customHeight="1" x14ac:dyDescent="0.15">
      <c r="A287" s="638" t="s">
        <v>23</v>
      </c>
      <c r="B287" s="638"/>
      <c r="C287" s="639" t="str">
        <f>""&amp;①入力シート!AJ110</f>
        <v/>
      </c>
      <c r="D287" s="639"/>
      <c r="E287" s="639"/>
      <c r="F287" s="639"/>
      <c r="G287" s="639"/>
      <c r="H287" s="639"/>
      <c r="I287" s="639"/>
      <c r="J287" s="639"/>
      <c r="K287" s="639"/>
      <c r="L287" s="639"/>
      <c r="M287" s="639"/>
      <c r="N287" s="646" t="s">
        <v>77</v>
      </c>
      <c r="O287" s="428"/>
      <c r="P287" s="428"/>
      <c r="Q287" s="428"/>
      <c r="R287" s="428"/>
      <c r="S287" s="428"/>
      <c r="T287" s="428"/>
      <c r="U287" s="428"/>
      <c r="V287" s="428"/>
      <c r="W287" s="428"/>
      <c r="X287" s="428"/>
      <c r="Y287" s="428"/>
      <c r="Z287" s="428"/>
      <c r="AA287" s="428"/>
      <c r="AB287" s="428"/>
      <c r="AC287" s="428"/>
      <c r="AD287" s="428"/>
      <c r="AE287" s="428"/>
      <c r="AF287" s="428"/>
      <c r="AG287" s="428"/>
      <c r="AH287" s="428"/>
      <c r="AI287" s="428"/>
      <c r="AJ287" s="428"/>
      <c r="AK287" s="428"/>
      <c r="AL287" s="428"/>
      <c r="AM287" s="428"/>
      <c r="AN287" s="428"/>
      <c r="AO287" s="428"/>
      <c r="AP287" s="429"/>
      <c r="AR287" s="47"/>
      <c r="AS287" s="638" t="s">
        <v>23</v>
      </c>
      <c r="AT287" s="638"/>
      <c r="AU287" s="639" t="str">
        <f>""&amp;①入力シート!AJ111</f>
        <v/>
      </c>
      <c r="AV287" s="639"/>
      <c r="AW287" s="639"/>
      <c r="AX287" s="639"/>
      <c r="AY287" s="639"/>
      <c r="AZ287" s="639"/>
      <c r="BA287" s="639"/>
      <c r="BB287" s="639"/>
      <c r="BC287" s="639"/>
      <c r="BD287" s="639"/>
      <c r="BE287" s="639"/>
      <c r="BF287" s="646" t="s">
        <v>77</v>
      </c>
      <c r="BG287" s="428"/>
      <c r="BH287" s="428"/>
      <c r="BI287" s="428"/>
      <c r="BJ287" s="428"/>
      <c r="BK287" s="428"/>
      <c r="BL287" s="428"/>
      <c r="BM287" s="428"/>
      <c r="BN287" s="428"/>
      <c r="BO287" s="428"/>
      <c r="BP287" s="428"/>
      <c r="BQ287" s="428"/>
      <c r="BR287" s="428"/>
      <c r="BS287" s="428"/>
      <c r="BT287" s="428"/>
      <c r="BU287" s="428"/>
      <c r="BV287" s="428"/>
      <c r="BW287" s="428"/>
      <c r="BX287" s="428"/>
      <c r="BY287" s="428"/>
      <c r="BZ287" s="428"/>
      <c r="CA287" s="428"/>
      <c r="CB287" s="428"/>
      <c r="CC287" s="428"/>
      <c r="CD287" s="428"/>
      <c r="CE287" s="428"/>
      <c r="CF287" s="428"/>
      <c r="CG287" s="428"/>
      <c r="CH287" s="429"/>
    </row>
    <row r="288" spans="1:86" ht="18" customHeight="1" x14ac:dyDescent="0.15">
      <c r="A288" s="638"/>
      <c r="B288" s="638"/>
      <c r="C288" s="639"/>
      <c r="D288" s="639"/>
      <c r="E288" s="639"/>
      <c r="F288" s="639"/>
      <c r="G288" s="639"/>
      <c r="H288" s="639"/>
      <c r="I288" s="639"/>
      <c r="J288" s="639"/>
      <c r="K288" s="639"/>
      <c r="L288" s="639"/>
      <c r="M288" s="639"/>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2"/>
      <c r="AR288" s="47"/>
      <c r="AS288" s="638"/>
      <c r="AT288" s="638"/>
      <c r="AU288" s="639"/>
      <c r="AV288" s="639"/>
      <c r="AW288" s="639"/>
      <c r="AX288" s="639"/>
      <c r="AY288" s="639"/>
      <c r="AZ288" s="639"/>
      <c r="BA288" s="639"/>
      <c r="BB288" s="639"/>
      <c r="BC288" s="639"/>
      <c r="BD288" s="639"/>
      <c r="BE288" s="639"/>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2"/>
    </row>
    <row r="289" spans="1:87" ht="15" customHeight="1" x14ac:dyDescent="0.15">
      <c r="A289" s="158"/>
      <c r="B289" s="158"/>
      <c r="C289" s="159"/>
      <c r="D289" s="159"/>
      <c r="E289" s="159"/>
      <c r="F289" s="159"/>
      <c r="G289" s="159"/>
      <c r="H289" s="159"/>
      <c r="I289" s="159"/>
      <c r="J289" s="159"/>
      <c r="K289" s="159"/>
      <c r="L289" s="159"/>
      <c r="M289" s="159"/>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8"/>
      <c r="AT289" s="158"/>
      <c r="AU289" s="159"/>
      <c r="AV289" s="159"/>
      <c r="AW289" s="159"/>
      <c r="AX289" s="159"/>
      <c r="AY289" s="159"/>
      <c r="AZ289" s="159"/>
      <c r="BA289" s="159"/>
      <c r="BB289" s="159"/>
      <c r="BC289" s="159"/>
      <c r="BD289" s="159"/>
      <c r="BE289" s="159"/>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60"/>
      <c r="B290" s="160"/>
      <c r="C290" s="160"/>
      <c r="D290" s="160"/>
      <c r="E290" s="160"/>
      <c r="F290" s="160"/>
      <c r="G290" s="160"/>
      <c r="H290" s="160"/>
      <c r="I290" s="160"/>
      <c r="J290" s="160"/>
      <c r="K290" s="160"/>
      <c r="L290" s="160"/>
      <c r="M290" s="160"/>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60"/>
      <c r="AT290" s="160"/>
      <c r="AU290" s="160"/>
      <c r="AV290" s="160"/>
      <c r="AW290" s="160"/>
      <c r="AX290" s="160"/>
      <c r="AY290" s="160"/>
      <c r="AZ290" s="160"/>
      <c r="BA290" s="160"/>
      <c r="BB290" s="160"/>
      <c r="BC290" s="160"/>
      <c r="BD290" s="160"/>
      <c r="BE290" s="160"/>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50" t="s">
        <v>64</v>
      </c>
      <c r="B291" s="651"/>
      <c r="C291" s="651"/>
      <c r="D291" s="651"/>
      <c r="E291" s="651"/>
      <c r="F291" s="651"/>
      <c r="G291" s="651"/>
      <c r="H291" s="651"/>
      <c r="I291" s="651"/>
      <c r="J291" s="651"/>
      <c r="K291" s="651"/>
      <c r="L291" s="651"/>
      <c r="M291" s="652"/>
      <c r="N291" s="609" t="s">
        <v>22</v>
      </c>
      <c r="O291" s="609"/>
      <c r="P291" s="628" t="s">
        <v>17</v>
      </c>
      <c r="Q291" s="629"/>
      <c r="R291" s="630" t="str">
        <f>IF('②応募者名簿(印刷用)'!$BX$40="","",'②応募者名簿(印刷用)'!$BX$40)</f>
        <v>-</v>
      </c>
      <c r="S291" s="630"/>
      <c r="T291" s="630"/>
      <c r="U291" s="630"/>
      <c r="V291" s="630"/>
      <c r="W291" s="630"/>
      <c r="X291" s="630"/>
      <c r="Y291" s="630"/>
      <c r="Z291" s="630"/>
      <c r="AA291" s="630"/>
      <c r="AB291" s="630"/>
      <c r="AC291" s="630"/>
      <c r="AD291" s="630"/>
      <c r="AE291" s="630"/>
      <c r="AF291" s="630"/>
      <c r="AG291" s="630"/>
      <c r="AH291" s="630"/>
      <c r="AI291" s="630"/>
      <c r="AJ291" s="630"/>
      <c r="AK291" s="630"/>
      <c r="AL291" s="630"/>
      <c r="AM291" s="630"/>
      <c r="AN291" s="630"/>
      <c r="AO291" s="630"/>
      <c r="AP291" s="631"/>
      <c r="AQ291" s="150"/>
      <c r="AR291" s="157"/>
      <c r="AS291" s="650" t="s">
        <v>64</v>
      </c>
      <c r="AT291" s="651"/>
      <c r="AU291" s="651"/>
      <c r="AV291" s="651"/>
      <c r="AW291" s="651"/>
      <c r="AX291" s="651"/>
      <c r="AY291" s="651"/>
      <c r="AZ291" s="651"/>
      <c r="BA291" s="651"/>
      <c r="BB291" s="651"/>
      <c r="BC291" s="651"/>
      <c r="BD291" s="651"/>
      <c r="BE291" s="652"/>
      <c r="BF291" s="609" t="s">
        <v>22</v>
      </c>
      <c r="BG291" s="609"/>
      <c r="BH291" s="628" t="s">
        <v>17</v>
      </c>
      <c r="BI291" s="629"/>
      <c r="BJ291" s="630" t="str">
        <f>IF('②応募者名簿(印刷用)'!$BX$40="","",'②応募者名簿(印刷用)'!$BX$40)</f>
        <v>-</v>
      </c>
      <c r="BK291" s="630"/>
      <c r="BL291" s="630"/>
      <c r="BM291" s="630"/>
      <c r="BN291" s="630"/>
      <c r="BO291" s="630"/>
      <c r="BP291" s="630"/>
      <c r="BQ291" s="630"/>
      <c r="BR291" s="630"/>
      <c r="BS291" s="630"/>
      <c r="BT291" s="630"/>
      <c r="BU291" s="630"/>
      <c r="BV291" s="630"/>
      <c r="BW291" s="630"/>
      <c r="BX291" s="630"/>
      <c r="BY291" s="630"/>
      <c r="BZ291" s="630"/>
      <c r="CA291" s="630"/>
      <c r="CB291" s="630"/>
      <c r="CC291" s="630"/>
      <c r="CD291" s="630"/>
      <c r="CE291" s="630"/>
      <c r="CF291" s="630"/>
      <c r="CG291" s="630"/>
      <c r="CH291" s="631"/>
    </row>
    <row r="292" spans="1:87" ht="17.100000000000001" customHeight="1" x14ac:dyDescent="0.15">
      <c r="A292" s="653" t="str">
        <f>'②応募者名簿(印刷用)'!$A$36</f>
        <v/>
      </c>
      <c r="B292" s="654"/>
      <c r="C292" s="654"/>
      <c r="D292" s="654"/>
      <c r="E292" s="654"/>
      <c r="F292" s="654"/>
      <c r="G292" s="654"/>
      <c r="H292" s="654"/>
      <c r="I292" s="151"/>
      <c r="J292" s="151"/>
      <c r="K292" s="151"/>
      <c r="L292" s="151"/>
      <c r="M292" s="152"/>
      <c r="N292" s="609"/>
      <c r="O292" s="609"/>
      <c r="P292" s="603" t="str">
        <f>IF('②応募者名簿(印刷用)'!$BV$42="","",'②応募者名簿(印刷用)'!$BV$42)</f>
        <v xml:space="preserve"> </v>
      </c>
      <c r="Q292" s="604"/>
      <c r="R292" s="604"/>
      <c r="S292" s="604"/>
      <c r="T292" s="604"/>
      <c r="U292" s="604"/>
      <c r="V292" s="604"/>
      <c r="W292" s="604"/>
      <c r="X292" s="604"/>
      <c r="Y292" s="604"/>
      <c r="Z292" s="604"/>
      <c r="AA292" s="604"/>
      <c r="AB292" s="604"/>
      <c r="AC292" s="604"/>
      <c r="AD292" s="604"/>
      <c r="AE292" s="604"/>
      <c r="AF292" s="604"/>
      <c r="AG292" s="604"/>
      <c r="AH292" s="604"/>
      <c r="AI292" s="604"/>
      <c r="AJ292" s="604"/>
      <c r="AK292" s="604"/>
      <c r="AL292" s="604"/>
      <c r="AM292" s="604"/>
      <c r="AN292" s="604"/>
      <c r="AO292" s="604"/>
      <c r="AP292" s="605"/>
      <c r="AQ292" s="150"/>
      <c r="AR292" s="157"/>
      <c r="AS292" s="653" t="str">
        <f>'②応募者名簿(印刷用)'!$A$36</f>
        <v/>
      </c>
      <c r="AT292" s="654"/>
      <c r="AU292" s="654"/>
      <c r="AV292" s="654"/>
      <c r="AW292" s="654"/>
      <c r="AX292" s="654"/>
      <c r="AY292" s="654"/>
      <c r="AZ292" s="654"/>
      <c r="BA292" s="151"/>
      <c r="BB292" s="151"/>
      <c r="BC292" s="151"/>
      <c r="BD292" s="151"/>
      <c r="BE292" s="152"/>
      <c r="BF292" s="609"/>
      <c r="BG292" s="609"/>
      <c r="BH292" s="603" t="str">
        <f>IF('②応募者名簿(印刷用)'!$BV$42="","",'②応募者名簿(印刷用)'!$BV$42)</f>
        <v xml:space="preserve"> </v>
      </c>
      <c r="BI292" s="604"/>
      <c r="BJ292" s="604"/>
      <c r="BK292" s="604"/>
      <c r="BL292" s="604"/>
      <c r="BM292" s="604"/>
      <c r="BN292" s="604"/>
      <c r="BO292" s="604"/>
      <c r="BP292" s="604"/>
      <c r="BQ292" s="604"/>
      <c r="BR292" s="604"/>
      <c r="BS292" s="604"/>
      <c r="BT292" s="604"/>
      <c r="BU292" s="604"/>
      <c r="BV292" s="604"/>
      <c r="BW292" s="604"/>
      <c r="BX292" s="604"/>
      <c r="BY292" s="604"/>
      <c r="BZ292" s="604"/>
      <c r="CA292" s="604"/>
      <c r="CB292" s="604"/>
      <c r="CC292" s="604"/>
      <c r="CD292" s="604"/>
      <c r="CE292" s="604"/>
      <c r="CF292" s="604"/>
      <c r="CG292" s="604"/>
      <c r="CH292" s="605"/>
    </row>
    <row r="293" spans="1:87" ht="17.100000000000001" customHeight="1" x14ac:dyDescent="0.15">
      <c r="A293" s="653"/>
      <c r="B293" s="654"/>
      <c r="C293" s="654"/>
      <c r="D293" s="654"/>
      <c r="E293" s="654"/>
      <c r="F293" s="654"/>
      <c r="G293" s="654"/>
      <c r="H293" s="654"/>
      <c r="I293" s="151"/>
      <c r="J293" s="151"/>
      <c r="K293" s="151"/>
      <c r="L293" s="151"/>
      <c r="M293" s="152"/>
      <c r="N293" s="609"/>
      <c r="O293" s="609"/>
      <c r="P293" s="603" t="str">
        <f>IF('②応募者名簿(印刷用)'!$BV$43="","",'②応募者名簿(印刷用)'!$BV$43)</f>
        <v xml:space="preserve"> </v>
      </c>
      <c r="Q293" s="604"/>
      <c r="R293" s="604"/>
      <c r="S293" s="604"/>
      <c r="T293" s="604"/>
      <c r="U293" s="604"/>
      <c r="V293" s="604"/>
      <c r="W293" s="604"/>
      <c r="X293" s="604"/>
      <c r="Y293" s="604"/>
      <c r="Z293" s="604"/>
      <c r="AA293" s="604"/>
      <c r="AB293" s="604"/>
      <c r="AC293" s="604"/>
      <c r="AD293" s="604"/>
      <c r="AE293" s="604"/>
      <c r="AF293" s="604"/>
      <c r="AG293" s="604"/>
      <c r="AH293" s="604"/>
      <c r="AI293" s="604"/>
      <c r="AJ293" s="604"/>
      <c r="AK293" s="604"/>
      <c r="AL293" s="604"/>
      <c r="AM293" s="604"/>
      <c r="AN293" s="604"/>
      <c r="AO293" s="604"/>
      <c r="AP293" s="605"/>
      <c r="AQ293" s="150"/>
      <c r="AR293" s="157"/>
      <c r="AS293" s="653"/>
      <c r="AT293" s="654"/>
      <c r="AU293" s="654"/>
      <c r="AV293" s="654"/>
      <c r="AW293" s="654"/>
      <c r="AX293" s="654"/>
      <c r="AY293" s="654"/>
      <c r="AZ293" s="654"/>
      <c r="BA293" s="151"/>
      <c r="BB293" s="151"/>
      <c r="BC293" s="151"/>
      <c r="BD293" s="151"/>
      <c r="BE293" s="152"/>
      <c r="BF293" s="609"/>
      <c r="BG293" s="609"/>
      <c r="BH293" s="603" t="str">
        <f>IF('②応募者名簿(印刷用)'!$BV$43="","",'②応募者名簿(印刷用)'!$BV$43)</f>
        <v xml:space="preserve"> </v>
      </c>
      <c r="BI293" s="604"/>
      <c r="BJ293" s="604"/>
      <c r="BK293" s="604"/>
      <c r="BL293" s="604"/>
      <c r="BM293" s="604"/>
      <c r="BN293" s="604"/>
      <c r="BO293" s="604"/>
      <c r="BP293" s="604"/>
      <c r="BQ293" s="604"/>
      <c r="BR293" s="604"/>
      <c r="BS293" s="604"/>
      <c r="BT293" s="604"/>
      <c r="BU293" s="604"/>
      <c r="BV293" s="604"/>
      <c r="BW293" s="604"/>
      <c r="BX293" s="604"/>
      <c r="BY293" s="604"/>
      <c r="BZ293" s="604"/>
      <c r="CA293" s="604"/>
      <c r="CB293" s="604"/>
      <c r="CC293" s="604"/>
      <c r="CD293" s="604"/>
      <c r="CE293" s="604"/>
      <c r="CF293" s="604"/>
      <c r="CG293" s="604"/>
      <c r="CH293" s="605"/>
    </row>
    <row r="294" spans="1:87" ht="17.100000000000001" customHeight="1" x14ac:dyDescent="0.15">
      <c r="A294" s="653"/>
      <c r="B294" s="654"/>
      <c r="C294" s="654"/>
      <c r="D294" s="654"/>
      <c r="E294" s="654"/>
      <c r="F294" s="654"/>
      <c r="G294" s="654"/>
      <c r="H294" s="654"/>
      <c r="I294" s="151"/>
      <c r="J294" s="151"/>
      <c r="K294" s="151"/>
      <c r="L294" s="151"/>
      <c r="M294" s="152"/>
      <c r="N294" s="609"/>
      <c r="O294" s="609"/>
      <c r="P294" s="606" t="str">
        <f>IF('②応募者名簿(印刷用)'!$BV$44="","",'②応募者名簿(印刷用)'!$BV$44)</f>
        <v xml:space="preserve"> </v>
      </c>
      <c r="Q294" s="607"/>
      <c r="R294" s="607"/>
      <c r="S294" s="607"/>
      <c r="T294" s="607"/>
      <c r="U294" s="607"/>
      <c r="V294" s="607"/>
      <c r="W294" s="607"/>
      <c r="X294" s="607"/>
      <c r="Y294" s="607"/>
      <c r="Z294" s="607"/>
      <c r="AA294" s="607"/>
      <c r="AB294" s="607"/>
      <c r="AC294" s="607"/>
      <c r="AD294" s="607"/>
      <c r="AE294" s="607"/>
      <c r="AF294" s="607"/>
      <c r="AG294" s="607"/>
      <c r="AH294" s="607"/>
      <c r="AI294" s="607"/>
      <c r="AJ294" s="607"/>
      <c r="AK294" s="607"/>
      <c r="AL294" s="607"/>
      <c r="AM294" s="607"/>
      <c r="AN294" s="607"/>
      <c r="AO294" s="607"/>
      <c r="AP294" s="608"/>
      <c r="AQ294" s="150"/>
      <c r="AR294" s="157"/>
      <c r="AS294" s="653"/>
      <c r="AT294" s="654"/>
      <c r="AU294" s="654"/>
      <c r="AV294" s="654"/>
      <c r="AW294" s="654"/>
      <c r="AX294" s="654"/>
      <c r="AY294" s="654"/>
      <c r="AZ294" s="654"/>
      <c r="BA294" s="151"/>
      <c r="BB294" s="151"/>
      <c r="BC294" s="151"/>
      <c r="BD294" s="151"/>
      <c r="BE294" s="152"/>
      <c r="BF294" s="609"/>
      <c r="BG294" s="609"/>
      <c r="BH294" s="606" t="str">
        <f>IF('②応募者名簿(印刷用)'!$BV$44="","",'②応募者名簿(印刷用)'!$BV$44)</f>
        <v xml:space="preserve"> </v>
      </c>
      <c r="BI294" s="607"/>
      <c r="BJ294" s="607"/>
      <c r="BK294" s="607"/>
      <c r="BL294" s="607"/>
      <c r="BM294" s="607"/>
      <c r="BN294" s="607"/>
      <c r="BO294" s="607"/>
      <c r="BP294" s="607"/>
      <c r="BQ294" s="607"/>
      <c r="BR294" s="607"/>
      <c r="BS294" s="607"/>
      <c r="BT294" s="607"/>
      <c r="BU294" s="607"/>
      <c r="BV294" s="607"/>
      <c r="BW294" s="607"/>
      <c r="BX294" s="607"/>
      <c r="BY294" s="607"/>
      <c r="BZ294" s="607"/>
      <c r="CA294" s="607"/>
      <c r="CB294" s="607"/>
      <c r="CC294" s="607"/>
      <c r="CD294" s="607"/>
      <c r="CE294" s="607"/>
      <c r="CF294" s="607"/>
      <c r="CG294" s="607"/>
      <c r="CH294" s="608"/>
    </row>
    <row r="295" spans="1:87" ht="17.100000000000001" customHeight="1" x14ac:dyDescent="0.15">
      <c r="A295" s="653"/>
      <c r="B295" s="654"/>
      <c r="C295" s="654"/>
      <c r="D295" s="654"/>
      <c r="E295" s="654"/>
      <c r="F295" s="654"/>
      <c r="G295" s="654"/>
      <c r="H295" s="654"/>
      <c r="I295" s="151"/>
      <c r="J295" s="151"/>
      <c r="K295" s="151"/>
      <c r="L295" s="151"/>
      <c r="M295" s="152"/>
      <c r="N295" s="623" t="s">
        <v>33</v>
      </c>
      <c r="O295" s="624"/>
      <c r="P295" s="620" t="s">
        <v>24</v>
      </c>
      <c r="Q295" s="621"/>
      <c r="R295" s="621"/>
      <c r="S295" s="621"/>
      <c r="T295" s="621" t="str">
        <f>""&amp;①入力シート!$D$21</f>
        <v/>
      </c>
      <c r="U295" s="621"/>
      <c r="V295" s="621"/>
      <c r="W295" s="621"/>
      <c r="X295" s="621"/>
      <c r="Y295" s="621"/>
      <c r="Z295" s="621"/>
      <c r="AA295" s="621"/>
      <c r="AB295" s="621"/>
      <c r="AC295" s="621"/>
      <c r="AD295" s="621"/>
      <c r="AE295" s="621"/>
      <c r="AF295" s="621"/>
      <c r="AG295" s="621"/>
      <c r="AH295" s="621"/>
      <c r="AI295" s="621"/>
      <c r="AJ295" s="621"/>
      <c r="AK295" s="621"/>
      <c r="AL295" s="621"/>
      <c r="AM295" s="621"/>
      <c r="AN295" s="621"/>
      <c r="AO295" s="621"/>
      <c r="AP295" s="622"/>
      <c r="AQ295" s="150"/>
      <c r="AR295" s="157"/>
      <c r="AS295" s="653"/>
      <c r="AT295" s="654"/>
      <c r="AU295" s="654"/>
      <c r="AV295" s="654"/>
      <c r="AW295" s="654"/>
      <c r="AX295" s="654"/>
      <c r="AY295" s="654"/>
      <c r="AZ295" s="654"/>
      <c r="BA295" s="151"/>
      <c r="BB295" s="151"/>
      <c r="BC295" s="151"/>
      <c r="BD295" s="151"/>
      <c r="BE295" s="152"/>
      <c r="BF295" s="623" t="s">
        <v>33</v>
      </c>
      <c r="BG295" s="624"/>
      <c r="BH295" s="620" t="s">
        <v>24</v>
      </c>
      <c r="BI295" s="621"/>
      <c r="BJ295" s="621"/>
      <c r="BK295" s="621"/>
      <c r="BL295" s="621" t="str">
        <f>""&amp;①入力シート!$D$21</f>
        <v/>
      </c>
      <c r="BM295" s="621"/>
      <c r="BN295" s="621"/>
      <c r="BO295" s="621"/>
      <c r="BP295" s="621"/>
      <c r="BQ295" s="621"/>
      <c r="BR295" s="621"/>
      <c r="BS295" s="621"/>
      <c r="BT295" s="621"/>
      <c r="BU295" s="621"/>
      <c r="BV295" s="621"/>
      <c r="BW295" s="621"/>
      <c r="BX295" s="621"/>
      <c r="BY295" s="621"/>
      <c r="BZ295" s="621"/>
      <c r="CA295" s="621"/>
      <c r="CB295" s="621"/>
      <c r="CC295" s="621"/>
      <c r="CD295" s="621"/>
      <c r="CE295" s="621"/>
      <c r="CF295" s="621"/>
      <c r="CG295" s="621"/>
      <c r="CH295" s="622"/>
    </row>
    <row r="296" spans="1:87" ht="17.100000000000001" customHeight="1" x14ac:dyDescent="0.15">
      <c r="A296" s="153"/>
      <c r="B296" s="151"/>
      <c r="C296" s="151"/>
      <c r="D296" s="151"/>
      <c r="E296" s="151"/>
      <c r="F296" s="151"/>
      <c r="G296" s="151"/>
      <c r="H296" s="151"/>
      <c r="I296" s="151"/>
      <c r="J296" s="151"/>
      <c r="K296" s="151"/>
      <c r="L296" s="151"/>
      <c r="M296" s="152"/>
      <c r="N296" s="616"/>
      <c r="O296" s="617"/>
      <c r="P296" s="625" t="str">
        <f>"　"&amp;①入力シート!$D$22</f>
        <v>　</v>
      </c>
      <c r="Q296" s="626"/>
      <c r="R296" s="626"/>
      <c r="S296" s="626"/>
      <c r="T296" s="626"/>
      <c r="U296" s="626"/>
      <c r="V296" s="626"/>
      <c r="W296" s="626"/>
      <c r="X296" s="626"/>
      <c r="Y296" s="626"/>
      <c r="Z296" s="626"/>
      <c r="AA296" s="626"/>
      <c r="AB296" s="626"/>
      <c r="AC296" s="626"/>
      <c r="AD296" s="626"/>
      <c r="AE296" s="626"/>
      <c r="AF296" s="626"/>
      <c r="AG296" s="626"/>
      <c r="AH296" s="626"/>
      <c r="AI296" s="626"/>
      <c r="AJ296" s="626"/>
      <c r="AK296" s="626"/>
      <c r="AL296" s="626"/>
      <c r="AM296" s="626"/>
      <c r="AN296" s="626"/>
      <c r="AO296" s="626"/>
      <c r="AP296" s="627"/>
      <c r="AQ296" s="150"/>
      <c r="AR296" s="157"/>
      <c r="AS296" s="153"/>
      <c r="AT296" s="151"/>
      <c r="AU296" s="151"/>
      <c r="AV296" s="151"/>
      <c r="AW296" s="151"/>
      <c r="AX296" s="151"/>
      <c r="AY296" s="151"/>
      <c r="AZ296" s="151"/>
      <c r="BA296" s="151"/>
      <c r="BB296" s="151"/>
      <c r="BC296" s="151"/>
      <c r="BD296" s="151"/>
      <c r="BE296" s="152"/>
      <c r="BF296" s="616"/>
      <c r="BG296" s="617"/>
      <c r="BH296" s="625" t="str">
        <f>"　"&amp;①入力シート!$D$22</f>
        <v>　</v>
      </c>
      <c r="BI296" s="626"/>
      <c r="BJ296" s="626"/>
      <c r="BK296" s="626"/>
      <c r="BL296" s="626"/>
      <c r="BM296" s="626"/>
      <c r="BN296" s="626"/>
      <c r="BO296" s="626"/>
      <c r="BP296" s="626"/>
      <c r="BQ296" s="626"/>
      <c r="BR296" s="626"/>
      <c r="BS296" s="626"/>
      <c r="BT296" s="626"/>
      <c r="BU296" s="626"/>
      <c r="BV296" s="626"/>
      <c r="BW296" s="626"/>
      <c r="BX296" s="626"/>
      <c r="BY296" s="626"/>
      <c r="BZ296" s="626"/>
      <c r="CA296" s="626"/>
      <c r="CB296" s="626"/>
      <c r="CC296" s="626"/>
      <c r="CD296" s="626"/>
      <c r="CE296" s="626"/>
      <c r="CF296" s="626"/>
      <c r="CG296" s="626"/>
      <c r="CH296" s="627"/>
    </row>
    <row r="297" spans="1:87" ht="17.100000000000001" customHeight="1" x14ac:dyDescent="0.15">
      <c r="A297" s="153"/>
      <c r="B297" s="151"/>
      <c r="C297" s="151"/>
      <c r="D297" s="151"/>
      <c r="E297" s="151"/>
      <c r="F297" s="151"/>
      <c r="G297" s="151"/>
      <c r="H297" s="151"/>
      <c r="I297" s="151"/>
      <c r="J297" s="151"/>
      <c r="K297" s="151"/>
      <c r="L297" s="151"/>
      <c r="M297" s="152"/>
      <c r="N297" s="616"/>
      <c r="O297" s="617"/>
      <c r="P297" s="647" t="str">
        <f>"　"&amp;①入力シート!$D$23</f>
        <v>　</v>
      </c>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9"/>
      <c r="AQ297" s="150"/>
      <c r="AR297" s="157"/>
      <c r="AS297" s="153"/>
      <c r="AT297" s="151"/>
      <c r="AU297" s="151"/>
      <c r="AV297" s="151"/>
      <c r="AW297" s="151"/>
      <c r="AX297" s="151"/>
      <c r="AY297" s="151"/>
      <c r="AZ297" s="151"/>
      <c r="BA297" s="151"/>
      <c r="BB297" s="151"/>
      <c r="BC297" s="151"/>
      <c r="BD297" s="151"/>
      <c r="BE297" s="152"/>
      <c r="BF297" s="616"/>
      <c r="BG297" s="617"/>
      <c r="BH297" s="647" t="str">
        <f>"　"&amp;①入力シート!$D$23</f>
        <v>　</v>
      </c>
      <c r="BI297" s="648"/>
      <c r="BJ297" s="648"/>
      <c r="BK297" s="648"/>
      <c r="BL297" s="648"/>
      <c r="BM297" s="648"/>
      <c r="BN297" s="648"/>
      <c r="BO297" s="648"/>
      <c r="BP297" s="648"/>
      <c r="BQ297" s="648"/>
      <c r="BR297" s="648"/>
      <c r="BS297" s="648"/>
      <c r="BT297" s="648"/>
      <c r="BU297" s="648"/>
      <c r="BV297" s="648"/>
      <c r="BW297" s="648"/>
      <c r="BX297" s="648"/>
      <c r="BY297" s="648"/>
      <c r="BZ297" s="648"/>
      <c r="CA297" s="648"/>
      <c r="CB297" s="648"/>
      <c r="CC297" s="648"/>
      <c r="CD297" s="648"/>
      <c r="CE297" s="648"/>
      <c r="CF297" s="648"/>
      <c r="CG297" s="648"/>
      <c r="CH297" s="649"/>
    </row>
    <row r="298" spans="1:87" ht="17.100000000000001" customHeight="1" x14ac:dyDescent="0.15">
      <c r="A298" s="154"/>
      <c r="B298" s="155"/>
      <c r="C298" s="155"/>
      <c r="D298" s="155"/>
      <c r="E298" s="155"/>
      <c r="F298" s="155"/>
      <c r="G298" s="155"/>
      <c r="H298" s="155"/>
      <c r="I298" s="155"/>
      <c r="J298" s="155"/>
      <c r="K298" s="155"/>
      <c r="L298" s="155"/>
      <c r="M298" s="156"/>
      <c r="N298" s="616"/>
      <c r="O298" s="617"/>
      <c r="P298" s="647"/>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9"/>
      <c r="AQ298" s="150"/>
      <c r="AR298" s="157"/>
      <c r="AS298" s="154"/>
      <c r="AT298" s="155"/>
      <c r="AU298" s="155"/>
      <c r="AV298" s="155"/>
      <c r="AW298" s="155"/>
      <c r="AX298" s="155"/>
      <c r="AY298" s="155"/>
      <c r="AZ298" s="155"/>
      <c r="BA298" s="155"/>
      <c r="BB298" s="155"/>
      <c r="BC298" s="155"/>
      <c r="BD298" s="155"/>
      <c r="BE298" s="156"/>
      <c r="BF298" s="616"/>
      <c r="BG298" s="617"/>
      <c r="BH298" s="647"/>
      <c r="BI298" s="648"/>
      <c r="BJ298" s="648"/>
      <c r="BK298" s="648"/>
      <c r="BL298" s="648"/>
      <c r="BM298" s="648"/>
      <c r="BN298" s="648"/>
      <c r="BO298" s="648"/>
      <c r="BP298" s="648"/>
      <c r="BQ298" s="648"/>
      <c r="BR298" s="648"/>
      <c r="BS298" s="648"/>
      <c r="BT298" s="648"/>
      <c r="BU298" s="648"/>
      <c r="BV298" s="648"/>
      <c r="BW298" s="648"/>
      <c r="BX298" s="648"/>
      <c r="BY298" s="648"/>
      <c r="BZ298" s="648"/>
      <c r="CA298" s="648"/>
      <c r="CB298" s="648"/>
      <c r="CC298" s="648"/>
      <c r="CD298" s="648"/>
      <c r="CE298" s="648"/>
      <c r="CF298" s="648"/>
      <c r="CG298" s="648"/>
      <c r="CH298" s="649"/>
    </row>
    <row r="299" spans="1:87" ht="18" customHeight="1" x14ac:dyDescent="0.15">
      <c r="A299" s="623" t="s">
        <v>38</v>
      </c>
      <c r="B299" s="624"/>
      <c r="C299" s="620" t="s">
        <v>32</v>
      </c>
      <c r="D299" s="621"/>
      <c r="E299" s="621"/>
      <c r="F299" s="621"/>
      <c r="G299" s="621"/>
      <c r="H299" s="621"/>
      <c r="I299" s="621"/>
      <c r="J299" s="621"/>
      <c r="K299" s="621"/>
      <c r="L299" s="621"/>
      <c r="M299" s="621"/>
      <c r="N299" s="609" t="s">
        <v>35</v>
      </c>
      <c r="O299" s="609"/>
      <c r="P299" s="615" t="str">
        <f>""&amp;①入力シート!O112</f>
        <v/>
      </c>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150"/>
      <c r="AR299" s="157"/>
      <c r="AS299" s="623" t="s">
        <v>38</v>
      </c>
      <c r="AT299" s="624"/>
      <c r="AU299" s="620" t="s">
        <v>32</v>
      </c>
      <c r="AV299" s="621"/>
      <c r="AW299" s="621"/>
      <c r="AX299" s="621"/>
      <c r="AY299" s="621"/>
      <c r="AZ299" s="621"/>
      <c r="BA299" s="621"/>
      <c r="BB299" s="621"/>
      <c r="BC299" s="621"/>
      <c r="BD299" s="621"/>
      <c r="BE299" s="621"/>
      <c r="BF299" s="609" t="s">
        <v>35</v>
      </c>
      <c r="BG299" s="609"/>
      <c r="BH299" s="615" t="str">
        <f>""&amp;①入力シート!O113</f>
        <v/>
      </c>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row>
    <row r="300" spans="1:87" ht="18" customHeight="1" x14ac:dyDescent="0.15">
      <c r="A300" s="616"/>
      <c r="B300" s="617"/>
      <c r="C300" s="643">
        <f>'②応募者名簿(印刷用)'!$BF17</f>
        <v>75</v>
      </c>
      <c r="D300" s="644"/>
      <c r="E300" s="644"/>
      <c r="F300" s="644"/>
      <c r="G300" s="644"/>
      <c r="H300" s="644"/>
      <c r="I300" s="644"/>
      <c r="J300" s="644"/>
      <c r="K300" s="644"/>
      <c r="L300" s="644"/>
      <c r="M300" s="644"/>
      <c r="N300" s="609"/>
      <c r="O300" s="609"/>
      <c r="P300" s="615"/>
      <c r="Q300" s="615"/>
      <c r="R300" s="615"/>
      <c r="S300" s="615"/>
      <c r="T300" s="615"/>
      <c r="U300" s="615"/>
      <c r="V300" s="615"/>
      <c r="W300" s="615"/>
      <c r="X300" s="615"/>
      <c r="Y300" s="615"/>
      <c r="Z300" s="615"/>
      <c r="AA300" s="615"/>
      <c r="AB300" s="615"/>
      <c r="AC300" s="615"/>
      <c r="AD300" s="615"/>
      <c r="AE300" s="615"/>
      <c r="AF300" s="615"/>
      <c r="AG300" s="615"/>
      <c r="AH300" s="615"/>
      <c r="AI300" s="615"/>
      <c r="AJ300" s="615"/>
      <c r="AK300" s="615"/>
      <c r="AL300" s="615"/>
      <c r="AM300" s="615"/>
      <c r="AN300" s="615"/>
      <c r="AO300" s="615"/>
      <c r="AP300" s="615"/>
      <c r="AQ300" s="150"/>
      <c r="AR300" s="157"/>
      <c r="AS300" s="616"/>
      <c r="AT300" s="617"/>
      <c r="AU300" s="643">
        <f>'②応募者名簿(印刷用)'!$BF18</f>
        <v>76</v>
      </c>
      <c r="AV300" s="644"/>
      <c r="AW300" s="644"/>
      <c r="AX300" s="644"/>
      <c r="AY300" s="644"/>
      <c r="AZ300" s="644"/>
      <c r="BA300" s="644"/>
      <c r="BB300" s="644"/>
      <c r="BC300" s="644"/>
      <c r="BD300" s="644"/>
      <c r="BE300" s="644"/>
      <c r="BF300" s="609"/>
      <c r="BG300" s="609"/>
      <c r="BH300" s="615"/>
      <c r="BI300" s="615"/>
      <c r="BJ300" s="615"/>
      <c r="BK300" s="615"/>
      <c r="BL300" s="615"/>
      <c r="BM300" s="615"/>
      <c r="BN300" s="615"/>
      <c r="BO300" s="615"/>
      <c r="BP300" s="615"/>
      <c r="BQ300" s="615"/>
      <c r="BR300" s="615"/>
      <c r="BS300" s="615"/>
      <c r="BT300" s="615"/>
      <c r="BU300" s="615"/>
      <c r="BV300" s="615"/>
      <c r="BW300" s="615"/>
      <c r="BX300" s="615"/>
      <c r="BY300" s="615"/>
      <c r="BZ300" s="615"/>
      <c r="CA300" s="615"/>
      <c r="CB300" s="615"/>
      <c r="CC300" s="615"/>
      <c r="CD300" s="615"/>
      <c r="CE300" s="615"/>
      <c r="CF300" s="615"/>
      <c r="CG300" s="615"/>
      <c r="CH300" s="615"/>
    </row>
    <row r="301" spans="1:87" ht="18" customHeight="1" x14ac:dyDescent="0.15">
      <c r="A301" s="618"/>
      <c r="B301" s="619"/>
      <c r="C301" s="643"/>
      <c r="D301" s="644"/>
      <c r="E301" s="644"/>
      <c r="F301" s="644"/>
      <c r="G301" s="644"/>
      <c r="H301" s="644"/>
      <c r="I301" s="644"/>
      <c r="J301" s="644"/>
      <c r="K301" s="644"/>
      <c r="L301" s="644"/>
      <c r="M301" s="644"/>
      <c r="N301" s="609"/>
      <c r="O301" s="609"/>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150"/>
      <c r="AR301" s="157"/>
      <c r="AS301" s="618"/>
      <c r="AT301" s="619"/>
      <c r="AU301" s="643"/>
      <c r="AV301" s="644"/>
      <c r="AW301" s="644"/>
      <c r="AX301" s="644"/>
      <c r="AY301" s="644"/>
      <c r="AZ301" s="644"/>
      <c r="BA301" s="644"/>
      <c r="BB301" s="644"/>
      <c r="BC301" s="644"/>
      <c r="BD301" s="644"/>
      <c r="BE301" s="644"/>
      <c r="BF301" s="609"/>
      <c r="BG301" s="609"/>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row>
    <row r="302" spans="1:87" ht="18" customHeight="1" x14ac:dyDescent="0.15">
      <c r="A302" s="623" t="s">
        <v>37</v>
      </c>
      <c r="B302" s="624"/>
      <c r="C302" s="640" t="str">
        <f>IF('②応募者名簿(印刷用)'!$BQ$17="","",'②応募者名簿(印刷用)'!$BQ$17)</f>
        <v/>
      </c>
      <c r="D302" s="641"/>
      <c r="E302" s="641"/>
      <c r="F302" s="641"/>
      <c r="G302" s="641"/>
      <c r="H302" s="641"/>
      <c r="I302" s="641"/>
      <c r="J302" s="641"/>
      <c r="K302" s="641"/>
      <c r="L302" s="641"/>
      <c r="M302" s="642"/>
      <c r="N302" s="616" t="s">
        <v>36</v>
      </c>
      <c r="O302" s="617"/>
      <c r="P302" s="610" t="s">
        <v>34</v>
      </c>
      <c r="Q302" s="611"/>
      <c r="R302" s="611"/>
      <c r="S302" s="611"/>
      <c r="T302" s="611"/>
      <c r="U302" s="611"/>
      <c r="V302" s="611"/>
      <c r="W302" s="611"/>
      <c r="X302" s="611"/>
      <c r="Y302" s="611"/>
      <c r="Z302" s="611"/>
      <c r="AA302" s="611"/>
      <c r="AB302" s="611"/>
      <c r="AC302" s="611"/>
      <c r="AD302" s="611"/>
      <c r="AE302" s="611"/>
      <c r="AF302" s="611"/>
      <c r="AG302" s="611"/>
      <c r="AH302" s="611"/>
      <c r="AI302" s="611"/>
      <c r="AJ302" s="611"/>
      <c r="AK302" s="611"/>
      <c r="AL302" s="611"/>
      <c r="AM302" s="611"/>
      <c r="AN302" s="611"/>
      <c r="AO302" s="611"/>
      <c r="AP302" s="612"/>
      <c r="AQ302" s="150"/>
      <c r="AR302" s="157"/>
      <c r="AS302" s="623" t="s">
        <v>37</v>
      </c>
      <c r="AT302" s="624"/>
      <c r="AU302" s="640" t="str">
        <f>IF('②応募者名簿(印刷用)'!$BQ$18="","",'②応募者名簿(印刷用)'!$BQ$18)</f>
        <v/>
      </c>
      <c r="AV302" s="641"/>
      <c r="AW302" s="641"/>
      <c r="AX302" s="641"/>
      <c r="AY302" s="641"/>
      <c r="AZ302" s="641"/>
      <c r="BA302" s="641"/>
      <c r="BB302" s="641"/>
      <c r="BC302" s="641"/>
      <c r="BD302" s="641"/>
      <c r="BE302" s="642"/>
      <c r="BF302" s="616" t="s">
        <v>36</v>
      </c>
      <c r="BG302" s="617"/>
      <c r="BH302" s="610" t="s">
        <v>34</v>
      </c>
      <c r="BI302" s="611"/>
      <c r="BJ302" s="611"/>
      <c r="BK302" s="611"/>
      <c r="BL302" s="611"/>
      <c r="BM302" s="611"/>
      <c r="BN302" s="611"/>
      <c r="BO302" s="611"/>
      <c r="BP302" s="611"/>
      <c r="BQ302" s="611"/>
      <c r="BR302" s="611"/>
      <c r="BS302" s="611"/>
      <c r="BT302" s="611"/>
      <c r="BU302" s="611"/>
      <c r="BV302" s="611"/>
      <c r="BW302" s="611"/>
      <c r="BX302" s="611"/>
      <c r="BY302" s="611"/>
      <c r="BZ302" s="611"/>
      <c r="CA302" s="611"/>
      <c r="CB302" s="611"/>
      <c r="CC302" s="611"/>
      <c r="CD302" s="611"/>
      <c r="CE302" s="611"/>
      <c r="CF302" s="611"/>
      <c r="CG302" s="611"/>
      <c r="CH302" s="612"/>
    </row>
    <row r="303" spans="1:87" ht="18" customHeight="1" x14ac:dyDescent="0.15">
      <c r="A303" s="616"/>
      <c r="B303" s="617"/>
      <c r="C303" s="643"/>
      <c r="D303" s="644"/>
      <c r="E303" s="644"/>
      <c r="F303" s="644"/>
      <c r="G303" s="644"/>
      <c r="H303" s="644"/>
      <c r="I303" s="644"/>
      <c r="J303" s="644"/>
      <c r="K303" s="644"/>
      <c r="L303" s="644"/>
      <c r="M303" s="645"/>
      <c r="N303" s="616"/>
      <c r="O303" s="617"/>
      <c r="P303" s="613" t="str">
        <f>IF('②応募者名簿(印刷用)'!$BU$17="","",'②応募者名簿(印刷用)'!$BU$17)</f>
        <v xml:space="preserve"> </v>
      </c>
      <c r="Q303" s="613"/>
      <c r="R303" s="613"/>
      <c r="S303" s="613"/>
      <c r="T303" s="613"/>
      <c r="U303" s="613"/>
      <c r="V303" s="613"/>
      <c r="W303" s="613"/>
      <c r="X303" s="613"/>
      <c r="Y303" s="613"/>
      <c r="Z303" s="613"/>
      <c r="AA303" s="613"/>
      <c r="AB303" s="613"/>
      <c r="AC303" s="613"/>
      <c r="AD303" s="613"/>
      <c r="AE303" s="613"/>
      <c r="AF303" s="613"/>
      <c r="AG303" s="613"/>
      <c r="AH303" s="613"/>
      <c r="AI303" s="613"/>
      <c r="AJ303" s="613"/>
      <c r="AK303" s="613"/>
      <c r="AL303" s="613"/>
      <c r="AM303" s="613"/>
      <c r="AN303" s="613"/>
      <c r="AO303" s="613"/>
      <c r="AP303" s="613"/>
      <c r="AQ303" s="150"/>
      <c r="AR303" s="157"/>
      <c r="AS303" s="616"/>
      <c r="AT303" s="617"/>
      <c r="AU303" s="643"/>
      <c r="AV303" s="644"/>
      <c r="AW303" s="644"/>
      <c r="AX303" s="644"/>
      <c r="AY303" s="644"/>
      <c r="AZ303" s="644"/>
      <c r="BA303" s="644"/>
      <c r="BB303" s="644"/>
      <c r="BC303" s="644"/>
      <c r="BD303" s="644"/>
      <c r="BE303" s="645"/>
      <c r="BF303" s="616"/>
      <c r="BG303" s="617"/>
      <c r="BH303" s="613" t="str">
        <f>IF('②応募者名簿(印刷用)'!$BU$18="","",'②応募者名簿(印刷用)'!$BU$18)</f>
        <v xml:space="preserve"> </v>
      </c>
      <c r="BI303" s="613"/>
      <c r="BJ303" s="613"/>
      <c r="BK303" s="613"/>
      <c r="BL303" s="613"/>
      <c r="BM303" s="613"/>
      <c r="BN303" s="613"/>
      <c r="BO303" s="613"/>
      <c r="BP303" s="613"/>
      <c r="BQ303" s="613"/>
      <c r="BR303" s="613"/>
      <c r="BS303" s="613"/>
      <c r="BT303" s="613"/>
      <c r="BU303" s="613"/>
      <c r="BV303" s="613"/>
      <c r="BW303" s="613"/>
      <c r="BX303" s="613"/>
      <c r="BY303" s="613"/>
      <c r="BZ303" s="613"/>
      <c r="CA303" s="613"/>
      <c r="CB303" s="613"/>
      <c r="CC303" s="613"/>
      <c r="CD303" s="613"/>
      <c r="CE303" s="613"/>
      <c r="CF303" s="613"/>
      <c r="CG303" s="613"/>
      <c r="CH303" s="613"/>
    </row>
    <row r="304" spans="1:87" ht="18" customHeight="1" x14ac:dyDescent="0.15">
      <c r="A304" s="616"/>
      <c r="B304" s="617"/>
      <c r="C304" s="643"/>
      <c r="D304" s="644"/>
      <c r="E304" s="644"/>
      <c r="F304" s="644"/>
      <c r="G304" s="644"/>
      <c r="H304" s="644"/>
      <c r="I304" s="644"/>
      <c r="J304" s="644"/>
      <c r="K304" s="644"/>
      <c r="L304" s="644"/>
      <c r="M304" s="645"/>
      <c r="N304" s="618"/>
      <c r="O304" s="619"/>
      <c r="P304" s="614"/>
      <c r="Q304" s="614"/>
      <c r="R304" s="614"/>
      <c r="S304" s="614"/>
      <c r="T304" s="614"/>
      <c r="U304" s="614"/>
      <c r="V304" s="614"/>
      <c r="W304" s="614"/>
      <c r="X304" s="614"/>
      <c r="Y304" s="614"/>
      <c r="Z304" s="614"/>
      <c r="AA304" s="614"/>
      <c r="AB304" s="614"/>
      <c r="AC304" s="614"/>
      <c r="AD304" s="614"/>
      <c r="AE304" s="614"/>
      <c r="AF304" s="614"/>
      <c r="AG304" s="614"/>
      <c r="AH304" s="614"/>
      <c r="AI304" s="614"/>
      <c r="AJ304" s="614"/>
      <c r="AK304" s="614"/>
      <c r="AL304" s="614"/>
      <c r="AM304" s="614"/>
      <c r="AN304" s="614"/>
      <c r="AO304" s="614"/>
      <c r="AP304" s="614"/>
      <c r="AQ304" s="150"/>
      <c r="AR304" s="157"/>
      <c r="AS304" s="616"/>
      <c r="AT304" s="617"/>
      <c r="AU304" s="643"/>
      <c r="AV304" s="644"/>
      <c r="AW304" s="644"/>
      <c r="AX304" s="644"/>
      <c r="AY304" s="644"/>
      <c r="AZ304" s="644"/>
      <c r="BA304" s="644"/>
      <c r="BB304" s="644"/>
      <c r="BC304" s="644"/>
      <c r="BD304" s="644"/>
      <c r="BE304" s="645"/>
      <c r="BF304" s="618"/>
      <c r="BG304" s="619"/>
      <c r="BH304" s="614"/>
      <c r="BI304" s="614"/>
      <c r="BJ304" s="614"/>
      <c r="BK304" s="614"/>
      <c r="BL304" s="614"/>
      <c r="BM304" s="614"/>
      <c r="BN304" s="614"/>
      <c r="BO304" s="614"/>
      <c r="BP304" s="614"/>
      <c r="BQ304" s="614"/>
      <c r="BR304" s="614"/>
      <c r="BS304" s="614"/>
      <c r="BT304" s="614"/>
      <c r="BU304" s="614"/>
      <c r="BV304" s="614"/>
      <c r="BW304" s="614"/>
      <c r="BX304" s="614"/>
      <c r="BY304" s="614"/>
      <c r="BZ304" s="614"/>
      <c r="CA304" s="614"/>
      <c r="CB304" s="614"/>
      <c r="CC304" s="614"/>
      <c r="CD304" s="614"/>
      <c r="CE304" s="614"/>
      <c r="CF304" s="614"/>
      <c r="CG304" s="614"/>
      <c r="CH304" s="614"/>
    </row>
    <row r="305" spans="1:86" ht="18" customHeight="1" x14ac:dyDescent="0.15">
      <c r="A305" s="638" t="s">
        <v>23</v>
      </c>
      <c r="B305" s="638"/>
      <c r="C305" s="639" t="str">
        <f>""&amp;①入力シート!AJ112</f>
        <v/>
      </c>
      <c r="D305" s="639"/>
      <c r="E305" s="639"/>
      <c r="F305" s="639"/>
      <c r="G305" s="639"/>
      <c r="H305" s="639"/>
      <c r="I305" s="639"/>
      <c r="J305" s="639"/>
      <c r="K305" s="639"/>
      <c r="L305" s="639"/>
      <c r="M305" s="639"/>
      <c r="N305" s="646" t="s">
        <v>77</v>
      </c>
      <c r="O305" s="428"/>
      <c r="P305" s="428"/>
      <c r="Q305" s="428"/>
      <c r="R305" s="428"/>
      <c r="S305" s="428"/>
      <c r="T305" s="428"/>
      <c r="U305" s="428"/>
      <c r="V305" s="428"/>
      <c r="W305" s="428"/>
      <c r="X305" s="428"/>
      <c r="Y305" s="428"/>
      <c r="Z305" s="428"/>
      <c r="AA305" s="428"/>
      <c r="AB305" s="428"/>
      <c r="AC305" s="428"/>
      <c r="AD305" s="428"/>
      <c r="AE305" s="428"/>
      <c r="AF305" s="428"/>
      <c r="AG305" s="428"/>
      <c r="AH305" s="428"/>
      <c r="AI305" s="428"/>
      <c r="AJ305" s="428"/>
      <c r="AK305" s="428"/>
      <c r="AL305" s="428"/>
      <c r="AM305" s="428"/>
      <c r="AN305" s="428"/>
      <c r="AO305" s="428"/>
      <c r="AP305" s="429"/>
      <c r="AR305" s="47"/>
      <c r="AS305" s="638" t="s">
        <v>23</v>
      </c>
      <c r="AT305" s="638"/>
      <c r="AU305" s="639" t="str">
        <f>""&amp;①入力シート!AJ113</f>
        <v/>
      </c>
      <c r="AV305" s="639"/>
      <c r="AW305" s="639"/>
      <c r="AX305" s="639"/>
      <c r="AY305" s="639"/>
      <c r="AZ305" s="639"/>
      <c r="BA305" s="639"/>
      <c r="BB305" s="639"/>
      <c r="BC305" s="639"/>
      <c r="BD305" s="639"/>
      <c r="BE305" s="639"/>
      <c r="BF305" s="646" t="s">
        <v>77</v>
      </c>
      <c r="BG305" s="428"/>
      <c r="BH305" s="428"/>
      <c r="BI305" s="428"/>
      <c r="BJ305" s="428"/>
      <c r="BK305" s="428"/>
      <c r="BL305" s="428"/>
      <c r="BM305" s="428"/>
      <c r="BN305" s="428"/>
      <c r="BO305" s="428"/>
      <c r="BP305" s="428"/>
      <c r="BQ305" s="428"/>
      <c r="BR305" s="428"/>
      <c r="BS305" s="428"/>
      <c r="BT305" s="428"/>
      <c r="BU305" s="428"/>
      <c r="BV305" s="428"/>
      <c r="BW305" s="428"/>
      <c r="BX305" s="428"/>
      <c r="BY305" s="428"/>
      <c r="BZ305" s="428"/>
      <c r="CA305" s="428"/>
      <c r="CB305" s="428"/>
      <c r="CC305" s="428"/>
      <c r="CD305" s="428"/>
      <c r="CE305" s="428"/>
      <c r="CF305" s="428"/>
      <c r="CG305" s="428"/>
      <c r="CH305" s="429"/>
    </row>
    <row r="306" spans="1:86" ht="18" customHeight="1" x14ac:dyDescent="0.15">
      <c r="A306" s="638"/>
      <c r="B306" s="638"/>
      <c r="C306" s="639"/>
      <c r="D306" s="639"/>
      <c r="E306" s="639"/>
      <c r="F306" s="639"/>
      <c r="G306" s="639"/>
      <c r="H306" s="639"/>
      <c r="I306" s="639"/>
      <c r="J306" s="639"/>
      <c r="K306" s="639"/>
      <c r="L306" s="639"/>
      <c r="M306" s="639"/>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2"/>
      <c r="AR306" s="47"/>
      <c r="AS306" s="638"/>
      <c r="AT306" s="638"/>
      <c r="AU306" s="639"/>
      <c r="AV306" s="639"/>
      <c r="AW306" s="639"/>
      <c r="AX306" s="639"/>
      <c r="AY306" s="639"/>
      <c r="AZ306" s="639"/>
      <c r="BA306" s="639"/>
      <c r="BB306" s="639"/>
      <c r="BC306" s="639"/>
      <c r="BD306" s="639"/>
      <c r="BE306" s="639"/>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2"/>
    </row>
    <row r="307" spans="1:86" ht="17.100000000000001" customHeight="1" x14ac:dyDescent="0.15">
      <c r="A307" s="650" t="s">
        <v>64</v>
      </c>
      <c r="B307" s="651"/>
      <c r="C307" s="651"/>
      <c r="D307" s="651"/>
      <c r="E307" s="651"/>
      <c r="F307" s="651"/>
      <c r="G307" s="651"/>
      <c r="H307" s="651"/>
      <c r="I307" s="651"/>
      <c r="J307" s="651"/>
      <c r="K307" s="651"/>
      <c r="L307" s="651"/>
      <c r="M307" s="652"/>
      <c r="N307" s="609" t="s">
        <v>22</v>
      </c>
      <c r="O307" s="609"/>
      <c r="P307" s="628" t="s">
        <v>17</v>
      </c>
      <c r="Q307" s="629"/>
      <c r="R307" s="630" t="str">
        <f>IF('②応募者名簿(印刷用)'!$BX$40="","",'②応募者名簿(印刷用)'!$BX$40)</f>
        <v>-</v>
      </c>
      <c r="S307" s="630"/>
      <c r="T307" s="630"/>
      <c r="U307" s="630"/>
      <c r="V307" s="630"/>
      <c r="W307" s="630"/>
      <c r="X307" s="630"/>
      <c r="Y307" s="630"/>
      <c r="Z307" s="630"/>
      <c r="AA307" s="630"/>
      <c r="AB307" s="630"/>
      <c r="AC307" s="630"/>
      <c r="AD307" s="630"/>
      <c r="AE307" s="630"/>
      <c r="AF307" s="630"/>
      <c r="AG307" s="630"/>
      <c r="AH307" s="630"/>
      <c r="AI307" s="630"/>
      <c r="AJ307" s="630"/>
      <c r="AK307" s="630"/>
      <c r="AL307" s="630"/>
      <c r="AM307" s="630"/>
      <c r="AN307" s="630"/>
      <c r="AO307" s="630"/>
      <c r="AP307" s="631"/>
      <c r="AQ307" s="150"/>
      <c r="AR307" s="157"/>
      <c r="AS307" s="650" t="s">
        <v>64</v>
      </c>
      <c r="AT307" s="651"/>
      <c r="AU307" s="651"/>
      <c r="AV307" s="651"/>
      <c r="AW307" s="651"/>
      <c r="AX307" s="651"/>
      <c r="AY307" s="651"/>
      <c r="AZ307" s="651"/>
      <c r="BA307" s="651"/>
      <c r="BB307" s="651"/>
      <c r="BC307" s="651"/>
      <c r="BD307" s="651"/>
      <c r="BE307" s="652"/>
      <c r="BF307" s="609" t="s">
        <v>22</v>
      </c>
      <c r="BG307" s="609"/>
      <c r="BH307" s="628" t="s">
        <v>17</v>
      </c>
      <c r="BI307" s="629"/>
      <c r="BJ307" s="630" t="str">
        <f>IF('②応募者名簿(印刷用)'!$BX$40="","",'②応募者名簿(印刷用)'!$BX$40)</f>
        <v>-</v>
      </c>
      <c r="BK307" s="630"/>
      <c r="BL307" s="630"/>
      <c r="BM307" s="630"/>
      <c r="BN307" s="630"/>
      <c r="BO307" s="630"/>
      <c r="BP307" s="630"/>
      <c r="BQ307" s="630"/>
      <c r="BR307" s="630"/>
      <c r="BS307" s="630"/>
      <c r="BT307" s="630"/>
      <c r="BU307" s="630"/>
      <c r="BV307" s="630"/>
      <c r="BW307" s="630"/>
      <c r="BX307" s="630"/>
      <c r="BY307" s="630"/>
      <c r="BZ307" s="630"/>
      <c r="CA307" s="630"/>
      <c r="CB307" s="630"/>
      <c r="CC307" s="630"/>
      <c r="CD307" s="630"/>
      <c r="CE307" s="630"/>
      <c r="CF307" s="630"/>
      <c r="CG307" s="630"/>
      <c r="CH307" s="631"/>
    </row>
    <row r="308" spans="1:86" ht="17.100000000000001" customHeight="1" x14ac:dyDescent="0.15">
      <c r="A308" s="653" t="str">
        <f>'②応募者名簿(印刷用)'!$A$36</f>
        <v/>
      </c>
      <c r="B308" s="654"/>
      <c r="C308" s="654"/>
      <c r="D308" s="654"/>
      <c r="E308" s="654"/>
      <c r="F308" s="654"/>
      <c r="G308" s="654"/>
      <c r="H308" s="654"/>
      <c r="I308" s="151"/>
      <c r="J308" s="151"/>
      <c r="K308" s="151"/>
      <c r="L308" s="151"/>
      <c r="M308" s="152"/>
      <c r="N308" s="609"/>
      <c r="O308" s="609"/>
      <c r="P308" s="603" t="str">
        <f>IF('②応募者名簿(印刷用)'!$BV$42="","",'②応募者名簿(印刷用)'!$BV$42)</f>
        <v xml:space="preserve"> </v>
      </c>
      <c r="Q308" s="604"/>
      <c r="R308" s="604"/>
      <c r="S308" s="604"/>
      <c r="T308" s="604"/>
      <c r="U308" s="604"/>
      <c r="V308" s="604"/>
      <c r="W308" s="604"/>
      <c r="X308" s="604"/>
      <c r="Y308" s="604"/>
      <c r="Z308" s="604"/>
      <c r="AA308" s="604"/>
      <c r="AB308" s="604"/>
      <c r="AC308" s="604"/>
      <c r="AD308" s="604"/>
      <c r="AE308" s="604"/>
      <c r="AF308" s="604"/>
      <c r="AG308" s="604"/>
      <c r="AH308" s="604"/>
      <c r="AI308" s="604"/>
      <c r="AJ308" s="604"/>
      <c r="AK308" s="604"/>
      <c r="AL308" s="604"/>
      <c r="AM308" s="604"/>
      <c r="AN308" s="604"/>
      <c r="AO308" s="604"/>
      <c r="AP308" s="605"/>
      <c r="AQ308" s="150"/>
      <c r="AR308" s="157"/>
      <c r="AS308" s="653" t="str">
        <f>'②応募者名簿(印刷用)'!$A$36</f>
        <v/>
      </c>
      <c r="AT308" s="654"/>
      <c r="AU308" s="654"/>
      <c r="AV308" s="654"/>
      <c r="AW308" s="654"/>
      <c r="AX308" s="654"/>
      <c r="AY308" s="654"/>
      <c r="AZ308" s="654"/>
      <c r="BA308" s="151"/>
      <c r="BB308" s="151"/>
      <c r="BC308" s="151"/>
      <c r="BD308" s="151"/>
      <c r="BE308" s="152"/>
      <c r="BF308" s="609"/>
      <c r="BG308" s="609"/>
      <c r="BH308" s="603" t="str">
        <f>IF('②応募者名簿(印刷用)'!$BV$42="","",'②応募者名簿(印刷用)'!$BV$42)</f>
        <v xml:space="preserve"> </v>
      </c>
      <c r="BI308" s="604"/>
      <c r="BJ308" s="604"/>
      <c r="BK308" s="604"/>
      <c r="BL308" s="604"/>
      <c r="BM308" s="604"/>
      <c r="BN308" s="604"/>
      <c r="BO308" s="604"/>
      <c r="BP308" s="604"/>
      <c r="BQ308" s="604"/>
      <c r="BR308" s="604"/>
      <c r="BS308" s="604"/>
      <c r="BT308" s="604"/>
      <c r="BU308" s="604"/>
      <c r="BV308" s="604"/>
      <c r="BW308" s="604"/>
      <c r="BX308" s="604"/>
      <c r="BY308" s="604"/>
      <c r="BZ308" s="604"/>
      <c r="CA308" s="604"/>
      <c r="CB308" s="604"/>
      <c r="CC308" s="604"/>
      <c r="CD308" s="604"/>
      <c r="CE308" s="604"/>
      <c r="CF308" s="604"/>
      <c r="CG308" s="604"/>
      <c r="CH308" s="605"/>
    </row>
    <row r="309" spans="1:86" ht="17.100000000000001" customHeight="1" x14ac:dyDescent="0.15">
      <c r="A309" s="653"/>
      <c r="B309" s="654"/>
      <c r="C309" s="654"/>
      <c r="D309" s="654"/>
      <c r="E309" s="654"/>
      <c r="F309" s="654"/>
      <c r="G309" s="654"/>
      <c r="H309" s="654"/>
      <c r="I309" s="151"/>
      <c r="J309" s="151"/>
      <c r="K309" s="151"/>
      <c r="L309" s="151"/>
      <c r="M309" s="152"/>
      <c r="N309" s="609"/>
      <c r="O309" s="609"/>
      <c r="P309" s="603" t="str">
        <f>IF('②応募者名簿(印刷用)'!$BV$43="","",'②応募者名簿(印刷用)'!$BV$43)</f>
        <v xml:space="preserve"> </v>
      </c>
      <c r="Q309" s="604"/>
      <c r="R309" s="604"/>
      <c r="S309" s="604"/>
      <c r="T309" s="604"/>
      <c r="U309" s="604"/>
      <c r="V309" s="604"/>
      <c r="W309" s="604"/>
      <c r="X309" s="604"/>
      <c r="Y309" s="604"/>
      <c r="Z309" s="604"/>
      <c r="AA309" s="604"/>
      <c r="AB309" s="604"/>
      <c r="AC309" s="604"/>
      <c r="AD309" s="604"/>
      <c r="AE309" s="604"/>
      <c r="AF309" s="604"/>
      <c r="AG309" s="604"/>
      <c r="AH309" s="604"/>
      <c r="AI309" s="604"/>
      <c r="AJ309" s="604"/>
      <c r="AK309" s="604"/>
      <c r="AL309" s="604"/>
      <c r="AM309" s="604"/>
      <c r="AN309" s="604"/>
      <c r="AO309" s="604"/>
      <c r="AP309" s="605"/>
      <c r="AQ309" s="150"/>
      <c r="AR309" s="157"/>
      <c r="AS309" s="653"/>
      <c r="AT309" s="654"/>
      <c r="AU309" s="654"/>
      <c r="AV309" s="654"/>
      <c r="AW309" s="654"/>
      <c r="AX309" s="654"/>
      <c r="AY309" s="654"/>
      <c r="AZ309" s="654"/>
      <c r="BA309" s="151"/>
      <c r="BB309" s="151"/>
      <c r="BC309" s="151"/>
      <c r="BD309" s="151"/>
      <c r="BE309" s="152"/>
      <c r="BF309" s="609"/>
      <c r="BG309" s="609"/>
      <c r="BH309" s="603" t="str">
        <f>IF('②応募者名簿(印刷用)'!$BV$43="","",'②応募者名簿(印刷用)'!$BV$43)</f>
        <v xml:space="preserve"> </v>
      </c>
      <c r="BI309" s="604"/>
      <c r="BJ309" s="604"/>
      <c r="BK309" s="604"/>
      <c r="BL309" s="604"/>
      <c r="BM309" s="604"/>
      <c r="BN309" s="604"/>
      <c r="BO309" s="604"/>
      <c r="BP309" s="604"/>
      <c r="BQ309" s="604"/>
      <c r="BR309" s="604"/>
      <c r="BS309" s="604"/>
      <c r="BT309" s="604"/>
      <c r="BU309" s="604"/>
      <c r="BV309" s="604"/>
      <c r="BW309" s="604"/>
      <c r="BX309" s="604"/>
      <c r="BY309" s="604"/>
      <c r="BZ309" s="604"/>
      <c r="CA309" s="604"/>
      <c r="CB309" s="604"/>
      <c r="CC309" s="604"/>
      <c r="CD309" s="604"/>
      <c r="CE309" s="604"/>
      <c r="CF309" s="604"/>
      <c r="CG309" s="604"/>
      <c r="CH309" s="605"/>
    </row>
    <row r="310" spans="1:86" ht="17.100000000000001" customHeight="1" x14ac:dyDescent="0.15">
      <c r="A310" s="653"/>
      <c r="B310" s="654"/>
      <c r="C310" s="654"/>
      <c r="D310" s="654"/>
      <c r="E310" s="654"/>
      <c r="F310" s="654"/>
      <c r="G310" s="654"/>
      <c r="H310" s="654"/>
      <c r="I310" s="151"/>
      <c r="J310" s="151"/>
      <c r="K310" s="151"/>
      <c r="L310" s="151"/>
      <c r="M310" s="152"/>
      <c r="N310" s="609"/>
      <c r="O310" s="609"/>
      <c r="P310" s="606" t="str">
        <f>IF('②応募者名簿(印刷用)'!$BV$44="","",'②応募者名簿(印刷用)'!$BV$44)</f>
        <v xml:space="preserve"> </v>
      </c>
      <c r="Q310" s="607"/>
      <c r="R310" s="607"/>
      <c r="S310" s="607"/>
      <c r="T310" s="607"/>
      <c r="U310" s="607"/>
      <c r="V310" s="607"/>
      <c r="W310" s="607"/>
      <c r="X310" s="607"/>
      <c r="Y310" s="607"/>
      <c r="Z310" s="607"/>
      <c r="AA310" s="607"/>
      <c r="AB310" s="607"/>
      <c r="AC310" s="607"/>
      <c r="AD310" s="607"/>
      <c r="AE310" s="607"/>
      <c r="AF310" s="607"/>
      <c r="AG310" s="607"/>
      <c r="AH310" s="607"/>
      <c r="AI310" s="607"/>
      <c r="AJ310" s="607"/>
      <c r="AK310" s="607"/>
      <c r="AL310" s="607"/>
      <c r="AM310" s="607"/>
      <c r="AN310" s="607"/>
      <c r="AO310" s="607"/>
      <c r="AP310" s="608"/>
      <c r="AQ310" s="150"/>
      <c r="AR310" s="157"/>
      <c r="AS310" s="653"/>
      <c r="AT310" s="654"/>
      <c r="AU310" s="654"/>
      <c r="AV310" s="654"/>
      <c r="AW310" s="654"/>
      <c r="AX310" s="654"/>
      <c r="AY310" s="654"/>
      <c r="AZ310" s="654"/>
      <c r="BA310" s="151"/>
      <c r="BB310" s="151"/>
      <c r="BC310" s="151"/>
      <c r="BD310" s="151"/>
      <c r="BE310" s="152"/>
      <c r="BF310" s="609"/>
      <c r="BG310" s="609"/>
      <c r="BH310" s="606" t="str">
        <f>IF('②応募者名簿(印刷用)'!$BV$44="","",'②応募者名簿(印刷用)'!$BV$44)</f>
        <v xml:space="preserve"> </v>
      </c>
      <c r="BI310" s="607"/>
      <c r="BJ310" s="607"/>
      <c r="BK310" s="607"/>
      <c r="BL310" s="607"/>
      <c r="BM310" s="607"/>
      <c r="BN310" s="607"/>
      <c r="BO310" s="607"/>
      <c r="BP310" s="607"/>
      <c r="BQ310" s="607"/>
      <c r="BR310" s="607"/>
      <c r="BS310" s="607"/>
      <c r="BT310" s="607"/>
      <c r="BU310" s="607"/>
      <c r="BV310" s="607"/>
      <c r="BW310" s="607"/>
      <c r="BX310" s="607"/>
      <c r="BY310" s="607"/>
      <c r="BZ310" s="607"/>
      <c r="CA310" s="607"/>
      <c r="CB310" s="607"/>
      <c r="CC310" s="607"/>
      <c r="CD310" s="607"/>
      <c r="CE310" s="607"/>
      <c r="CF310" s="607"/>
      <c r="CG310" s="607"/>
      <c r="CH310" s="608"/>
    </row>
    <row r="311" spans="1:86" ht="17.100000000000001" customHeight="1" x14ac:dyDescent="0.15">
      <c r="A311" s="653"/>
      <c r="B311" s="654"/>
      <c r="C311" s="654"/>
      <c r="D311" s="654"/>
      <c r="E311" s="654"/>
      <c r="F311" s="654"/>
      <c r="G311" s="654"/>
      <c r="H311" s="654"/>
      <c r="I311" s="151"/>
      <c r="J311" s="151"/>
      <c r="K311" s="151"/>
      <c r="L311" s="151"/>
      <c r="M311" s="152"/>
      <c r="N311" s="623" t="s">
        <v>33</v>
      </c>
      <c r="O311" s="624"/>
      <c r="P311" s="620" t="s">
        <v>24</v>
      </c>
      <c r="Q311" s="621"/>
      <c r="R311" s="621"/>
      <c r="S311" s="621"/>
      <c r="T311" s="621" t="str">
        <f>""&amp;①入力シート!$D$21</f>
        <v/>
      </c>
      <c r="U311" s="621"/>
      <c r="V311" s="621"/>
      <c r="W311" s="621"/>
      <c r="X311" s="621"/>
      <c r="Y311" s="621"/>
      <c r="Z311" s="621"/>
      <c r="AA311" s="621"/>
      <c r="AB311" s="621"/>
      <c r="AC311" s="621"/>
      <c r="AD311" s="621"/>
      <c r="AE311" s="621"/>
      <c r="AF311" s="621"/>
      <c r="AG311" s="621"/>
      <c r="AH311" s="621"/>
      <c r="AI311" s="621"/>
      <c r="AJ311" s="621"/>
      <c r="AK311" s="621"/>
      <c r="AL311" s="621"/>
      <c r="AM311" s="621"/>
      <c r="AN311" s="621"/>
      <c r="AO311" s="621"/>
      <c r="AP311" s="622"/>
      <c r="AQ311" s="150"/>
      <c r="AR311" s="157"/>
      <c r="AS311" s="653"/>
      <c r="AT311" s="654"/>
      <c r="AU311" s="654"/>
      <c r="AV311" s="654"/>
      <c r="AW311" s="654"/>
      <c r="AX311" s="654"/>
      <c r="AY311" s="654"/>
      <c r="AZ311" s="654"/>
      <c r="BA311" s="151"/>
      <c r="BB311" s="151"/>
      <c r="BC311" s="151"/>
      <c r="BD311" s="151"/>
      <c r="BE311" s="152"/>
      <c r="BF311" s="623" t="s">
        <v>33</v>
      </c>
      <c r="BG311" s="624"/>
      <c r="BH311" s="620" t="s">
        <v>24</v>
      </c>
      <c r="BI311" s="621"/>
      <c r="BJ311" s="621"/>
      <c r="BK311" s="621"/>
      <c r="BL311" s="621" t="str">
        <f>""&amp;①入力シート!$D$21</f>
        <v/>
      </c>
      <c r="BM311" s="621"/>
      <c r="BN311" s="621"/>
      <c r="BO311" s="621"/>
      <c r="BP311" s="621"/>
      <c r="BQ311" s="621"/>
      <c r="BR311" s="621"/>
      <c r="BS311" s="621"/>
      <c r="BT311" s="621"/>
      <c r="BU311" s="621"/>
      <c r="BV311" s="621"/>
      <c r="BW311" s="621"/>
      <c r="BX311" s="621"/>
      <c r="BY311" s="621"/>
      <c r="BZ311" s="621"/>
      <c r="CA311" s="621"/>
      <c r="CB311" s="621"/>
      <c r="CC311" s="621"/>
      <c r="CD311" s="621"/>
      <c r="CE311" s="621"/>
      <c r="CF311" s="621"/>
      <c r="CG311" s="621"/>
      <c r="CH311" s="622"/>
    </row>
    <row r="312" spans="1:86" ht="17.100000000000001" customHeight="1" x14ac:dyDescent="0.15">
      <c r="A312" s="153"/>
      <c r="B312" s="151"/>
      <c r="C312" s="151"/>
      <c r="D312" s="151"/>
      <c r="E312" s="151"/>
      <c r="F312" s="151"/>
      <c r="G312" s="151"/>
      <c r="H312" s="151"/>
      <c r="I312" s="151"/>
      <c r="J312" s="151"/>
      <c r="K312" s="151"/>
      <c r="L312" s="151"/>
      <c r="M312" s="152"/>
      <c r="N312" s="616"/>
      <c r="O312" s="617"/>
      <c r="P312" s="625" t="str">
        <f>"　"&amp;①入力シート!$D$22</f>
        <v>　</v>
      </c>
      <c r="Q312" s="626"/>
      <c r="R312" s="626"/>
      <c r="S312" s="626"/>
      <c r="T312" s="626"/>
      <c r="U312" s="626"/>
      <c r="V312" s="626"/>
      <c r="W312" s="626"/>
      <c r="X312" s="626"/>
      <c r="Y312" s="626"/>
      <c r="Z312" s="626"/>
      <c r="AA312" s="626"/>
      <c r="AB312" s="626"/>
      <c r="AC312" s="626"/>
      <c r="AD312" s="626"/>
      <c r="AE312" s="626"/>
      <c r="AF312" s="626"/>
      <c r="AG312" s="626"/>
      <c r="AH312" s="626"/>
      <c r="AI312" s="626"/>
      <c r="AJ312" s="626"/>
      <c r="AK312" s="626"/>
      <c r="AL312" s="626"/>
      <c r="AM312" s="626"/>
      <c r="AN312" s="626"/>
      <c r="AO312" s="626"/>
      <c r="AP312" s="627"/>
      <c r="AQ312" s="150"/>
      <c r="AR312" s="157"/>
      <c r="AS312" s="153"/>
      <c r="AT312" s="151"/>
      <c r="AU312" s="151"/>
      <c r="AV312" s="151"/>
      <c r="AW312" s="151"/>
      <c r="AX312" s="151"/>
      <c r="AY312" s="151"/>
      <c r="AZ312" s="151"/>
      <c r="BA312" s="151"/>
      <c r="BB312" s="151"/>
      <c r="BC312" s="151"/>
      <c r="BD312" s="151"/>
      <c r="BE312" s="152"/>
      <c r="BF312" s="616"/>
      <c r="BG312" s="617"/>
      <c r="BH312" s="625" t="str">
        <f>"　"&amp;①入力シート!$D$22</f>
        <v>　</v>
      </c>
      <c r="BI312" s="626"/>
      <c r="BJ312" s="626"/>
      <c r="BK312" s="626"/>
      <c r="BL312" s="626"/>
      <c r="BM312" s="626"/>
      <c r="BN312" s="626"/>
      <c r="BO312" s="626"/>
      <c r="BP312" s="626"/>
      <c r="BQ312" s="626"/>
      <c r="BR312" s="626"/>
      <c r="BS312" s="626"/>
      <c r="BT312" s="626"/>
      <c r="BU312" s="626"/>
      <c r="BV312" s="626"/>
      <c r="BW312" s="626"/>
      <c r="BX312" s="626"/>
      <c r="BY312" s="626"/>
      <c r="BZ312" s="626"/>
      <c r="CA312" s="626"/>
      <c r="CB312" s="626"/>
      <c r="CC312" s="626"/>
      <c r="CD312" s="626"/>
      <c r="CE312" s="626"/>
      <c r="CF312" s="626"/>
      <c r="CG312" s="626"/>
      <c r="CH312" s="627"/>
    </row>
    <row r="313" spans="1:86" ht="17.100000000000001" customHeight="1" x14ac:dyDescent="0.15">
      <c r="A313" s="153"/>
      <c r="B313" s="151"/>
      <c r="C313" s="151"/>
      <c r="D313" s="151"/>
      <c r="E313" s="151"/>
      <c r="F313" s="151"/>
      <c r="G313" s="151"/>
      <c r="H313" s="151"/>
      <c r="I313" s="151"/>
      <c r="J313" s="151"/>
      <c r="K313" s="151"/>
      <c r="L313" s="151"/>
      <c r="M313" s="152"/>
      <c r="N313" s="616"/>
      <c r="O313" s="617"/>
      <c r="P313" s="647" t="str">
        <f>"　"&amp;①入力シート!$D$23</f>
        <v>　</v>
      </c>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9"/>
      <c r="AQ313" s="150"/>
      <c r="AR313" s="157"/>
      <c r="AS313" s="153"/>
      <c r="AT313" s="151"/>
      <c r="AU313" s="151"/>
      <c r="AV313" s="151"/>
      <c r="AW313" s="151"/>
      <c r="AX313" s="151"/>
      <c r="AY313" s="151"/>
      <c r="AZ313" s="151"/>
      <c r="BA313" s="151"/>
      <c r="BB313" s="151"/>
      <c r="BC313" s="151"/>
      <c r="BD313" s="151"/>
      <c r="BE313" s="152"/>
      <c r="BF313" s="616"/>
      <c r="BG313" s="617"/>
      <c r="BH313" s="647" t="str">
        <f>"　"&amp;①入力シート!$D$23</f>
        <v>　</v>
      </c>
      <c r="BI313" s="648"/>
      <c r="BJ313" s="648"/>
      <c r="BK313" s="648"/>
      <c r="BL313" s="648"/>
      <c r="BM313" s="648"/>
      <c r="BN313" s="648"/>
      <c r="BO313" s="648"/>
      <c r="BP313" s="648"/>
      <c r="BQ313" s="648"/>
      <c r="BR313" s="648"/>
      <c r="BS313" s="648"/>
      <c r="BT313" s="648"/>
      <c r="BU313" s="648"/>
      <c r="BV313" s="648"/>
      <c r="BW313" s="648"/>
      <c r="BX313" s="648"/>
      <c r="BY313" s="648"/>
      <c r="BZ313" s="648"/>
      <c r="CA313" s="648"/>
      <c r="CB313" s="648"/>
      <c r="CC313" s="648"/>
      <c r="CD313" s="648"/>
      <c r="CE313" s="648"/>
      <c r="CF313" s="648"/>
      <c r="CG313" s="648"/>
      <c r="CH313" s="649"/>
    </row>
    <row r="314" spans="1:86" ht="17.100000000000001" customHeight="1" x14ac:dyDescent="0.15">
      <c r="A314" s="154"/>
      <c r="B314" s="155"/>
      <c r="C314" s="155"/>
      <c r="D314" s="155"/>
      <c r="E314" s="155"/>
      <c r="F314" s="155"/>
      <c r="G314" s="155"/>
      <c r="H314" s="155"/>
      <c r="I314" s="155"/>
      <c r="J314" s="155"/>
      <c r="K314" s="155"/>
      <c r="L314" s="155"/>
      <c r="M314" s="156"/>
      <c r="N314" s="616"/>
      <c r="O314" s="617"/>
      <c r="P314" s="647"/>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9"/>
      <c r="AQ314" s="150"/>
      <c r="AR314" s="157"/>
      <c r="AS314" s="154"/>
      <c r="AT314" s="155"/>
      <c r="AU314" s="155"/>
      <c r="AV314" s="155"/>
      <c r="AW314" s="155"/>
      <c r="AX314" s="155"/>
      <c r="AY314" s="155"/>
      <c r="AZ314" s="155"/>
      <c r="BA314" s="155"/>
      <c r="BB314" s="155"/>
      <c r="BC314" s="155"/>
      <c r="BD314" s="155"/>
      <c r="BE314" s="156"/>
      <c r="BF314" s="616"/>
      <c r="BG314" s="617"/>
      <c r="BH314" s="647"/>
      <c r="BI314" s="648"/>
      <c r="BJ314" s="648"/>
      <c r="BK314" s="648"/>
      <c r="BL314" s="648"/>
      <c r="BM314" s="648"/>
      <c r="BN314" s="648"/>
      <c r="BO314" s="648"/>
      <c r="BP314" s="648"/>
      <c r="BQ314" s="648"/>
      <c r="BR314" s="648"/>
      <c r="BS314" s="648"/>
      <c r="BT314" s="648"/>
      <c r="BU314" s="648"/>
      <c r="BV314" s="648"/>
      <c r="BW314" s="648"/>
      <c r="BX314" s="648"/>
      <c r="BY314" s="648"/>
      <c r="BZ314" s="648"/>
      <c r="CA314" s="648"/>
      <c r="CB314" s="648"/>
      <c r="CC314" s="648"/>
      <c r="CD314" s="648"/>
      <c r="CE314" s="648"/>
      <c r="CF314" s="648"/>
      <c r="CG314" s="648"/>
      <c r="CH314" s="649"/>
    </row>
    <row r="315" spans="1:86" ht="18" customHeight="1" x14ac:dyDescent="0.15">
      <c r="A315" s="623" t="s">
        <v>38</v>
      </c>
      <c r="B315" s="624"/>
      <c r="C315" s="620" t="s">
        <v>32</v>
      </c>
      <c r="D315" s="621"/>
      <c r="E315" s="621"/>
      <c r="F315" s="621"/>
      <c r="G315" s="621"/>
      <c r="H315" s="621"/>
      <c r="I315" s="621"/>
      <c r="J315" s="621"/>
      <c r="K315" s="621"/>
      <c r="L315" s="621"/>
      <c r="M315" s="621"/>
      <c r="N315" s="609" t="s">
        <v>35</v>
      </c>
      <c r="O315" s="609"/>
      <c r="P315" s="615" t="str">
        <f>""&amp;①入力シート!O114</f>
        <v/>
      </c>
      <c r="Q315" s="615"/>
      <c r="R315" s="615"/>
      <c r="S315" s="615"/>
      <c r="T315" s="615"/>
      <c r="U315" s="615"/>
      <c r="V315" s="615"/>
      <c r="W315" s="615"/>
      <c r="X315" s="615"/>
      <c r="Y315" s="615"/>
      <c r="Z315" s="615"/>
      <c r="AA315" s="615"/>
      <c r="AB315" s="615"/>
      <c r="AC315" s="615"/>
      <c r="AD315" s="615"/>
      <c r="AE315" s="615"/>
      <c r="AF315" s="615"/>
      <c r="AG315" s="615"/>
      <c r="AH315" s="615"/>
      <c r="AI315" s="615"/>
      <c r="AJ315" s="615"/>
      <c r="AK315" s="615"/>
      <c r="AL315" s="615"/>
      <c r="AM315" s="615"/>
      <c r="AN315" s="615"/>
      <c r="AO315" s="615"/>
      <c r="AP315" s="615"/>
      <c r="AQ315" s="150"/>
      <c r="AR315" s="157"/>
      <c r="AS315" s="623" t="s">
        <v>38</v>
      </c>
      <c r="AT315" s="624"/>
      <c r="AU315" s="620" t="s">
        <v>32</v>
      </c>
      <c r="AV315" s="621"/>
      <c r="AW315" s="621"/>
      <c r="AX315" s="621"/>
      <c r="AY315" s="621"/>
      <c r="AZ315" s="621"/>
      <c r="BA315" s="621"/>
      <c r="BB315" s="621"/>
      <c r="BC315" s="621"/>
      <c r="BD315" s="621"/>
      <c r="BE315" s="621"/>
      <c r="BF315" s="609" t="s">
        <v>35</v>
      </c>
      <c r="BG315" s="609"/>
      <c r="BH315" s="615" t="str">
        <f>""&amp;①入力シート!O115</f>
        <v/>
      </c>
      <c r="BI315" s="615"/>
      <c r="BJ315" s="615"/>
      <c r="BK315" s="615"/>
      <c r="BL315" s="615"/>
      <c r="BM315" s="615"/>
      <c r="BN315" s="615"/>
      <c r="BO315" s="615"/>
      <c r="BP315" s="615"/>
      <c r="BQ315" s="615"/>
      <c r="BR315" s="615"/>
      <c r="BS315" s="615"/>
      <c r="BT315" s="615"/>
      <c r="BU315" s="615"/>
      <c r="BV315" s="615"/>
      <c r="BW315" s="615"/>
      <c r="BX315" s="615"/>
      <c r="BY315" s="615"/>
      <c r="BZ315" s="615"/>
      <c r="CA315" s="615"/>
      <c r="CB315" s="615"/>
      <c r="CC315" s="615"/>
      <c r="CD315" s="615"/>
      <c r="CE315" s="615"/>
      <c r="CF315" s="615"/>
      <c r="CG315" s="615"/>
      <c r="CH315" s="615"/>
    </row>
    <row r="316" spans="1:86" ht="18" customHeight="1" x14ac:dyDescent="0.15">
      <c r="A316" s="616"/>
      <c r="B316" s="617"/>
      <c r="C316" s="643">
        <f>'②応募者名簿(印刷用)'!$BF19</f>
        <v>77</v>
      </c>
      <c r="D316" s="644"/>
      <c r="E316" s="644"/>
      <c r="F316" s="644"/>
      <c r="G316" s="644"/>
      <c r="H316" s="644"/>
      <c r="I316" s="644"/>
      <c r="J316" s="644"/>
      <c r="K316" s="644"/>
      <c r="L316" s="644"/>
      <c r="M316" s="644"/>
      <c r="N316" s="609"/>
      <c r="O316" s="609"/>
      <c r="P316" s="615"/>
      <c r="Q316" s="615"/>
      <c r="R316" s="615"/>
      <c r="S316" s="615"/>
      <c r="T316" s="615"/>
      <c r="U316" s="615"/>
      <c r="V316" s="615"/>
      <c r="W316" s="615"/>
      <c r="X316" s="615"/>
      <c r="Y316" s="615"/>
      <c r="Z316" s="615"/>
      <c r="AA316" s="615"/>
      <c r="AB316" s="615"/>
      <c r="AC316" s="615"/>
      <c r="AD316" s="615"/>
      <c r="AE316" s="615"/>
      <c r="AF316" s="615"/>
      <c r="AG316" s="615"/>
      <c r="AH316" s="615"/>
      <c r="AI316" s="615"/>
      <c r="AJ316" s="615"/>
      <c r="AK316" s="615"/>
      <c r="AL316" s="615"/>
      <c r="AM316" s="615"/>
      <c r="AN316" s="615"/>
      <c r="AO316" s="615"/>
      <c r="AP316" s="615"/>
      <c r="AQ316" s="150"/>
      <c r="AR316" s="157"/>
      <c r="AS316" s="616"/>
      <c r="AT316" s="617"/>
      <c r="AU316" s="643">
        <f>'②応募者名簿(印刷用)'!$BF20</f>
        <v>78</v>
      </c>
      <c r="AV316" s="644"/>
      <c r="AW316" s="644"/>
      <c r="AX316" s="644"/>
      <c r="AY316" s="644"/>
      <c r="AZ316" s="644"/>
      <c r="BA316" s="644"/>
      <c r="BB316" s="644"/>
      <c r="BC316" s="644"/>
      <c r="BD316" s="644"/>
      <c r="BE316" s="644"/>
      <c r="BF316" s="609"/>
      <c r="BG316" s="609"/>
      <c r="BH316" s="615"/>
      <c r="BI316" s="615"/>
      <c r="BJ316" s="615"/>
      <c r="BK316" s="615"/>
      <c r="BL316" s="615"/>
      <c r="BM316" s="615"/>
      <c r="BN316" s="615"/>
      <c r="BO316" s="615"/>
      <c r="BP316" s="615"/>
      <c r="BQ316" s="615"/>
      <c r="BR316" s="615"/>
      <c r="BS316" s="615"/>
      <c r="BT316" s="615"/>
      <c r="BU316" s="615"/>
      <c r="BV316" s="615"/>
      <c r="BW316" s="615"/>
      <c r="BX316" s="615"/>
      <c r="BY316" s="615"/>
      <c r="BZ316" s="615"/>
      <c r="CA316" s="615"/>
      <c r="CB316" s="615"/>
      <c r="CC316" s="615"/>
      <c r="CD316" s="615"/>
      <c r="CE316" s="615"/>
      <c r="CF316" s="615"/>
      <c r="CG316" s="615"/>
      <c r="CH316" s="615"/>
    </row>
    <row r="317" spans="1:86" ht="18" customHeight="1" x14ac:dyDescent="0.15">
      <c r="A317" s="618"/>
      <c r="B317" s="619"/>
      <c r="C317" s="643"/>
      <c r="D317" s="644"/>
      <c r="E317" s="644"/>
      <c r="F317" s="644"/>
      <c r="G317" s="644"/>
      <c r="H317" s="644"/>
      <c r="I317" s="644"/>
      <c r="J317" s="644"/>
      <c r="K317" s="644"/>
      <c r="L317" s="644"/>
      <c r="M317" s="644"/>
      <c r="N317" s="609"/>
      <c r="O317" s="609"/>
      <c r="P317" s="615"/>
      <c r="Q317" s="615"/>
      <c r="R317" s="615"/>
      <c r="S317" s="615"/>
      <c r="T317" s="615"/>
      <c r="U317" s="615"/>
      <c r="V317" s="615"/>
      <c r="W317" s="615"/>
      <c r="X317" s="615"/>
      <c r="Y317" s="615"/>
      <c r="Z317" s="615"/>
      <c r="AA317" s="615"/>
      <c r="AB317" s="615"/>
      <c r="AC317" s="615"/>
      <c r="AD317" s="615"/>
      <c r="AE317" s="615"/>
      <c r="AF317" s="615"/>
      <c r="AG317" s="615"/>
      <c r="AH317" s="615"/>
      <c r="AI317" s="615"/>
      <c r="AJ317" s="615"/>
      <c r="AK317" s="615"/>
      <c r="AL317" s="615"/>
      <c r="AM317" s="615"/>
      <c r="AN317" s="615"/>
      <c r="AO317" s="615"/>
      <c r="AP317" s="615"/>
      <c r="AQ317" s="150"/>
      <c r="AR317" s="157"/>
      <c r="AS317" s="618"/>
      <c r="AT317" s="619"/>
      <c r="AU317" s="643"/>
      <c r="AV317" s="644"/>
      <c r="AW317" s="644"/>
      <c r="AX317" s="644"/>
      <c r="AY317" s="644"/>
      <c r="AZ317" s="644"/>
      <c r="BA317" s="644"/>
      <c r="BB317" s="644"/>
      <c r="BC317" s="644"/>
      <c r="BD317" s="644"/>
      <c r="BE317" s="644"/>
      <c r="BF317" s="609"/>
      <c r="BG317" s="609"/>
      <c r="BH317" s="615"/>
      <c r="BI317" s="615"/>
      <c r="BJ317" s="615"/>
      <c r="BK317" s="615"/>
      <c r="BL317" s="615"/>
      <c r="BM317" s="615"/>
      <c r="BN317" s="615"/>
      <c r="BO317" s="615"/>
      <c r="BP317" s="615"/>
      <c r="BQ317" s="615"/>
      <c r="BR317" s="615"/>
      <c r="BS317" s="615"/>
      <c r="BT317" s="615"/>
      <c r="BU317" s="615"/>
      <c r="BV317" s="615"/>
      <c r="BW317" s="615"/>
      <c r="BX317" s="615"/>
      <c r="BY317" s="615"/>
      <c r="BZ317" s="615"/>
      <c r="CA317" s="615"/>
      <c r="CB317" s="615"/>
      <c r="CC317" s="615"/>
      <c r="CD317" s="615"/>
      <c r="CE317" s="615"/>
      <c r="CF317" s="615"/>
      <c r="CG317" s="615"/>
      <c r="CH317" s="615"/>
    </row>
    <row r="318" spans="1:86" ht="18" customHeight="1" x14ac:dyDescent="0.15">
      <c r="A318" s="623" t="s">
        <v>37</v>
      </c>
      <c r="B318" s="624"/>
      <c r="C318" s="640" t="str">
        <f>IF('②応募者名簿(印刷用)'!$BQ$19="","",'②応募者名簿(印刷用)'!$BQ$19)</f>
        <v/>
      </c>
      <c r="D318" s="641"/>
      <c r="E318" s="641"/>
      <c r="F318" s="641"/>
      <c r="G318" s="641"/>
      <c r="H318" s="641"/>
      <c r="I318" s="641"/>
      <c r="J318" s="641"/>
      <c r="K318" s="641"/>
      <c r="L318" s="641"/>
      <c r="M318" s="642"/>
      <c r="N318" s="616" t="s">
        <v>36</v>
      </c>
      <c r="O318" s="617"/>
      <c r="P318" s="610" t="s">
        <v>34</v>
      </c>
      <c r="Q318" s="611"/>
      <c r="R318" s="611"/>
      <c r="S318" s="611"/>
      <c r="T318" s="611"/>
      <c r="U318" s="611"/>
      <c r="V318" s="611"/>
      <c r="W318" s="611"/>
      <c r="X318" s="611"/>
      <c r="Y318" s="611"/>
      <c r="Z318" s="611"/>
      <c r="AA318" s="611"/>
      <c r="AB318" s="611"/>
      <c r="AC318" s="611"/>
      <c r="AD318" s="611"/>
      <c r="AE318" s="611"/>
      <c r="AF318" s="611"/>
      <c r="AG318" s="611"/>
      <c r="AH318" s="611"/>
      <c r="AI318" s="611"/>
      <c r="AJ318" s="611"/>
      <c r="AK318" s="611"/>
      <c r="AL318" s="611"/>
      <c r="AM318" s="611"/>
      <c r="AN318" s="611"/>
      <c r="AO318" s="611"/>
      <c r="AP318" s="612"/>
      <c r="AQ318" s="150"/>
      <c r="AR318" s="157"/>
      <c r="AS318" s="623" t="s">
        <v>37</v>
      </c>
      <c r="AT318" s="624"/>
      <c r="AU318" s="640" t="str">
        <f>IF('②応募者名簿(印刷用)'!$BQ$20="","",'②応募者名簿(印刷用)'!$BQ$20)</f>
        <v/>
      </c>
      <c r="AV318" s="641"/>
      <c r="AW318" s="641"/>
      <c r="AX318" s="641"/>
      <c r="AY318" s="641"/>
      <c r="AZ318" s="641"/>
      <c r="BA318" s="641"/>
      <c r="BB318" s="641"/>
      <c r="BC318" s="641"/>
      <c r="BD318" s="641"/>
      <c r="BE318" s="642"/>
      <c r="BF318" s="616" t="s">
        <v>36</v>
      </c>
      <c r="BG318" s="617"/>
      <c r="BH318" s="610" t="s">
        <v>34</v>
      </c>
      <c r="BI318" s="611"/>
      <c r="BJ318" s="611"/>
      <c r="BK318" s="611"/>
      <c r="BL318" s="611"/>
      <c r="BM318" s="611"/>
      <c r="BN318" s="611"/>
      <c r="BO318" s="611"/>
      <c r="BP318" s="611"/>
      <c r="BQ318" s="611"/>
      <c r="BR318" s="611"/>
      <c r="BS318" s="611"/>
      <c r="BT318" s="611"/>
      <c r="BU318" s="611"/>
      <c r="BV318" s="611"/>
      <c r="BW318" s="611"/>
      <c r="BX318" s="611"/>
      <c r="BY318" s="611"/>
      <c r="BZ318" s="611"/>
      <c r="CA318" s="611"/>
      <c r="CB318" s="611"/>
      <c r="CC318" s="611"/>
      <c r="CD318" s="611"/>
      <c r="CE318" s="611"/>
      <c r="CF318" s="611"/>
      <c r="CG318" s="611"/>
      <c r="CH318" s="612"/>
    </row>
    <row r="319" spans="1:86" ht="18" customHeight="1" x14ac:dyDescent="0.15">
      <c r="A319" s="616"/>
      <c r="B319" s="617"/>
      <c r="C319" s="643"/>
      <c r="D319" s="644"/>
      <c r="E319" s="644"/>
      <c r="F319" s="644"/>
      <c r="G319" s="644"/>
      <c r="H319" s="644"/>
      <c r="I319" s="644"/>
      <c r="J319" s="644"/>
      <c r="K319" s="644"/>
      <c r="L319" s="644"/>
      <c r="M319" s="645"/>
      <c r="N319" s="616"/>
      <c r="O319" s="617"/>
      <c r="P319" s="613" t="str">
        <f>IF('②応募者名簿(印刷用)'!$BU$19="","",'②応募者名簿(印刷用)'!$BU$19)</f>
        <v xml:space="preserve"> </v>
      </c>
      <c r="Q319" s="613"/>
      <c r="R319" s="613"/>
      <c r="S319" s="613"/>
      <c r="T319" s="613"/>
      <c r="U319" s="613"/>
      <c r="V319" s="613"/>
      <c r="W319" s="613"/>
      <c r="X319" s="613"/>
      <c r="Y319" s="613"/>
      <c r="Z319" s="613"/>
      <c r="AA319" s="613"/>
      <c r="AB319" s="613"/>
      <c r="AC319" s="613"/>
      <c r="AD319" s="613"/>
      <c r="AE319" s="613"/>
      <c r="AF319" s="613"/>
      <c r="AG319" s="613"/>
      <c r="AH319" s="613"/>
      <c r="AI319" s="613"/>
      <c r="AJ319" s="613"/>
      <c r="AK319" s="613"/>
      <c r="AL319" s="613"/>
      <c r="AM319" s="613"/>
      <c r="AN319" s="613"/>
      <c r="AO319" s="613"/>
      <c r="AP319" s="613"/>
      <c r="AQ319" s="150"/>
      <c r="AR319" s="157"/>
      <c r="AS319" s="616"/>
      <c r="AT319" s="617"/>
      <c r="AU319" s="643"/>
      <c r="AV319" s="644"/>
      <c r="AW319" s="644"/>
      <c r="AX319" s="644"/>
      <c r="AY319" s="644"/>
      <c r="AZ319" s="644"/>
      <c r="BA319" s="644"/>
      <c r="BB319" s="644"/>
      <c r="BC319" s="644"/>
      <c r="BD319" s="644"/>
      <c r="BE319" s="645"/>
      <c r="BF319" s="616"/>
      <c r="BG319" s="617"/>
      <c r="BH319" s="613" t="str">
        <f>IF('②応募者名簿(印刷用)'!$BU$20="","",'②応募者名簿(印刷用)'!$BU$20)</f>
        <v xml:space="preserve"> </v>
      </c>
      <c r="BI319" s="613"/>
      <c r="BJ319" s="613"/>
      <c r="BK319" s="613"/>
      <c r="BL319" s="613"/>
      <c r="BM319" s="613"/>
      <c r="BN319" s="613"/>
      <c r="BO319" s="613"/>
      <c r="BP319" s="613"/>
      <c r="BQ319" s="613"/>
      <c r="BR319" s="613"/>
      <c r="BS319" s="613"/>
      <c r="BT319" s="613"/>
      <c r="BU319" s="613"/>
      <c r="BV319" s="613"/>
      <c r="BW319" s="613"/>
      <c r="BX319" s="613"/>
      <c r="BY319" s="613"/>
      <c r="BZ319" s="613"/>
      <c r="CA319" s="613"/>
      <c r="CB319" s="613"/>
      <c r="CC319" s="613"/>
      <c r="CD319" s="613"/>
      <c r="CE319" s="613"/>
      <c r="CF319" s="613"/>
      <c r="CG319" s="613"/>
      <c r="CH319" s="613"/>
    </row>
    <row r="320" spans="1:86" ht="18" customHeight="1" x14ac:dyDescent="0.15">
      <c r="A320" s="616"/>
      <c r="B320" s="617"/>
      <c r="C320" s="643"/>
      <c r="D320" s="644"/>
      <c r="E320" s="644"/>
      <c r="F320" s="644"/>
      <c r="G320" s="644"/>
      <c r="H320" s="644"/>
      <c r="I320" s="644"/>
      <c r="J320" s="644"/>
      <c r="K320" s="644"/>
      <c r="L320" s="644"/>
      <c r="M320" s="645"/>
      <c r="N320" s="618"/>
      <c r="O320" s="619"/>
      <c r="P320" s="614"/>
      <c r="Q320" s="614"/>
      <c r="R320" s="614"/>
      <c r="S320" s="614"/>
      <c r="T320" s="614"/>
      <c r="U320" s="614"/>
      <c r="V320" s="614"/>
      <c r="W320" s="614"/>
      <c r="X320" s="614"/>
      <c r="Y320" s="614"/>
      <c r="Z320" s="614"/>
      <c r="AA320" s="614"/>
      <c r="AB320" s="614"/>
      <c r="AC320" s="614"/>
      <c r="AD320" s="614"/>
      <c r="AE320" s="614"/>
      <c r="AF320" s="614"/>
      <c r="AG320" s="614"/>
      <c r="AH320" s="614"/>
      <c r="AI320" s="614"/>
      <c r="AJ320" s="614"/>
      <c r="AK320" s="614"/>
      <c r="AL320" s="614"/>
      <c r="AM320" s="614"/>
      <c r="AN320" s="614"/>
      <c r="AO320" s="614"/>
      <c r="AP320" s="614"/>
      <c r="AQ320" s="150"/>
      <c r="AR320" s="157"/>
      <c r="AS320" s="616"/>
      <c r="AT320" s="617"/>
      <c r="AU320" s="643"/>
      <c r="AV320" s="644"/>
      <c r="AW320" s="644"/>
      <c r="AX320" s="644"/>
      <c r="AY320" s="644"/>
      <c r="AZ320" s="644"/>
      <c r="BA320" s="644"/>
      <c r="BB320" s="644"/>
      <c r="BC320" s="644"/>
      <c r="BD320" s="644"/>
      <c r="BE320" s="645"/>
      <c r="BF320" s="618"/>
      <c r="BG320" s="619"/>
      <c r="BH320" s="614"/>
      <c r="BI320" s="614"/>
      <c r="BJ320" s="614"/>
      <c r="BK320" s="614"/>
      <c r="BL320" s="614"/>
      <c r="BM320" s="614"/>
      <c r="BN320" s="614"/>
      <c r="BO320" s="614"/>
      <c r="BP320" s="614"/>
      <c r="BQ320" s="614"/>
      <c r="BR320" s="614"/>
      <c r="BS320" s="614"/>
      <c r="BT320" s="614"/>
      <c r="BU320" s="614"/>
      <c r="BV320" s="614"/>
      <c r="BW320" s="614"/>
      <c r="BX320" s="614"/>
      <c r="BY320" s="614"/>
      <c r="BZ320" s="614"/>
      <c r="CA320" s="614"/>
      <c r="CB320" s="614"/>
      <c r="CC320" s="614"/>
      <c r="CD320" s="614"/>
      <c r="CE320" s="614"/>
      <c r="CF320" s="614"/>
      <c r="CG320" s="614"/>
      <c r="CH320" s="614"/>
    </row>
    <row r="321" spans="1:87" ht="18" customHeight="1" x14ac:dyDescent="0.15">
      <c r="A321" s="638" t="s">
        <v>23</v>
      </c>
      <c r="B321" s="638"/>
      <c r="C321" s="639" t="str">
        <f>""&amp;①入力シート!AJ114</f>
        <v/>
      </c>
      <c r="D321" s="639"/>
      <c r="E321" s="639"/>
      <c r="F321" s="639"/>
      <c r="G321" s="639"/>
      <c r="H321" s="639"/>
      <c r="I321" s="639"/>
      <c r="J321" s="639"/>
      <c r="K321" s="639"/>
      <c r="L321" s="639"/>
      <c r="M321" s="639"/>
      <c r="N321" s="646" t="s">
        <v>77</v>
      </c>
      <c r="O321" s="428"/>
      <c r="P321" s="428"/>
      <c r="Q321" s="428"/>
      <c r="R321" s="428"/>
      <c r="S321" s="428"/>
      <c r="T321" s="428"/>
      <c r="U321" s="428"/>
      <c r="V321" s="428"/>
      <c r="W321" s="428"/>
      <c r="X321" s="428"/>
      <c r="Y321" s="428"/>
      <c r="Z321" s="428"/>
      <c r="AA321" s="428"/>
      <c r="AB321" s="428"/>
      <c r="AC321" s="428"/>
      <c r="AD321" s="428"/>
      <c r="AE321" s="428"/>
      <c r="AF321" s="428"/>
      <c r="AG321" s="428"/>
      <c r="AH321" s="428"/>
      <c r="AI321" s="428"/>
      <c r="AJ321" s="428"/>
      <c r="AK321" s="428"/>
      <c r="AL321" s="428"/>
      <c r="AM321" s="428"/>
      <c r="AN321" s="428"/>
      <c r="AO321" s="428"/>
      <c r="AP321" s="429"/>
      <c r="AR321" s="47"/>
      <c r="AS321" s="638" t="s">
        <v>23</v>
      </c>
      <c r="AT321" s="638"/>
      <c r="AU321" s="639" t="str">
        <f>""&amp;①入力シート!AJ115</f>
        <v/>
      </c>
      <c r="AV321" s="639"/>
      <c r="AW321" s="639"/>
      <c r="AX321" s="639"/>
      <c r="AY321" s="639"/>
      <c r="AZ321" s="639"/>
      <c r="BA321" s="639"/>
      <c r="BB321" s="639"/>
      <c r="BC321" s="639"/>
      <c r="BD321" s="639"/>
      <c r="BE321" s="639"/>
      <c r="BF321" s="646" t="s">
        <v>77</v>
      </c>
      <c r="BG321" s="428"/>
      <c r="BH321" s="428"/>
      <c r="BI321" s="428"/>
      <c r="BJ321" s="428"/>
      <c r="BK321" s="428"/>
      <c r="BL321" s="428"/>
      <c r="BM321" s="428"/>
      <c r="BN321" s="428"/>
      <c r="BO321" s="428"/>
      <c r="BP321" s="428"/>
      <c r="BQ321" s="428"/>
      <c r="BR321" s="428"/>
      <c r="BS321" s="428"/>
      <c r="BT321" s="428"/>
      <c r="BU321" s="428"/>
      <c r="BV321" s="428"/>
      <c r="BW321" s="428"/>
      <c r="BX321" s="428"/>
      <c r="BY321" s="428"/>
      <c r="BZ321" s="428"/>
      <c r="CA321" s="428"/>
      <c r="CB321" s="428"/>
      <c r="CC321" s="428"/>
      <c r="CD321" s="428"/>
      <c r="CE321" s="428"/>
      <c r="CF321" s="428"/>
      <c r="CG321" s="428"/>
      <c r="CH321" s="429"/>
    </row>
    <row r="322" spans="1:87" ht="18" customHeight="1" x14ac:dyDescent="0.15">
      <c r="A322" s="638"/>
      <c r="B322" s="638"/>
      <c r="C322" s="639"/>
      <c r="D322" s="639"/>
      <c r="E322" s="639"/>
      <c r="F322" s="639"/>
      <c r="G322" s="639"/>
      <c r="H322" s="639"/>
      <c r="I322" s="639"/>
      <c r="J322" s="639"/>
      <c r="K322" s="639"/>
      <c r="L322" s="639"/>
      <c r="M322" s="639"/>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2"/>
      <c r="AR322" s="47"/>
      <c r="AS322" s="638"/>
      <c r="AT322" s="638"/>
      <c r="AU322" s="639"/>
      <c r="AV322" s="639"/>
      <c r="AW322" s="639"/>
      <c r="AX322" s="639"/>
      <c r="AY322" s="639"/>
      <c r="AZ322" s="639"/>
      <c r="BA322" s="639"/>
      <c r="BB322" s="639"/>
      <c r="BC322" s="639"/>
      <c r="BD322" s="639"/>
      <c r="BE322" s="639"/>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2"/>
    </row>
    <row r="323" spans="1:87" ht="15" customHeight="1" x14ac:dyDescent="0.15">
      <c r="A323" s="158"/>
      <c r="B323" s="158"/>
      <c r="C323" s="159"/>
      <c r="D323" s="159"/>
      <c r="E323" s="159"/>
      <c r="F323" s="159"/>
      <c r="G323" s="159"/>
      <c r="H323" s="159"/>
      <c r="I323" s="159"/>
      <c r="J323" s="159"/>
      <c r="K323" s="159"/>
      <c r="L323" s="159"/>
      <c r="M323" s="159"/>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8"/>
      <c r="AT323" s="158"/>
      <c r="AU323" s="159"/>
      <c r="AV323" s="159"/>
      <c r="AW323" s="159"/>
      <c r="AX323" s="159"/>
      <c r="AY323" s="159"/>
      <c r="AZ323" s="159"/>
      <c r="BA323" s="159"/>
      <c r="BB323" s="159"/>
      <c r="BC323" s="159"/>
      <c r="BD323" s="159"/>
      <c r="BE323" s="159"/>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60"/>
      <c r="B324" s="160"/>
      <c r="C324" s="160"/>
      <c r="D324" s="160"/>
      <c r="E324" s="160"/>
      <c r="F324" s="160"/>
      <c r="G324" s="160"/>
      <c r="H324" s="160"/>
      <c r="I324" s="160"/>
      <c r="J324" s="160"/>
      <c r="K324" s="160"/>
      <c r="L324" s="160"/>
      <c r="M324" s="160"/>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60"/>
      <c r="AT324" s="160"/>
      <c r="AU324" s="160"/>
      <c r="AV324" s="160"/>
      <c r="AW324" s="160"/>
      <c r="AX324" s="160"/>
      <c r="AY324" s="160"/>
      <c r="AZ324" s="160"/>
      <c r="BA324" s="160"/>
      <c r="BB324" s="160"/>
      <c r="BC324" s="160"/>
      <c r="BD324" s="160"/>
      <c r="BE324" s="160"/>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50" t="s">
        <v>64</v>
      </c>
      <c r="B325" s="651"/>
      <c r="C325" s="651"/>
      <c r="D325" s="651"/>
      <c r="E325" s="651"/>
      <c r="F325" s="651"/>
      <c r="G325" s="651"/>
      <c r="H325" s="651"/>
      <c r="I325" s="651"/>
      <c r="J325" s="651"/>
      <c r="K325" s="651"/>
      <c r="L325" s="651"/>
      <c r="M325" s="652"/>
      <c r="N325" s="609" t="s">
        <v>22</v>
      </c>
      <c r="O325" s="609"/>
      <c r="P325" s="628" t="s">
        <v>17</v>
      </c>
      <c r="Q325" s="629"/>
      <c r="R325" s="630" t="str">
        <f>IF('②応募者名簿(印刷用)'!$BX$40="","",'②応募者名簿(印刷用)'!$BX$40)</f>
        <v>-</v>
      </c>
      <c r="S325" s="630"/>
      <c r="T325" s="630"/>
      <c r="U325" s="630"/>
      <c r="V325" s="630"/>
      <c r="W325" s="630"/>
      <c r="X325" s="630"/>
      <c r="Y325" s="630"/>
      <c r="Z325" s="630"/>
      <c r="AA325" s="630"/>
      <c r="AB325" s="630"/>
      <c r="AC325" s="630"/>
      <c r="AD325" s="630"/>
      <c r="AE325" s="630"/>
      <c r="AF325" s="630"/>
      <c r="AG325" s="630"/>
      <c r="AH325" s="630"/>
      <c r="AI325" s="630"/>
      <c r="AJ325" s="630"/>
      <c r="AK325" s="630"/>
      <c r="AL325" s="630"/>
      <c r="AM325" s="630"/>
      <c r="AN325" s="630"/>
      <c r="AO325" s="630"/>
      <c r="AP325" s="631"/>
      <c r="AQ325" s="150"/>
      <c r="AR325" s="157"/>
      <c r="AS325" s="650" t="s">
        <v>64</v>
      </c>
      <c r="AT325" s="651"/>
      <c r="AU325" s="651"/>
      <c r="AV325" s="651"/>
      <c r="AW325" s="651"/>
      <c r="AX325" s="651"/>
      <c r="AY325" s="651"/>
      <c r="AZ325" s="651"/>
      <c r="BA325" s="651"/>
      <c r="BB325" s="651"/>
      <c r="BC325" s="651"/>
      <c r="BD325" s="651"/>
      <c r="BE325" s="652"/>
      <c r="BF325" s="609" t="s">
        <v>22</v>
      </c>
      <c r="BG325" s="609"/>
      <c r="BH325" s="628" t="s">
        <v>17</v>
      </c>
      <c r="BI325" s="629"/>
      <c r="BJ325" s="630" t="str">
        <f>IF('②応募者名簿(印刷用)'!$BX$40="","",'②応募者名簿(印刷用)'!$BX$40)</f>
        <v>-</v>
      </c>
      <c r="BK325" s="630"/>
      <c r="BL325" s="630"/>
      <c r="BM325" s="630"/>
      <c r="BN325" s="630"/>
      <c r="BO325" s="630"/>
      <c r="BP325" s="630"/>
      <c r="BQ325" s="630"/>
      <c r="BR325" s="630"/>
      <c r="BS325" s="630"/>
      <c r="BT325" s="630"/>
      <c r="BU325" s="630"/>
      <c r="BV325" s="630"/>
      <c r="BW325" s="630"/>
      <c r="BX325" s="630"/>
      <c r="BY325" s="630"/>
      <c r="BZ325" s="630"/>
      <c r="CA325" s="630"/>
      <c r="CB325" s="630"/>
      <c r="CC325" s="630"/>
      <c r="CD325" s="630"/>
      <c r="CE325" s="630"/>
      <c r="CF325" s="630"/>
      <c r="CG325" s="630"/>
      <c r="CH325" s="631"/>
    </row>
    <row r="326" spans="1:87" ht="17.100000000000001" customHeight="1" x14ac:dyDescent="0.15">
      <c r="A326" s="653" t="str">
        <f>'②応募者名簿(印刷用)'!$A$36</f>
        <v/>
      </c>
      <c r="B326" s="654"/>
      <c r="C326" s="654"/>
      <c r="D326" s="654"/>
      <c r="E326" s="654"/>
      <c r="F326" s="654"/>
      <c r="G326" s="654"/>
      <c r="H326" s="654"/>
      <c r="I326" s="151"/>
      <c r="J326" s="151"/>
      <c r="K326" s="151"/>
      <c r="L326" s="151"/>
      <c r="M326" s="152"/>
      <c r="N326" s="609"/>
      <c r="O326" s="609"/>
      <c r="P326" s="603" t="str">
        <f>IF('②応募者名簿(印刷用)'!$BV$42="","",'②応募者名簿(印刷用)'!$BV$42)</f>
        <v xml:space="preserve"> </v>
      </c>
      <c r="Q326" s="604"/>
      <c r="R326" s="604"/>
      <c r="S326" s="604"/>
      <c r="T326" s="604"/>
      <c r="U326" s="604"/>
      <c r="V326" s="604"/>
      <c r="W326" s="604"/>
      <c r="X326" s="604"/>
      <c r="Y326" s="604"/>
      <c r="Z326" s="604"/>
      <c r="AA326" s="604"/>
      <c r="AB326" s="604"/>
      <c r="AC326" s="604"/>
      <c r="AD326" s="604"/>
      <c r="AE326" s="604"/>
      <c r="AF326" s="604"/>
      <c r="AG326" s="604"/>
      <c r="AH326" s="604"/>
      <c r="AI326" s="604"/>
      <c r="AJ326" s="604"/>
      <c r="AK326" s="604"/>
      <c r="AL326" s="604"/>
      <c r="AM326" s="604"/>
      <c r="AN326" s="604"/>
      <c r="AO326" s="604"/>
      <c r="AP326" s="605"/>
      <c r="AQ326" s="150"/>
      <c r="AR326" s="157"/>
      <c r="AS326" s="653" t="str">
        <f>'②応募者名簿(印刷用)'!$A$36</f>
        <v/>
      </c>
      <c r="AT326" s="654"/>
      <c r="AU326" s="654"/>
      <c r="AV326" s="654"/>
      <c r="AW326" s="654"/>
      <c r="AX326" s="654"/>
      <c r="AY326" s="654"/>
      <c r="AZ326" s="654"/>
      <c r="BA326" s="151"/>
      <c r="BB326" s="151"/>
      <c r="BC326" s="151"/>
      <c r="BD326" s="151"/>
      <c r="BE326" s="152"/>
      <c r="BF326" s="609"/>
      <c r="BG326" s="609"/>
      <c r="BH326" s="603" t="str">
        <f>IF('②応募者名簿(印刷用)'!$BV$42="","",'②応募者名簿(印刷用)'!$BV$42)</f>
        <v xml:space="preserve"> </v>
      </c>
      <c r="BI326" s="604"/>
      <c r="BJ326" s="604"/>
      <c r="BK326" s="604"/>
      <c r="BL326" s="604"/>
      <c r="BM326" s="604"/>
      <c r="BN326" s="604"/>
      <c r="BO326" s="604"/>
      <c r="BP326" s="604"/>
      <c r="BQ326" s="604"/>
      <c r="BR326" s="604"/>
      <c r="BS326" s="604"/>
      <c r="BT326" s="604"/>
      <c r="BU326" s="604"/>
      <c r="BV326" s="604"/>
      <c r="BW326" s="604"/>
      <c r="BX326" s="604"/>
      <c r="BY326" s="604"/>
      <c r="BZ326" s="604"/>
      <c r="CA326" s="604"/>
      <c r="CB326" s="604"/>
      <c r="CC326" s="604"/>
      <c r="CD326" s="604"/>
      <c r="CE326" s="604"/>
      <c r="CF326" s="604"/>
      <c r="CG326" s="604"/>
      <c r="CH326" s="605"/>
    </row>
    <row r="327" spans="1:87" ht="17.100000000000001" customHeight="1" x14ac:dyDescent="0.15">
      <c r="A327" s="653"/>
      <c r="B327" s="654"/>
      <c r="C327" s="654"/>
      <c r="D327" s="654"/>
      <c r="E327" s="654"/>
      <c r="F327" s="654"/>
      <c r="G327" s="654"/>
      <c r="H327" s="654"/>
      <c r="I327" s="151"/>
      <c r="J327" s="151"/>
      <c r="K327" s="151"/>
      <c r="L327" s="151"/>
      <c r="M327" s="152"/>
      <c r="N327" s="609"/>
      <c r="O327" s="609"/>
      <c r="P327" s="603" t="str">
        <f>IF('②応募者名簿(印刷用)'!$BV$43="","",'②応募者名簿(印刷用)'!$BV$43)</f>
        <v xml:space="preserve"> </v>
      </c>
      <c r="Q327" s="604"/>
      <c r="R327" s="604"/>
      <c r="S327" s="604"/>
      <c r="T327" s="604"/>
      <c r="U327" s="604"/>
      <c r="V327" s="604"/>
      <c r="W327" s="604"/>
      <c r="X327" s="604"/>
      <c r="Y327" s="604"/>
      <c r="Z327" s="604"/>
      <c r="AA327" s="604"/>
      <c r="AB327" s="604"/>
      <c r="AC327" s="604"/>
      <c r="AD327" s="604"/>
      <c r="AE327" s="604"/>
      <c r="AF327" s="604"/>
      <c r="AG327" s="604"/>
      <c r="AH327" s="604"/>
      <c r="AI327" s="604"/>
      <c r="AJ327" s="604"/>
      <c r="AK327" s="604"/>
      <c r="AL327" s="604"/>
      <c r="AM327" s="604"/>
      <c r="AN327" s="604"/>
      <c r="AO327" s="604"/>
      <c r="AP327" s="605"/>
      <c r="AQ327" s="150"/>
      <c r="AR327" s="157"/>
      <c r="AS327" s="653"/>
      <c r="AT327" s="654"/>
      <c r="AU327" s="654"/>
      <c r="AV327" s="654"/>
      <c r="AW327" s="654"/>
      <c r="AX327" s="654"/>
      <c r="AY327" s="654"/>
      <c r="AZ327" s="654"/>
      <c r="BA327" s="151"/>
      <c r="BB327" s="151"/>
      <c r="BC327" s="151"/>
      <c r="BD327" s="151"/>
      <c r="BE327" s="152"/>
      <c r="BF327" s="609"/>
      <c r="BG327" s="609"/>
      <c r="BH327" s="603" t="str">
        <f>IF('②応募者名簿(印刷用)'!$BV$43="","",'②応募者名簿(印刷用)'!$BV$43)</f>
        <v xml:space="preserve"> </v>
      </c>
      <c r="BI327" s="604"/>
      <c r="BJ327" s="604"/>
      <c r="BK327" s="604"/>
      <c r="BL327" s="604"/>
      <c r="BM327" s="604"/>
      <c r="BN327" s="604"/>
      <c r="BO327" s="604"/>
      <c r="BP327" s="604"/>
      <c r="BQ327" s="604"/>
      <c r="BR327" s="604"/>
      <c r="BS327" s="604"/>
      <c r="BT327" s="604"/>
      <c r="BU327" s="604"/>
      <c r="BV327" s="604"/>
      <c r="BW327" s="604"/>
      <c r="BX327" s="604"/>
      <c r="BY327" s="604"/>
      <c r="BZ327" s="604"/>
      <c r="CA327" s="604"/>
      <c r="CB327" s="604"/>
      <c r="CC327" s="604"/>
      <c r="CD327" s="604"/>
      <c r="CE327" s="604"/>
      <c r="CF327" s="604"/>
      <c r="CG327" s="604"/>
      <c r="CH327" s="605"/>
    </row>
    <row r="328" spans="1:87" ht="17.100000000000001" customHeight="1" x14ac:dyDescent="0.15">
      <c r="A328" s="653"/>
      <c r="B328" s="654"/>
      <c r="C328" s="654"/>
      <c r="D328" s="654"/>
      <c r="E328" s="654"/>
      <c r="F328" s="654"/>
      <c r="G328" s="654"/>
      <c r="H328" s="654"/>
      <c r="I328" s="151"/>
      <c r="J328" s="151"/>
      <c r="K328" s="151"/>
      <c r="L328" s="151"/>
      <c r="M328" s="152"/>
      <c r="N328" s="609"/>
      <c r="O328" s="609"/>
      <c r="P328" s="606" t="str">
        <f>IF('②応募者名簿(印刷用)'!$BV$44="","",'②応募者名簿(印刷用)'!$BV$44)</f>
        <v xml:space="preserve"> </v>
      </c>
      <c r="Q328" s="607"/>
      <c r="R328" s="607"/>
      <c r="S328" s="607"/>
      <c r="T328" s="607"/>
      <c r="U328" s="607"/>
      <c r="V328" s="607"/>
      <c r="W328" s="607"/>
      <c r="X328" s="607"/>
      <c r="Y328" s="607"/>
      <c r="Z328" s="607"/>
      <c r="AA328" s="607"/>
      <c r="AB328" s="607"/>
      <c r="AC328" s="607"/>
      <c r="AD328" s="607"/>
      <c r="AE328" s="607"/>
      <c r="AF328" s="607"/>
      <c r="AG328" s="607"/>
      <c r="AH328" s="607"/>
      <c r="AI328" s="607"/>
      <c r="AJ328" s="607"/>
      <c r="AK328" s="607"/>
      <c r="AL328" s="607"/>
      <c r="AM328" s="607"/>
      <c r="AN328" s="607"/>
      <c r="AO328" s="607"/>
      <c r="AP328" s="608"/>
      <c r="AQ328" s="150"/>
      <c r="AR328" s="157"/>
      <c r="AS328" s="653"/>
      <c r="AT328" s="654"/>
      <c r="AU328" s="654"/>
      <c r="AV328" s="654"/>
      <c r="AW328" s="654"/>
      <c r="AX328" s="654"/>
      <c r="AY328" s="654"/>
      <c r="AZ328" s="654"/>
      <c r="BA328" s="151"/>
      <c r="BB328" s="151"/>
      <c r="BC328" s="151"/>
      <c r="BD328" s="151"/>
      <c r="BE328" s="152"/>
      <c r="BF328" s="609"/>
      <c r="BG328" s="609"/>
      <c r="BH328" s="606" t="str">
        <f>IF('②応募者名簿(印刷用)'!$BV$44="","",'②応募者名簿(印刷用)'!$BV$44)</f>
        <v xml:space="preserve"> </v>
      </c>
      <c r="BI328" s="607"/>
      <c r="BJ328" s="607"/>
      <c r="BK328" s="607"/>
      <c r="BL328" s="607"/>
      <c r="BM328" s="607"/>
      <c r="BN328" s="607"/>
      <c r="BO328" s="607"/>
      <c r="BP328" s="607"/>
      <c r="BQ328" s="607"/>
      <c r="BR328" s="607"/>
      <c r="BS328" s="607"/>
      <c r="BT328" s="607"/>
      <c r="BU328" s="607"/>
      <c r="BV328" s="607"/>
      <c r="BW328" s="607"/>
      <c r="BX328" s="607"/>
      <c r="BY328" s="607"/>
      <c r="BZ328" s="607"/>
      <c r="CA328" s="607"/>
      <c r="CB328" s="607"/>
      <c r="CC328" s="607"/>
      <c r="CD328" s="607"/>
      <c r="CE328" s="607"/>
      <c r="CF328" s="607"/>
      <c r="CG328" s="607"/>
      <c r="CH328" s="608"/>
    </row>
    <row r="329" spans="1:87" ht="17.100000000000001" customHeight="1" x14ac:dyDescent="0.15">
      <c r="A329" s="653"/>
      <c r="B329" s="654"/>
      <c r="C329" s="654"/>
      <c r="D329" s="654"/>
      <c r="E329" s="654"/>
      <c r="F329" s="654"/>
      <c r="G329" s="654"/>
      <c r="H329" s="654"/>
      <c r="I329" s="151"/>
      <c r="J329" s="151"/>
      <c r="K329" s="151"/>
      <c r="L329" s="151"/>
      <c r="M329" s="152"/>
      <c r="N329" s="623" t="s">
        <v>33</v>
      </c>
      <c r="O329" s="624"/>
      <c r="P329" s="620" t="s">
        <v>24</v>
      </c>
      <c r="Q329" s="621"/>
      <c r="R329" s="621"/>
      <c r="S329" s="621"/>
      <c r="T329" s="621" t="str">
        <f>""&amp;①入力シート!$D$21</f>
        <v/>
      </c>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150"/>
      <c r="AR329" s="157"/>
      <c r="AS329" s="653"/>
      <c r="AT329" s="654"/>
      <c r="AU329" s="654"/>
      <c r="AV329" s="654"/>
      <c r="AW329" s="654"/>
      <c r="AX329" s="654"/>
      <c r="AY329" s="654"/>
      <c r="AZ329" s="654"/>
      <c r="BA329" s="151"/>
      <c r="BB329" s="151"/>
      <c r="BC329" s="151"/>
      <c r="BD329" s="151"/>
      <c r="BE329" s="152"/>
      <c r="BF329" s="623" t="s">
        <v>33</v>
      </c>
      <c r="BG329" s="624"/>
      <c r="BH329" s="620" t="s">
        <v>24</v>
      </c>
      <c r="BI329" s="621"/>
      <c r="BJ329" s="621"/>
      <c r="BK329" s="621"/>
      <c r="BL329" s="621" t="str">
        <f>""&amp;①入力シート!$D$21</f>
        <v/>
      </c>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87" ht="17.100000000000001" customHeight="1" x14ac:dyDescent="0.15">
      <c r="A330" s="153"/>
      <c r="B330" s="151"/>
      <c r="C330" s="151"/>
      <c r="D330" s="151"/>
      <c r="E330" s="151"/>
      <c r="F330" s="151"/>
      <c r="G330" s="151"/>
      <c r="H330" s="151"/>
      <c r="I330" s="151"/>
      <c r="J330" s="151"/>
      <c r="K330" s="151"/>
      <c r="L330" s="151"/>
      <c r="M330" s="152"/>
      <c r="N330" s="616"/>
      <c r="O330" s="617"/>
      <c r="P330" s="625" t="str">
        <f>"　"&amp;①入力シート!$D$22</f>
        <v>　</v>
      </c>
      <c r="Q330" s="626"/>
      <c r="R330" s="626"/>
      <c r="S330" s="626"/>
      <c r="T330" s="626"/>
      <c r="U330" s="626"/>
      <c r="V330" s="626"/>
      <c r="W330" s="626"/>
      <c r="X330" s="626"/>
      <c r="Y330" s="626"/>
      <c r="Z330" s="626"/>
      <c r="AA330" s="626"/>
      <c r="AB330" s="626"/>
      <c r="AC330" s="626"/>
      <c r="AD330" s="626"/>
      <c r="AE330" s="626"/>
      <c r="AF330" s="626"/>
      <c r="AG330" s="626"/>
      <c r="AH330" s="626"/>
      <c r="AI330" s="626"/>
      <c r="AJ330" s="626"/>
      <c r="AK330" s="626"/>
      <c r="AL330" s="626"/>
      <c r="AM330" s="626"/>
      <c r="AN330" s="626"/>
      <c r="AO330" s="626"/>
      <c r="AP330" s="627"/>
      <c r="AQ330" s="150"/>
      <c r="AR330" s="157"/>
      <c r="AS330" s="153"/>
      <c r="AT330" s="151"/>
      <c r="AU330" s="151"/>
      <c r="AV330" s="151"/>
      <c r="AW330" s="151"/>
      <c r="AX330" s="151"/>
      <c r="AY330" s="151"/>
      <c r="AZ330" s="151"/>
      <c r="BA330" s="151"/>
      <c r="BB330" s="151"/>
      <c r="BC330" s="151"/>
      <c r="BD330" s="151"/>
      <c r="BE330" s="152"/>
      <c r="BF330" s="616"/>
      <c r="BG330" s="617"/>
      <c r="BH330" s="625" t="str">
        <f>"　"&amp;①入力シート!$D$22</f>
        <v>　</v>
      </c>
      <c r="BI330" s="626"/>
      <c r="BJ330" s="626"/>
      <c r="BK330" s="626"/>
      <c r="BL330" s="626"/>
      <c r="BM330" s="626"/>
      <c r="BN330" s="626"/>
      <c r="BO330" s="626"/>
      <c r="BP330" s="626"/>
      <c r="BQ330" s="626"/>
      <c r="BR330" s="626"/>
      <c r="BS330" s="626"/>
      <c r="BT330" s="626"/>
      <c r="BU330" s="626"/>
      <c r="BV330" s="626"/>
      <c r="BW330" s="626"/>
      <c r="BX330" s="626"/>
      <c r="BY330" s="626"/>
      <c r="BZ330" s="626"/>
      <c r="CA330" s="626"/>
      <c r="CB330" s="626"/>
      <c r="CC330" s="626"/>
      <c r="CD330" s="626"/>
      <c r="CE330" s="626"/>
      <c r="CF330" s="626"/>
      <c r="CG330" s="626"/>
      <c r="CH330" s="627"/>
    </row>
    <row r="331" spans="1:87" ht="17.100000000000001" customHeight="1" x14ac:dyDescent="0.15">
      <c r="A331" s="153"/>
      <c r="B331" s="151"/>
      <c r="C331" s="151"/>
      <c r="D331" s="151"/>
      <c r="E331" s="151"/>
      <c r="F331" s="151"/>
      <c r="G331" s="151"/>
      <c r="H331" s="151"/>
      <c r="I331" s="151"/>
      <c r="J331" s="151"/>
      <c r="K331" s="151"/>
      <c r="L331" s="151"/>
      <c r="M331" s="152"/>
      <c r="N331" s="616"/>
      <c r="O331" s="617"/>
      <c r="P331" s="647" t="str">
        <f>"　"&amp;①入力シート!$D$23</f>
        <v>　</v>
      </c>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9"/>
      <c r="AQ331" s="150"/>
      <c r="AR331" s="157"/>
      <c r="AS331" s="153"/>
      <c r="AT331" s="151"/>
      <c r="AU331" s="151"/>
      <c r="AV331" s="151"/>
      <c r="AW331" s="151"/>
      <c r="AX331" s="151"/>
      <c r="AY331" s="151"/>
      <c r="AZ331" s="151"/>
      <c r="BA331" s="151"/>
      <c r="BB331" s="151"/>
      <c r="BC331" s="151"/>
      <c r="BD331" s="151"/>
      <c r="BE331" s="152"/>
      <c r="BF331" s="616"/>
      <c r="BG331" s="617"/>
      <c r="BH331" s="647" t="str">
        <f>"　"&amp;①入力シート!$D$23</f>
        <v>　</v>
      </c>
      <c r="BI331" s="648"/>
      <c r="BJ331" s="648"/>
      <c r="BK331" s="648"/>
      <c r="BL331" s="648"/>
      <c r="BM331" s="648"/>
      <c r="BN331" s="648"/>
      <c r="BO331" s="648"/>
      <c r="BP331" s="648"/>
      <c r="BQ331" s="648"/>
      <c r="BR331" s="648"/>
      <c r="BS331" s="648"/>
      <c r="BT331" s="648"/>
      <c r="BU331" s="648"/>
      <c r="BV331" s="648"/>
      <c r="BW331" s="648"/>
      <c r="BX331" s="648"/>
      <c r="BY331" s="648"/>
      <c r="BZ331" s="648"/>
      <c r="CA331" s="648"/>
      <c r="CB331" s="648"/>
      <c r="CC331" s="648"/>
      <c r="CD331" s="648"/>
      <c r="CE331" s="648"/>
      <c r="CF331" s="648"/>
      <c r="CG331" s="648"/>
      <c r="CH331" s="649"/>
    </row>
    <row r="332" spans="1:87" ht="17.100000000000001" customHeight="1" x14ac:dyDescent="0.15">
      <c r="A332" s="154"/>
      <c r="B332" s="155"/>
      <c r="C332" s="155"/>
      <c r="D332" s="155"/>
      <c r="E332" s="155"/>
      <c r="F332" s="155"/>
      <c r="G332" s="155"/>
      <c r="H332" s="155"/>
      <c r="I332" s="155"/>
      <c r="J332" s="155"/>
      <c r="K332" s="155"/>
      <c r="L332" s="155"/>
      <c r="M332" s="156"/>
      <c r="N332" s="616"/>
      <c r="O332" s="617"/>
      <c r="P332" s="647"/>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9"/>
      <c r="AQ332" s="150"/>
      <c r="AR332" s="157"/>
      <c r="AS332" s="154"/>
      <c r="AT332" s="155"/>
      <c r="AU332" s="155"/>
      <c r="AV332" s="155"/>
      <c r="AW332" s="155"/>
      <c r="AX332" s="155"/>
      <c r="AY332" s="155"/>
      <c r="AZ332" s="155"/>
      <c r="BA332" s="155"/>
      <c r="BB332" s="155"/>
      <c r="BC332" s="155"/>
      <c r="BD332" s="155"/>
      <c r="BE332" s="156"/>
      <c r="BF332" s="616"/>
      <c r="BG332" s="617"/>
      <c r="BH332" s="647"/>
      <c r="BI332" s="648"/>
      <c r="BJ332" s="648"/>
      <c r="BK332" s="648"/>
      <c r="BL332" s="648"/>
      <c r="BM332" s="648"/>
      <c r="BN332" s="648"/>
      <c r="BO332" s="648"/>
      <c r="BP332" s="648"/>
      <c r="BQ332" s="648"/>
      <c r="BR332" s="648"/>
      <c r="BS332" s="648"/>
      <c r="BT332" s="648"/>
      <c r="BU332" s="648"/>
      <c r="BV332" s="648"/>
      <c r="BW332" s="648"/>
      <c r="BX332" s="648"/>
      <c r="BY332" s="648"/>
      <c r="BZ332" s="648"/>
      <c r="CA332" s="648"/>
      <c r="CB332" s="648"/>
      <c r="CC332" s="648"/>
      <c r="CD332" s="648"/>
      <c r="CE332" s="648"/>
      <c r="CF332" s="648"/>
      <c r="CG332" s="648"/>
      <c r="CH332" s="649"/>
    </row>
    <row r="333" spans="1:87" ht="18" customHeight="1" x14ac:dyDescent="0.15">
      <c r="A333" s="623" t="s">
        <v>38</v>
      </c>
      <c r="B333" s="624"/>
      <c r="C333" s="620" t="s">
        <v>32</v>
      </c>
      <c r="D333" s="621"/>
      <c r="E333" s="621"/>
      <c r="F333" s="621"/>
      <c r="G333" s="621"/>
      <c r="H333" s="621"/>
      <c r="I333" s="621"/>
      <c r="J333" s="621"/>
      <c r="K333" s="621"/>
      <c r="L333" s="621"/>
      <c r="M333" s="621"/>
      <c r="N333" s="609" t="s">
        <v>35</v>
      </c>
      <c r="O333" s="609"/>
      <c r="P333" s="615" t="str">
        <f>""&amp;①入力シート!O116</f>
        <v/>
      </c>
      <c r="Q333" s="615"/>
      <c r="R333" s="615"/>
      <c r="S333" s="615"/>
      <c r="T333" s="615"/>
      <c r="U333" s="615"/>
      <c r="V333" s="615"/>
      <c r="W333" s="615"/>
      <c r="X333" s="615"/>
      <c r="Y333" s="615"/>
      <c r="Z333" s="615"/>
      <c r="AA333" s="615"/>
      <c r="AB333" s="615"/>
      <c r="AC333" s="615"/>
      <c r="AD333" s="615"/>
      <c r="AE333" s="615"/>
      <c r="AF333" s="615"/>
      <c r="AG333" s="615"/>
      <c r="AH333" s="615"/>
      <c r="AI333" s="615"/>
      <c r="AJ333" s="615"/>
      <c r="AK333" s="615"/>
      <c r="AL333" s="615"/>
      <c r="AM333" s="615"/>
      <c r="AN333" s="615"/>
      <c r="AO333" s="615"/>
      <c r="AP333" s="615"/>
      <c r="AQ333" s="150"/>
      <c r="AR333" s="157"/>
      <c r="AS333" s="623" t="s">
        <v>38</v>
      </c>
      <c r="AT333" s="624"/>
      <c r="AU333" s="620" t="s">
        <v>32</v>
      </c>
      <c r="AV333" s="621"/>
      <c r="AW333" s="621"/>
      <c r="AX333" s="621"/>
      <c r="AY333" s="621"/>
      <c r="AZ333" s="621"/>
      <c r="BA333" s="621"/>
      <c r="BB333" s="621"/>
      <c r="BC333" s="621"/>
      <c r="BD333" s="621"/>
      <c r="BE333" s="621"/>
      <c r="BF333" s="609" t="s">
        <v>35</v>
      </c>
      <c r="BG333" s="609"/>
      <c r="BH333" s="615" t="str">
        <f>""&amp;①入力シート!O117</f>
        <v/>
      </c>
      <c r="BI333" s="615"/>
      <c r="BJ333" s="615"/>
      <c r="BK333" s="615"/>
      <c r="BL333" s="615"/>
      <c r="BM333" s="615"/>
      <c r="BN333" s="615"/>
      <c r="BO333" s="615"/>
      <c r="BP333" s="615"/>
      <c r="BQ333" s="615"/>
      <c r="BR333" s="615"/>
      <c r="BS333" s="615"/>
      <c r="BT333" s="615"/>
      <c r="BU333" s="615"/>
      <c r="BV333" s="615"/>
      <c r="BW333" s="615"/>
      <c r="BX333" s="615"/>
      <c r="BY333" s="615"/>
      <c r="BZ333" s="615"/>
      <c r="CA333" s="615"/>
      <c r="CB333" s="615"/>
      <c r="CC333" s="615"/>
      <c r="CD333" s="615"/>
      <c r="CE333" s="615"/>
      <c r="CF333" s="615"/>
      <c r="CG333" s="615"/>
      <c r="CH333" s="615"/>
    </row>
    <row r="334" spans="1:87" ht="18" customHeight="1" x14ac:dyDescent="0.15">
      <c r="A334" s="616"/>
      <c r="B334" s="617"/>
      <c r="C334" s="643">
        <f>'②応募者名簿(印刷用)'!$BF21</f>
        <v>79</v>
      </c>
      <c r="D334" s="644"/>
      <c r="E334" s="644"/>
      <c r="F334" s="644"/>
      <c r="G334" s="644"/>
      <c r="H334" s="644"/>
      <c r="I334" s="644"/>
      <c r="J334" s="644"/>
      <c r="K334" s="644"/>
      <c r="L334" s="644"/>
      <c r="M334" s="644"/>
      <c r="N334" s="609"/>
      <c r="O334" s="609"/>
      <c r="P334" s="615"/>
      <c r="Q334" s="615"/>
      <c r="R334" s="615"/>
      <c r="S334" s="615"/>
      <c r="T334" s="615"/>
      <c r="U334" s="615"/>
      <c r="V334" s="615"/>
      <c r="W334" s="615"/>
      <c r="X334" s="615"/>
      <c r="Y334" s="615"/>
      <c r="Z334" s="615"/>
      <c r="AA334" s="615"/>
      <c r="AB334" s="615"/>
      <c r="AC334" s="615"/>
      <c r="AD334" s="615"/>
      <c r="AE334" s="615"/>
      <c r="AF334" s="615"/>
      <c r="AG334" s="615"/>
      <c r="AH334" s="615"/>
      <c r="AI334" s="615"/>
      <c r="AJ334" s="615"/>
      <c r="AK334" s="615"/>
      <c r="AL334" s="615"/>
      <c r="AM334" s="615"/>
      <c r="AN334" s="615"/>
      <c r="AO334" s="615"/>
      <c r="AP334" s="615"/>
      <c r="AQ334" s="150"/>
      <c r="AR334" s="157"/>
      <c r="AS334" s="616"/>
      <c r="AT334" s="617"/>
      <c r="AU334" s="643">
        <f>'②応募者名簿(印刷用)'!$BF22</f>
        <v>80</v>
      </c>
      <c r="AV334" s="644"/>
      <c r="AW334" s="644"/>
      <c r="AX334" s="644"/>
      <c r="AY334" s="644"/>
      <c r="AZ334" s="644"/>
      <c r="BA334" s="644"/>
      <c r="BB334" s="644"/>
      <c r="BC334" s="644"/>
      <c r="BD334" s="644"/>
      <c r="BE334" s="644"/>
      <c r="BF334" s="609"/>
      <c r="BG334" s="609"/>
      <c r="BH334" s="615"/>
      <c r="BI334" s="615"/>
      <c r="BJ334" s="615"/>
      <c r="BK334" s="615"/>
      <c r="BL334" s="615"/>
      <c r="BM334" s="615"/>
      <c r="BN334" s="615"/>
      <c r="BO334" s="615"/>
      <c r="BP334" s="615"/>
      <c r="BQ334" s="615"/>
      <c r="BR334" s="615"/>
      <c r="BS334" s="615"/>
      <c r="BT334" s="615"/>
      <c r="BU334" s="615"/>
      <c r="BV334" s="615"/>
      <c r="BW334" s="615"/>
      <c r="BX334" s="615"/>
      <c r="BY334" s="615"/>
      <c r="BZ334" s="615"/>
      <c r="CA334" s="615"/>
      <c r="CB334" s="615"/>
      <c r="CC334" s="615"/>
      <c r="CD334" s="615"/>
      <c r="CE334" s="615"/>
      <c r="CF334" s="615"/>
      <c r="CG334" s="615"/>
      <c r="CH334" s="615"/>
    </row>
    <row r="335" spans="1:87" ht="18" customHeight="1" x14ac:dyDescent="0.15">
      <c r="A335" s="618"/>
      <c r="B335" s="619"/>
      <c r="C335" s="643"/>
      <c r="D335" s="644"/>
      <c r="E335" s="644"/>
      <c r="F335" s="644"/>
      <c r="G335" s="644"/>
      <c r="H335" s="644"/>
      <c r="I335" s="644"/>
      <c r="J335" s="644"/>
      <c r="K335" s="644"/>
      <c r="L335" s="644"/>
      <c r="M335" s="644"/>
      <c r="N335" s="609"/>
      <c r="O335" s="609"/>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150"/>
      <c r="AR335" s="157"/>
      <c r="AS335" s="618"/>
      <c r="AT335" s="619"/>
      <c r="AU335" s="643"/>
      <c r="AV335" s="644"/>
      <c r="AW335" s="644"/>
      <c r="AX335" s="644"/>
      <c r="AY335" s="644"/>
      <c r="AZ335" s="644"/>
      <c r="BA335" s="644"/>
      <c r="BB335" s="644"/>
      <c r="BC335" s="644"/>
      <c r="BD335" s="644"/>
      <c r="BE335" s="644"/>
      <c r="BF335" s="609"/>
      <c r="BG335" s="609"/>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row>
    <row r="336" spans="1:87" ht="18" customHeight="1" x14ac:dyDescent="0.15">
      <c r="A336" s="623" t="s">
        <v>37</v>
      </c>
      <c r="B336" s="624"/>
      <c r="C336" s="640" t="str">
        <f>IF('②応募者名簿(印刷用)'!$BQ$21="","",'②応募者名簿(印刷用)'!$BQ$21)</f>
        <v/>
      </c>
      <c r="D336" s="641"/>
      <c r="E336" s="641"/>
      <c r="F336" s="641"/>
      <c r="G336" s="641"/>
      <c r="H336" s="641"/>
      <c r="I336" s="641"/>
      <c r="J336" s="641"/>
      <c r="K336" s="641"/>
      <c r="L336" s="641"/>
      <c r="M336" s="642"/>
      <c r="N336" s="616" t="s">
        <v>36</v>
      </c>
      <c r="O336" s="617"/>
      <c r="P336" s="610" t="s">
        <v>34</v>
      </c>
      <c r="Q336" s="611"/>
      <c r="R336" s="611"/>
      <c r="S336" s="611"/>
      <c r="T336" s="611"/>
      <c r="U336" s="611"/>
      <c r="V336" s="611"/>
      <c r="W336" s="611"/>
      <c r="X336" s="611"/>
      <c r="Y336" s="611"/>
      <c r="Z336" s="611"/>
      <c r="AA336" s="611"/>
      <c r="AB336" s="611"/>
      <c r="AC336" s="611"/>
      <c r="AD336" s="611"/>
      <c r="AE336" s="611"/>
      <c r="AF336" s="611"/>
      <c r="AG336" s="611"/>
      <c r="AH336" s="611"/>
      <c r="AI336" s="611"/>
      <c r="AJ336" s="611"/>
      <c r="AK336" s="611"/>
      <c r="AL336" s="611"/>
      <c r="AM336" s="611"/>
      <c r="AN336" s="611"/>
      <c r="AO336" s="611"/>
      <c r="AP336" s="612"/>
      <c r="AQ336" s="150"/>
      <c r="AR336" s="157"/>
      <c r="AS336" s="623" t="s">
        <v>37</v>
      </c>
      <c r="AT336" s="624"/>
      <c r="AU336" s="640" t="str">
        <f>IF('②応募者名簿(印刷用)'!$BQ$22="","",'②応募者名簿(印刷用)'!$BQ$22)</f>
        <v/>
      </c>
      <c r="AV336" s="641"/>
      <c r="AW336" s="641"/>
      <c r="AX336" s="641"/>
      <c r="AY336" s="641"/>
      <c r="AZ336" s="641"/>
      <c r="BA336" s="641"/>
      <c r="BB336" s="641"/>
      <c r="BC336" s="641"/>
      <c r="BD336" s="641"/>
      <c r="BE336" s="642"/>
      <c r="BF336" s="616" t="s">
        <v>36</v>
      </c>
      <c r="BG336" s="617"/>
      <c r="BH336" s="610" t="s">
        <v>34</v>
      </c>
      <c r="BI336" s="611"/>
      <c r="BJ336" s="611"/>
      <c r="BK336" s="611"/>
      <c r="BL336" s="611"/>
      <c r="BM336" s="611"/>
      <c r="BN336" s="611"/>
      <c r="BO336" s="611"/>
      <c r="BP336" s="611"/>
      <c r="BQ336" s="611"/>
      <c r="BR336" s="611"/>
      <c r="BS336" s="611"/>
      <c r="BT336" s="611"/>
      <c r="BU336" s="611"/>
      <c r="BV336" s="611"/>
      <c r="BW336" s="611"/>
      <c r="BX336" s="611"/>
      <c r="BY336" s="611"/>
      <c r="BZ336" s="611"/>
      <c r="CA336" s="611"/>
      <c r="CB336" s="611"/>
      <c r="CC336" s="611"/>
      <c r="CD336" s="611"/>
      <c r="CE336" s="611"/>
      <c r="CF336" s="611"/>
      <c r="CG336" s="611"/>
      <c r="CH336" s="612"/>
    </row>
    <row r="337" spans="1:86" ht="18" customHeight="1" x14ac:dyDescent="0.15">
      <c r="A337" s="616"/>
      <c r="B337" s="617"/>
      <c r="C337" s="643"/>
      <c r="D337" s="644"/>
      <c r="E337" s="644"/>
      <c r="F337" s="644"/>
      <c r="G337" s="644"/>
      <c r="H337" s="644"/>
      <c r="I337" s="644"/>
      <c r="J337" s="644"/>
      <c r="K337" s="644"/>
      <c r="L337" s="644"/>
      <c r="M337" s="645"/>
      <c r="N337" s="616"/>
      <c r="O337" s="617"/>
      <c r="P337" s="613" t="str">
        <f>IF('②応募者名簿(印刷用)'!$BU$21="","",'②応募者名簿(印刷用)'!$BU$21)</f>
        <v xml:space="preserve"> </v>
      </c>
      <c r="Q337" s="613"/>
      <c r="R337" s="613"/>
      <c r="S337" s="613"/>
      <c r="T337" s="613"/>
      <c r="U337" s="613"/>
      <c r="V337" s="613"/>
      <c r="W337" s="613"/>
      <c r="X337" s="613"/>
      <c r="Y337" s="613"/>
      <c r="Z337" s="613"/>
      <c r="AA337" s="613"/>
      <c r="AB337" s="613"/>
      <c r="AC337" s="613"/>
      <c r="AD337" s="613"/>
      <c r="AE337" s="613"/>
      <c r="AF337" s="613"/>
      <c r="AG337" s="613"/>
      <c r="AH337" s="613"/>
      <c r="AI337" s="613"/>
      <c r="AJ337" s="613"/>
      <c r="AK337" s="613"/>
      <c r="AL337" s="613"/>
      <c r="AM337" s="613"/>
      <c r="AN337" s="613"/>
      <c r="AO337" s="613"/>
      <c r="AP337" s="613"/>
      <c r="AQ337" s="150"/>
      <c r="AR337" s="157"/>
      <c r="AS337" s="616"/>
      <c r="AT337" s="617"/>
      <c r="AU337" s="643"/>
      <c r="AV337" s="644"/>
      <c r="AW337" s="644"/>
      <c r="AX337" s="644"/>
      <c r="AY337" s="644"/>
      <c r="AZ337" s="644"/>
      <c r="BA337" s="644"/>
      <c r="BB337" s="644"/>
      <c r="BC337" s="644"/>
      <c r="BD337" s="644"/>
      <c r="BE337" s="645"/>
      <c r="BF337" s="616"/>
      <c r="BG337" s="617"/>
      <c r="BH337" s="613" t="str">
        <f>IF('②応募者名簿(印刷用)'!$BU$22="","",'②応募者名簿(印刷用)'!$BU$22)</f>
        <v xml:space="preserve"> </v>
      </c>
      <c r="BI337" s="613"/>
      <c r="BJ337" s="613"/>
      <c r="BK337" s="613"/>
      <c r="BL337" s="613"/>
      <c r="BM337" s="613"/>
      <c r="BN337" s="613"/>
      <c r="BO337" s="613"/>
      <c r="BP337" s="613"/>
      <c r="BQ337" s="613"/>
      <c r="BR337" s="613"/>
      <c r="BS337" s="613"/>
      <c r="BT337" s="613"/>
      <c r="BU337" s="613"/>
      <c r="BV337" s="613"/>
      <c r="BW337" s="613"/>
      <c r="BX337" s="613"/>
      <c r="BY337" s="613"/>
      <c r="BZ337" s="613"/>
      <c r="CA337" s="613"/>
      <c r="CB337" s="613"/>
      <c r="CC337" s="613"/>
      <c r="CD337" s="613"/>
      <c r="CE337" s="613"/>
      <c r="CF337" s="613"/>
      <c r="CG337" s="613"/>
      <c r="CH337" s="613"/>
    </row>
    <row r="338" spans="1:86" ht="18" customHeight="1" x14ac:dyDescent="0.15">
      <c r="A338" s="616"/>
      <c r="B338" s="617"/>
      <c r="C338" s="643"/>
      <c r="D338" s="644"/>
      <c r="E338" s="644"/>
      <c r="F338" s="644"/>
      <c r="G338" s="644"/>
      <c r="H338" s="644"/>
      <c r="I338" s="644"/>
      <c r="J338" s="644"/>
      <c r="K338" s="644"/>
      <c r="L338" s="644"/>
      <c r="M338" s="645"/>
      <c r="N338" s="618"/>
      <c r="O338" s="619"/>
      <c r="P338" s="614"/>
      <c r="Q338" s="614"/>
      <c r="R338" s="614"/>
      <c r="S338" s="614"/>
      <c r="T338" s="614"/>
      <c r="U338" s="614"/>
      <c r="V338" s="614"/>
      <c r="W338" s="614"/>
      <c r="X338" s="614"/>
      <c r="Y338" s="614"/>
      <c r="Z338" s="614"/>
      <c r="AA338" s="614"/>
      <c r="AB338" s="614"/>
      <c r="AC338" s="614"/>
      <c r="AD338" s="614"/>
      <c r="AE338" s="614"/>
      <c r="AF338" s="614"/>
      <c r="AG338" s="614"/>
      <c r="AH338" s="614"/>
      <c r="AI338" s="614"/>
      <c r="AJ338" s="614"/>
      <c r="AK338" s="614"/>
      <c r="AL338" s="614"/>
      <c r="AM338" s="614"/>
      <c r="AN338" s="614"/>
      <c r="AO338" s="614"/>
      <c r="AP338" s="614"/>
      <c r="AQ338" s="150"/>
      <c r="AR338" s="157"/>
      <c r="AS338" s="616"/>
      <c r="AT338" s="617"/>
      <c r="AU338" s="643"/>
      <c r="AV338" s="644"/>
      <c r="AW338" s="644"/>
      <c r="AX338" s="644"/>
      <c r="AY338" s="644"/>
      <c r="AZ338" s="644"/>
      <c r="BA338" s="644"/>
      <c r="BB338" s="644"/>
      <c r="BC338" s="644"/>
      <c r="BD338" s="644"/>
      <c r="BE338" s="645"/>
      <c r="BF338" s="618"/>
      <c r="BG338" s="619"/>
      <c r="BH338" s="614"/>
      <c r="BI338" s="614"/>
      <c r="BJ338" s="614"/>
      <c r="BK338" s="614"/>
      <c r="BL338" s="614"/>
      <c r="BM338" s="614"/>
      <c r="BN338" s="614"/>
      <c r="BO338" s="614"/>
      <c r="BP338" s="614"/>
      <c r="BQ338" s="614"/>
      <c r="BR338" s="614"/>
      <c r="BS338" s="614"/>
      <c r="BT338" s="614"/>
      <c r="BU338" s="614"/>
      <c r="BV338" s="614"/>
      <c r="BW338" s="614"/>
      <c r="BX338" s="614"/>
      <c r="BY338" s="614"/>
      <c r="BZ338" s="614"/>
      <c r="CA338" s="614"/>
      <c r="CB338" s="614"/>
      <c r="CC338" s="614"/>
      <c r="CD338" s="614"/>
      <c r="CE338" s="614"/>
      <c r="CF338" s="614"/>
      <c r="CG338" s="614"/>
      <c r="CH338" s="614"/>
    </row>
    <row r="339" spans="1:86" ht="18" customHeight="1" x14ac:dyDescent="0.15">
      <c r="A339" s="638" t="s">
        <v>23</v>
      </c>
      <c r="B339" s="638"/>
      <c r="C339" s="639" t="str">
        <f>""&amp;①入力シート!AJ116</f>
        <v/>
      </c>
      <c r="D339" s="639"/>
      <c r="E339" s="639"/>
      <c r="F339" s="639"/>
      <c r="G339" s="639"/>
      <c r="H339" s="639"/>
      <c r="I339" s="639"/>
      <c r="J339" s="639"/>
      <c r="K339" s="639"/>
      <c r="L339" s="639"/>
      <c r="M339" s="639"/>
      <c r="N339" s="646" t="s">
        <v>77</v>
      </c>
      <c r="O339" s="428"/>
      <c r="P339" s="428"/>
      <c r="Q339" s="428"/>
      <c r="R339" s="428"/>
      <c r="S339" s="428"/>
      <c r="T339" s="428"/>
      <c r="U339" s="428"/>
      <c r="V339" s="428"/>
      <c r="W339" s="428"/>
      <c r="X339" s="428"/>
      <c r="Y339" s="428"/>
      <c r="Z339" s="428"/>
      <c r="AA339" s="428"/>
      <c r="AB339" s="428"/>
      <c r="AC339" s="428"/>
      <c r="AD339" s="428"/>
      <c r="AE339" s="428"/>
      <c r="AF339" s="428"/>
      <c r="AG339" s="428"/>
      <c r="AH339" s="428"/>
      <c r="AI339" s="428"/>
      <c r="AJ339" s="428"/>
      <c r="AK339" s="428"/>
      <c r="AL339" s="428"/>
      <c r="AM339" s="428"/>
      <c r="AN339" s="428"/>
      <c r="AO339" s="428"/>
      <c r="AP339" s="429"/>
      <c r="AR339" s="47"/>
      <c r="AS339" s="638" t="s">
        <v>23</v>
      </c>
      <c r="AT339" s="638"/>
      <c r="AU339" s="639" t="str">
        <f>""&amp;①入力シート!AJ117</f>
        <v/>
      </c>
      <c r="AV339" s="639"/>
      <c r="AW339" s="639"/>
      <c r="AX339" s="639"/>
      <c r="AY339" s="639"/>
      <c r="AZ339" s="639"/>
      <c r="BA339" s="639"/>
      <c r="BB339" s="639"/>
      <c r="BC339" s="639"/>
      <c r="BD339" s="639"/>
      <c r="BE339" s="639"/>
      <c r="BF339" s="646" t="s">
        <v>77</v>
      </c>
      <c r="BG339" s="428"/>
      <c r="BH339" s="428"/>
      <c r="BI339" s="428"/>
      <c r="BJ339" s="428"/>
      <c r="BK339" s="428"/>
      <c r="BL339" s="428"/>
      <c r="BM339" s="428"/>
      <c r="BN339" s="428"/>
      <c r="BO339" s="428"/>
      <c r="BP339" s="428"/>
      <c r="BQ339" s="428"/>
      <c r="BR339" s="428"/>
      <c r="BS339" s="428"/>
      <c r="BT339" s="428"/>
      <c r="BU339" s="428"/>
      <c r="BV339" s="428"/>
      <c r="BW339" s="428"/>
      <c r="BX339" s="428"/>
      <c r="BY339" s="428"/>
      <c r="BZ339" s="428"/>
      <c r="CA339" s="428"/>
      <c r="CB339" s="428"/>
      <c r="CC339" s="428"/>
      <c r="CD339" s="428"/>
      <c r="CE339" s="428"/>
      <c r="CF339" s="428"/>
      <c r="CG339" s="428"/>
      <c r="CH339" s="429"/>
    </row>
    <row r="340" spans="1:86" ht="18" customHeight="1" x14ac:dyDescent="0.15">
      <c r="A340" s="638"/>
      <c r="B340" s="638"/>
      <c r="C340" s="639"/>
      <c r="D340" s="639"/>
      <c r="E340" s="639"/>
      <c r="F340" s="639"/>
      <c r="G340" s="639"/>
      <c r="H340" s="639"/>
      <c r="I340" s="639"/>
      <c r="J340" s="639"/>
      <c r="K340" s="639"/>
      <c r="L340" s="639"/>
      <c r="M340" s="639"/>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2"/>
      <c r="AR340" s="47"/>
      <c r="AS340" s="638"/>
      <c r="AT340" s="638"/>
      <c r="AU340" s="639"/>
      <c r="AV340" s="639"/>
      <c r="AW340" s="639"/>
      <c r="AX340" s="639"/>
      <c r="AY340" s="639"/>
      <c r="AZ340" s="639"/>
      <c r="BA340" s="639"/>
      <c r="BB340" s="639"/>
      <c r="BC340" s="639"/>
      <c r="BD340" s="639"/>
      <c r="BE340" s="639"/>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2"/>
    </row>
  </sheetData>
  <sheetProtection sheet="1" objects="1" scenarios="1" selectLockedCells="1"/>
  <mergeCells count="1040">
    <mergeCell ref="N46:O48"/>
    <mergeCell ref="P46:AP46"/>
    <mergeCell ref="P6:AP6"/>
    <mergeCell ref="C9:M9"/>
    <mergeCell ref="P56:AP56"/>
    <mergeCell ref="BH56:CH56"/>
    <mergeCell ref="A69:M69"/>
    <mergeCell ref="AS69:BE69"/>
    <mergeCell ref="A70:H73"/>
    <mergeCell ref="P70:AP70"/>
    <mergeCell ref="AS70:AZ73"/>
    <mergeCell ref="BH70:CH70"/>
    <mergeCell ref="P71:AP71"/>
    <mergeCell ref="BH71:CH71"/>
    <mergeCell ref="P72:AP72"/>
    <mergeCell ref="BH72:CH72"/>
    <mergeCell ref="A35:M35"/>
    <mergeCell ref="AS35:BE35"/>
    <mergeCell ref="A36:H39"/>
    <mergeCell ref="P36:AP36"/>
    <mergeCell ref="AS36:AZ39"/>
    <mergeCell ref="BH36:CH36"/>
    <mergeCell ref="P37:AP37"/>
    <mergeCell ref="BH37:CH37"/>
    <mergeCell ref="P38:AP38"/>
    <mergeCell ref="BH38:CH38"/>
    <mergeCell ref="A49:B50"/>
    <mergeCell ref="C49:M50"/>
    <mergeCell ref="AS49:AT50"/>
    <mergeCell ref="AU49:BE50"/>
    <mergeCell ref="BH53:BI53"/>
    <mergeCell ref="BJ53:CH53"/>
    <mergeCell ref="A46:B48"/>
    <mergeCell ref="C46:M48"/>
    <mergeCell ref="N15:AP16"/>
    <mergeCell ref="BF15:CH16"/>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BJ1:CH1"/>
    <mergeCell ref="N5:O8"/>
    <mergeCell ref="P5:S5"/>
    <mergeCell ref="T5:AP5"/>
    <mergeCell ref="BF5:BG8"/>
    <mergeCell ref="BH5:BK5"/>
    <mergeCell ref="BL5:CH5"/>
    <mergeCell ref="N1:O4"/>
    <mergeCell ref="P1:Q1"/>
    <mergeCell ref="R1:AP1"/>
    <mergeCell ref="BF1:BG4"/>
    <mergeCell ref="T23:AP23"/>
    <mergeCell ref="BF23:BG26"/>
    <mergeCell ref="BH23:BK23"/>
    <mergeCell ref="BL23:CH23"/>
    <mergeCell ref="N19:O22"/>
    <mergeCell ref="P19:Q19"/>
    <mergeCell ref="R19:AP19"/>
    <mergeCell ref="BF19:BG22"/>
    <mergeCell ref="P24:AP24"/>
    <mergeCell ref="BH24:CH24"/>
    <mergeCell ref="P25:AP26"/>
    <mergeCell ref="BH25:CH26"/>
    <mergeCell ref="N9:O11"/>
    <mergeCell ref="BH6:CH6"/>
    <mergeCell ref="P7:AP8"/>
    <mergeCell ref="BH7:CH8"/>
    <mergeCell ref="P21:AP21"/>
    <mergeCell ref="BH21:CH21"/>
    <mergeCell ref="P22:AP22"/>
    <mergeCell ref="BH22:CH22"/>
    <mergeCell ref="A15:B16"/>
    <mergeCell ref="C15:M16"/>
    <mergeCell ref="AS15:AT16"/>
    <mergeCell ref="AU15:BE16"/>
    <mergeCell ref="BH19:BI19"/>
    <mergeCell ref="BJ19:CH19"/>
    <mergeCell ref="A12:B14"/>
    <mergeCell ref="C12:M14"/>
    <mergeCell ref="N12:O14"/>
    <mergeCell ref="P12:AP12"/>
    <mergeCell ref="AS12:AT14"/>
    <mergeCell ref="AU12:BE14"/>
    <mergeCell ref="BF12:BG14"/>
    <mergeCell ref="BH12:CH12"/>
    <mergeCell ref="P13:AP14"/>
    <mergeCell ref="BH13:CH14"/>
    <mergeCell ref="A30:B32"/>
    <mergeCell ref="C30:M32"/>
    <mergeCell ref="N30:O32"/>
    <mergeCell ref="P30:AP30"/>
    <mergeCell ref="AS30:AT32"/>
    <mergeCell ref="AU30:BE32"/>
    <mergeCell ref="BF30:BG32"/>
    <mergeCell ref="BH30:CH30"/>
    <mergeCell ref="P31:AP32"/>
    <mergeCell ref="BH31:CH32"/>
    <mergeCell ref="A19:M19"/>
    <mergeCell ref="AS19:BE19"/>
    <mergeCell ref="A20:H23"/>
    <mergeCell ref="P20:AP20"/>
    <mergeCell ref="AS20:AZ23"/>
    <mergeCell ref="BH20:CH20"/>
    <mergeCell ref="A27:B29"/>
    <mergeCell ref="C27:M27"/>
    <mergeCell ref="N27:O29"/>
    <mergeCell ref="P27:AP29"/>
    <mergeCell ref="AS27:AT29"/>
    <mergeCell ref="AU27:BE27"/>
    <mergeCell ref="BF27:BG29"/>
    <mergeCell ref="BH27:CH29"/>
    <mergeCell ref="C28:M29"/>
    <mergeCell ref="AU28:BE29"/>
    <mergeCell ref="N23:O26"/>
    <mergeCell ref="P23:S23"/>
    <mergeCell ref="A33:B34"/>
    <mergeCell ref="C33:M34"/>
    <mergeCell ref="AS33:AT34"/>
    <mergeCell ref="AU33:BE34"/>
    <mergeCell ref="BH35:BI35"/>
    <mergeCell ref="BJ35:CH35"/>
    <mergeCell ref="N33:AP34"/>
    <mergeCell ref="BF33:CH34"/>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35:Q35"/>
    <mergeCell ref="R35:AP35"/>
    <mergeCell ref="BF35:BG38"/>
    <mergeCell ref="P40:AP40"/>
    <mergeCell ref="BH40:CH40"/>
    <mergeCell ref="AS46:AT48"/>
    <mergeCell ref="AU46:BE48"/>
    <mergeCell ref="BF46:BG48"/>
    <mergeCell ref="BH46:CH46"/>
    <mergeCell ref="P47:AP48"/>
    <mergeCell ref="BH47:CH48"/>
    <mergeCell ref="A53:M53"/>
    <mergeCell ref="AS53:BE53"/>
    <mergeCell ref="A54:H57"/>
    <mergeCell ref="P54:AP54"/>
    <mergeCell ref="AS54:AZ57"/>
    <mergeCell ref="BH54:CH54"/>
    <mergeCell ref="A61:B63"/>
    <mergeCell ref="C61:M61"/>
    <mergeCell ref="N61:O63"/>
    <mergeCell ref="P61:AP63"/>
    <mergeCell ref="AS61:AT63"/>
    <mergeCell ref="AU61:BE61"/>
    <mergeCell ref="BF61:BG63"/>
    <mergeCell ref="BH61:CH63"/>
    <mergeCell ref="C62:M63"/>
    <mergeCell ref="AU62:BE63"/>
    <mergeCell ref="N57:O60"/>
    <mergeCell ref="P57:S57"/>
    <mergeCell ref="T57:AP57"/>
    <mergeCell ref="BF57:BG60"/>
    <mergeCell ref="BH57:BK57"/>
    <mergeCell ref="BL57:CH57"/>
    <mergeCell ref="N53:O56"/>
    <mergeCell ref="P53:Q53"/>
    <mergeCell ref="R53:AP53"/>
    <mergeCell ref="BF53:BG56"/>
    <mergeCell ref="P58:AP58"/>
    <mergeCell ref="BH58:CH58"/>
    <mergeCell ref="A67:B68"/>
    <mergeCell ref="C67:M68"/>
    <mergeCell ref="AS67:AT68"/>
    <mergeCell ref="AU67:BE68"/>
    <mergeCell ref="BH69:BI69"/>
    <mergeCell ref="BJ69:CH69"/>
    <mergeCell ref="A64:B66"/>
    <mergeCell ref="C64:M66"/>
    <mergeCell ref="N64:O66"/>
    <mergeCell ref="P64:AP64"/>
    <mergeCell ref="AS64:AT66"/>
    <mergeCell ref="AU64:BE66"/>
    <mergeCell ref="BF64:BG66"/>
    <mergeCell ref="BH64:CH64"/>
    <mergeCell ref="P65:AP66"/>
    <mergeCell ref="BH65:CH66"/>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P69:Q69"/>
    <mergeCell ref="R69:AP69"/>
    <mergeCell ref="BF69:BG72"/>
    <mergeCell ref="P74:AP74"/>
    <mergeCell ref="BH74:CH74"/>
    <mergeCell ref="A80:B82"/>
    <mergeCell ref="C80:M82"/>
    <mergeCell ref="N80:O82"/>
    <mergeCell ref="P80:AP80"/>
    <mergeCell ref="AS80:AT82"/>
    <mergeCell ref="AU80:BE82"/>
    <mergeCell ref="BF80:BG82"/>
    <mergeCell ref="BH80:CH80"/>
    <mergeCell ref="P81:AP82"/>
    <mergeCell ref="BH81:CH82"/>
    <mergeCell ref="P93:AP94"/>
    <mergeCell ref="BH93:CH94"/>
    <mergeCell ref="A83:B84"/>
    <mergeCell ref="C83:M84"/>
    <mergeCell ref="AS83:AT84"/>
    <mergeCell ref="AU83:BE84"/>
    <mergeCell ref="BH87:BI87"/>
    <mergeCell ref="BJ87:CH87"/>
    <mergeCell ref="A87:M87"/>
    <mergeCell ref="AS87:BE87"/>
    <mergeCell ref="A88:H91"/>
    <mergeCell ref="P88:AP88"/>
    <mergeCell ref="AS88:AZ91"/>
    <mergeCell ref="BH88:CH88"/>
    <mergeCell ref="P89:AP89"/>
    <mergeCell ref="BH89:CH89"/>
    <mergeCell ref="P90:AP90"/>
    <mergeCell ref="BH90:CH90"/>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BF87:BG90"/>
    <mergeCell ref="P92:AP92"/>
    <mergeCell ref="BH92:CH92"/>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A103:M103"/>
    <mergeCell ref="AS103:BE103"/>
    <mergeCell ref="A104:H107"/>
    <mergeCell ref="P104:AP104"/>
    <mergeCell ref="AS104:AZ107"/>
    <mergeCell ref="BH104:CH104"/>
    <mergeCell ref="P105:AP105"/>
    <mergeCell ref="BH105:CH105"/>
    <mergeCell ref="P106:AP106"/>
    <mergeCell ref="BH106:CH106"/>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A121:M121"/>
    <mergeCell ref="AS121:BE121"/>
    <mergeCell ref="A122:H125"/>
    <mergeCell ref="P122:AP122"/>
    <mergeCell ref="AS122:AZ125"/>
    <mergeCell ref="BH122:CH122"/>
    <mergeCell ref="P123:AP123"/>
    <mergeCell ref="BH123:CH123"/>
    <mergeCell ref="P124:AP124"/>
    <mergeCell ref="BH124:CH124"/>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A137:M137"/>
    <mergeCell ref="AS137:BE137"/>
    <mergeCell ref="A138:H141"/>
    <mergeCell ref="P138:AP138"/>
    <mergeCell ref="AS138:AZ141"/>
    <mergeCell ref="BH138:CH138"/>
    <mergeCell ref="P139:AP139"/>
    <mergeCell ref="BH139:CH139"/>
    <mergeCell ref="P140:AP140"/>
    <mergeCell ref="BH140:CH140"/>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A155:M155"/>
    <mergeCell ref="AS155:BE155"/>
    <mergeCell ref="A156:H159"/>
    <mergeCell ref="P156:AP156"/>
    <mergeCell ref="AS156:AZ159"/>
    <mergeCell ref="BH156:CH156"/>
    <mergeCell ref="P157:AP157"/>
    <mergeCell ref="BH157:CH157"/>
    <mergeCell ref="P158:AP158"/>
    <mergeCell ref="BH158:CH158"/>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A171:M171"/>
    <mergeCell ref="AS171:BE171"/>
    <mergeCell ref="A172:H175"/>
    <mergeCell ref="P172:AP172"/>
    <mergeCell ref="AS172:AZ175"/>
    <mergeCell ref="BH172:CH172"/>
    <mergeCell ref="P173:AP173"/>
    <mergeCell ref="BH173:CH173"/>
    <mergeCell ref="P174:AP174"/>
    <mergeCell ref="BH174:CH174"/>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A189:M189"/>
    <mergeCell ref="AS189:BE189"/>
    <mergeCell ref="A190:H193"/>
    <mergeCell ref="P190:AP190"/>
    <mergeCell ref="AS190:AZ193"/>
    <mergeCell ref="BH190:CH190"/>
    <mergeCell ref="P191:AP191"/>
    <mergeCell ref="BH191:CH191"/>
    <mergeCell ref="P192:AP192"/>
    <mergeCell ref="BH192:CH192"/>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A205:M205"/>
    <mergeCell ref="AS205:BE205"/>
    <mergeCell ref="A206:H209"/>
    <mergeCell ref="P206:AP206"/>
    <mergeCell ref="AS206:AZ209"/>
    <mergeCell ref="BH206:CH206"/>
    <mergeCell ref="P207:AP207"/>
    <mergeCell ref="BH207:CH207"/>
    <mergeCell ref="P208:AP208"/>
    <mergeCell ref="BH208:CH208"/>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A223:M223"/>
    <mergeCell ref="AS223:BE223"/>
    <mergeCell ref="A224:H227"/>
    <mergeCell ref="P224:AP224"/>
    <mergeCell ref="AS224:AZ227"/>
    <mergeCell ref="BH224:CH224"/>
    <mergeCell ref="P225:AP225"/>
    <mergeCell ref="BH225:CH225"/>
    <mergeCell ref="P226:AP226"/>
    <mergeCell ref="BH226:CH226"/>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A239:M239"/>
    <mergeCell ref="AS239:BE239"/>
    <mergeCell ref="A240:H243"/>
    <mergeCell ref="P240:AP240"/>
    <mergeCell ref="AS240:AZ243"/>
    <mergeCell ref="BH240:CH240"/>
    <mergeCell ref="P241:AP241"/>
    <mergeCell ref="BH241:CH241"/>
    <mergeCell ref="P242:AP242"/>
    <mergeCell ref="BH242:CH242"/>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A257:M257"/>
    <mergeCell ref="AS257:BE257"/>
    <mergeCell ref="A258:H261"/>
    <mergeCell ref="P258:AP258"/>
    <mergeCell ref="AS258:AZ261"/>
    <mergeCell ref="BH258:CH258"/>
    <mergeCell ref="P259:AP259"/>
    <mergeCell ref="BH259:CH259"/>
    <mergeCell ref="P260:AP260"/>
    <mergeCell ref="BH260:CH260"/>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A273:M273"/>
    <mergeCell ref="AS273:BE273"/>
    <mergeCell ref="A274:H277"/>
    <mergeCell ref="P274:AP274"/>
    <mergeCell ref="AS274:AZ277"/>
    <mergeCell ref="BH274:CH274"/>
    <mergeCell ref="P275:AP275"/>
    <mergeCell ref="BH275:CH275"/>
    <mergeCell ref="P276:AP276"/>
    <mergeCell ref="BH276:CH276"/>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A291:M291"/>
    <mergeCell ref="AS291:BE291"/>
    <mergeCell ref="A292:H295"/>
    <mergeCell ref="P292:AP292"/>
    <mergeCell ref="AS292:AZ295"/>
    <mergeCell ref="BH292:CH292"/>
    <mergeCell ref="P293:AP293"/>
    <mergeCell ref="BH293:CH293"/>
    <mergeCell ref="P294:AP294"/>
    <mergeCell ref="BH294:CH294"/>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A307:M307"/>
    <mergeCell ref="AS307:BE307"/>
    <mergeCell ref="A308:H311"/>
    <mergeCell ref="P308:AP308"/>
    <mergeCell ref="AS308:AZ311"/>
    <mergeCell ref="BH308:CH308"/>
    <mergeCell ref="P309:AP309"/>
    <mergeCell ref="BH309:CH309"/>
    <mergeCell ref="P310:AP310"/>
    <mergeCell ref="BH310:CH310"/>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25:O328"/>
    <mergeCell ref="P325:Q325"/>
    <mergeCell ref="R325:AP325"/>
    <mergeCell ref="BF325:BG328"/>
    <mergeCell ref="P330:AP330"/>
    <mergeCell ref="BH330:CH330"/>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CI340"/>
  <sheetViews>
    <sheetView showGridLines="0" showRowColHeaders="0" workbookViewId="0">
      <selection activeCell="DC20" sqref="DC20"/>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6384" width="9" style="46"/>
  </cols>
  <sheetData>
    <row r="1" spans="1:86" ht="17.100000000000001" customHeight="1" x14ac:dyDescent="0.15">
      <c r="A1" s="682" t="s">
        <v>64</v>
      </c>
      <c r="B1" s="683"/>
      <c r="C1" s="683"/>
      <c r="D1" s="683"/>
      <c r="E1" s="683"/>
      <c r="F1" s="683"/>
      <c r="G1" s="683"/>
      <c r="H1" s="683"/>
      <c r="I1" s="683"/>
      <c r="J1" s="683"/>
      <c r="K1" s="683"/>
      <c r="L1" s="683"/>
      <c r="M1" s="684"/>
      <c r="N1" s="609" t="s">
        <v>22</v>
      </c>
      <c r="O1" s="609"/>
      <c r="P1" s="628" t="s">
        <v>17</v>
      </c>
      <c r="Q1" s="629"/>
      <c r="R1" s="630" t="str">
        <f>IF('②応募者名簿(印刷用)'!$BX$40="","",'②応募者名簿(印刷用)'!$BX$40)</f>
        <v>-</v>
      </c>
      <c r="S1" s="630"/>
      <c r="T1" s="630"/>
      <c r="U1" s="630"/>
      <c r="V1" s="630"/>
      <c r="W1" s="630"/>
      <c r="X1" s="630"/>
      <c r="Y1" s="630"/>
      <c r="Z1" s="630"/>
      <c r="AA1" s="630"/>
      <c r="AB1" s="630"/>
      <c r="AC1" s="630"/>
      <c r="AD1" s="630"/>
      <c r="AE1" s="630"/>
      <c r="AF1" s="630"/>
      <c r="AG1" s="630"/>
      <c r="AH1" s="630"/>
      <c r="AI1" s="630"/>
      <c r="AJ1" s="630"/>
      <c r="AK1" s="630"/>
      <c r="AL1" s="630"/>
      <c r="AM1" s="630"/>
      <c r="AN1" s="630"/>
      <c r="AO1" s="630"/>
      <c r="AP1" s="631"/>
      <c r="AQ1" s="150"/>
      <c r="AR1" s="157"/>
      <c r="AS1" s="682" t="s">
        <v>64</v>
      </c>
      <c r="AT1" s="683"/>
      <c r="AU1" s="683"/>
      <c r="AV1" s="683"/>
      <c r="AW1" s="683"/>
      <c r="AX1" s="683"/>
      <c r="AY1" s="683"/>
      <c r="AZ1" s="683"/>
      <c r="BA1" s="683"/>
      <c r="BB1" s="683"/>
      <c r="BC1" s="683"/>
      <c r="BD1" s="683"/>
      <c r="BE1" s="684"/>
      <c r="BF1" s="609" t="s">
        <v>22</v>
      </c>
      <c r="BG1" s="609"/>
      <c r="BH1" s="628" t="s">
        <v>17</v>
      </c>
      <c r="BI1" s="629"/>
      <c r="BJ1" s="630" t="str">
        <f>IF('②応募者名簿(印刷用)'!$BX$40="","",'②応募者名簿(印刷用)'!$BX$40)</f>
        <v>-</v>
      </c>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1"/>
    </row>
    <row r="2" spans="1:86" ht="17.100000000000001" customHeight="1" x14ac:dyDescent="0.15">
      <c r="A2" s="653" t="str">
        <f>'②応募者名簿(印刷用)'!$A$36</f>
        <v/>
      </c>
      <c r="B2" s="654"/>
      <c r="C2" s="654"/>
      <c r="D2" s="654"/>
      <c r="E2" s="654"/>
      <c r="F2" s="654"/>
      <c r="G2" s="654"/>
      <c r="H2" s="654"/>
      <c r="I2" s="151"/>
      <c r="J2" s="151"/>
      <c r="K2" s="151"/>
      <c r="L2" s="151"/>
      <c r="M2" s="152"/>
      <c r="N2" s="609"/>
      <c r="O2" s="609"/>
      <c r="P2" s="603" t="str">
        <f>IF('②応募者名簿(印刷用)'!$BV$42="","",'②応募者名簿(印刷用)'!$BV$42)</f>
        <v xml:space="preserve"> </v>
      </c>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5"/>
      <c r="AQ2" s="150"/>
      <c r="AR2" s="157"/>
      <c r="AS2" s="653" t="str">
        <f>'②応募者名簿(印刷用)'!$A$36</f>
        <v/>
      </c>
      <c r="AT2" s="654"/>
      <c r="AU2" s="654"/>
      <c r="AV2" s="654"/>
      <c r="AW2" s="654"/>
      <c r="AX2" s="654"/>
      <c r="AY2" s="654"/>
      <c r="AZ2" s="654"/>
      <c r="BA2" s="151"/>
      <c r="BB2" s="151"/>
      <c r="BC2" s="151"/>
      <c r="BD2" s="151"/>
      <c r="BE2" s="152"/>
      <c r="BF2" s="609"/>
      <c r="BG2" s="609"/>
      <c r="BH2" s="603" t="str">
        <f>IF('②応募者名簿(印刷用)'!$BV$42="","",'②応募者名簿(印刷用)'!$BV$42)</f>
        <v xml:space="preserve"> </v>
      </c>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5"/>
    </row>
    <row r="3" spans="1:86" ht="17.100000000000001" customHeight="1" x14ac:dyDescent="0.15">
      <c r="A3" s="653"/>
      <c r="B3" s="654"/>
      <c r="C3" s="654"/>
      <c r="D3" s="654"/>
      <c r="E3" s="654"/>
      <c r="F3" s="654"/>
      <c r="G3" s="654"/>
      <c r="H3" s="654"/>
      <c r="I3" s="151"/>
      <c r="J3" s="151"/>
      <c r="K3" s="151"/>
      <c r="L3" s="151"/>
      <c r="M3" s="152"/>
      <c r="N3" s="609"/>
      <c r="O3" s="609"/>
      <c r="P3" s="603" t="str">
        <f>IF('②応募者名簿(印刷用)'!$BV$43="","",'②応募者名簿(印刷用)'!$BV$43)</f>
        <v xml:space="preserve"> </v>
      </c>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5"/>
      <c r="AQ3" s="150"/>
      <c r="AR3" s="157"/>
      <c r="AS3" s="653"/>
      <c r="AT3" s="654"/>
      <c r="AU3" s="654"/>
      <c r="AV3" s="654"/>
      <c r="AW3" s="654"/>
      <c r="AX3" s="654"/>
      <c r="AY3" s="654"/>
      <c r="AZ3" s="654"/>
      <c r="BA3" s="151"/>
      <c r="BB3" s="151"/>
      <c r="BC3" s="151"/>
      <c r="BD3" s="151"/>
      <c r="BE3" s="152"/>
      <c r="BF3" s="609"/>
      <c r="BG3" s="609"/>
      <c r="BH3" s="603" t="str">
        <f>IF('②応募者名簿(印刷用)'!$BV$43="","",'②応募者名簿(印刷用)'!$BV$43)</f>
        <v xml:space="preserve"> </v>
      </c>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5"/>
    </row>
    <row r="4" spans="1:86" ht="17.100000000000001" customHeight="1" x14ac:dyDescent="0.15">
      <c r="A4" s="653"/>
      <c r="B4" s="654"/>
      <c r="C4" s="654"/>
      <c r="D4" s="654"/>
      <c r="E4" s="654"/>
      <c r="F4" s="654"/>
      <c r="G4" s="654"/>
      <c r="H4" s="654"/>
      <c r="I4" s="151"/>
      <c r="J4" s="151"/>
      <c r="K4" s="151"/>
      <c r="L4" s="151"/>
      <c r="M4" s="152"/>
      <c r="N4" s="609"/>
      <c r="O4" s="609"/>
      <c r="P4" s="606" t="str">
        <f>IF('②応募者名簿(印刷用)'!$BV$44="","",'②応募者名簿(印刷用)'!$BV$44)</f>
        <v xml:space="preserve"> </v>
      </c>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8"/>
      <c r="AQ4" s="150"/>
      <c r="AR4" s="157"/>
      <c r="AS4" s="653"/>
      <c r="AT4" s="654"/>
      <c r="AU4" s="654"/>
      <c r="AV4" s="654"/>
      <c r="AW4" s="654"/>
      <c r="AX4" s="654"/>
      <c r="AY4" s="654"/>
      <c r="AZ4" s="654"/>
      <c r="BA4" s="151"/>
      <c r="BB4" s="151"/>
      <c r="BC4" s="151"/>
      <c r="BD4" s="151"/>
      <c r="BE4" s="152"/>
      <c r="BF4" s="609"/>
      <c r="BG4" s="609"/>
      <c r="BH4" s="606" t="str">
        <f>IF('②応募者名簿(印刷用)'!$BV$44="","",'②応募者名簿(印刷用)'!$BV$44)</f>
        <v xml:space="preserve"> </v>
      </c>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8"/>
    </row>
    <row r="5" spans="1:86" ht="17.100000000000001" customHeight="1" x14ac:dyDescent="0.15">
      <c r="A5" s="653"/>
      <c r="B5" s="654"/>
      <c r="C5" s="654"/>
      <c r="D5" s="654"/>
      <c r="E5" s="654"/>
      <c r="F5" s="654"/>
      <c r="G5" s="654"/>
      <c r="H5" s="654"/>
      <c r="I5" s="151"/>
      <c r="J5" s="151"/>
      <c r="K5" s="151"/>
      <c r="L5" s="151"/>
      <c r="M5" s="152"/>
      <c r="N5" s="623" t="s">
        <v>33</v>
      </c>
      <c r="O5" s="624"/>
      <c r="P5" s="620" t="s">
        <v>24</v>
      </c>
      <c r="Q5" s="621"/>
      <c r="R5" s="621"/>
      <c r="S5" s="621"/>
      <c r="T5" s="621" t="str">
        <f>""&amp;①入力シート!$D$21</f>
        <v/>
      </c>
      <c r="U5" s="621"/>
      <c r="V5" s="621"/>
      <c r="W5" s="621"/>
      <c r="X5" s="621"/>
      <c r="Y5" s="621"/>
      <c r="Z5" s="621"/>
      <c r="AA5" s="621"/>
      <c r="AB5" s="621"/>
      <c r="AC5" s="621"/>
      <c r="AD5" s="621"/>
      <c r="AE5" s="621"/>
      <c r="AF5" s="621"/>
      <c r="AG5" s="621"/>
      <c r="AH5" s="621"/>
      <c r="AI5" s="621"/>
      <c r="AJ5" s="621"/>
      <c r="AK5" s="621"/>
      <c r="AL5" s="621"/>
      <c r="AM5" s="621"/>
      <c r="AN5" s="621"/>
      <c r="AO5" s="621"/>
      <c r="AP5" s="622"/>
      <c r="AQ5" s="150"/>
      <c r="AR5" s="157"/>
      <c r="AS5" s="653"/>
      <c r="AT5" s="654"/>
      <c r="AU5" s="654"/>
      <c r="AV5" s="654"/>
      <c r="AW5" s="654"/>
      <c r="AX5" s="654"/>
      <c r="AY5" s="654"/>
      <c r="AZ5" s="654"/>
      <c r="BA5" s="151"/>
      <c r="BB5" s="151"/>
      <c r="BC5" s="151"/>
      <c r="BD5" s="151"/>
      <c r="BE5" s="152"/>
      <c r="BF5" s="623" t="s">
        <v>33</v>
      </c>
      <c r="BG5" s="624"/>
      <c r="BH5" s="620" t="s">
        <v>24</v>
      </c>
      <c r="BI5" s="621"/>
      <c r="BJ5" s="621"/>
      <c r="BK5" s="621"/>
      <c r="BL5" s="621" t="str">
        <f>""&amp;①入力シート!$D$21</f>
        <v/>
      </c>
      <c r="BM5" s="621"/>
      <c r="BN5" s="621"/>
      <c r="BO5" s="621"/>
      <c r="BP5" s="621"/>
      <c r="BQ5" s="621"/>
      <c r="BR5" s="621"/>
      <c r="BS5" s="621"/>
      <c r="BT5" s="621"/>
      <c r="BU5" s="621"/>
      <c r="BV5" s="621"/>
      <c r="BW5" s="621"/>
      <c r="BX5" s="621"/>
      <c r="BY5" s="621"/>
      <c r="BZ5" s="621"/>
      <c r="CA5" s="621"/>
      <c r="CB5" s="621"/>
      <c r="CC5" s="621"/>
      <c r="CD5" s="621"/>
      <c r="CE5" s="621"/>
      <c r="CF5" s="621"/>
      <c r="CG5" s="621"/>
      <c r="CH5" s="622"/>
    </row>
    <row r="6" spans="1:86" ht="17.100000000000001" customHeight="1" x14ac:dyDescent="0.15">
      <c r="A6" s="153"/>
      <c r="B6" s="151"/>
      <c r="C6" s="151"/>
      <c r="D6" s="151"/>
      <c r="E6" s="151"/>
      <c r="F6" s="151"/>
      <c r="G6" s="151"/>
      <c r="H6" s="151"/>
      <c r="I6" s="151"/>
      <c r="J6" s="151"/>
      <c r="K6" s="151"/>
      <c r="L6" s="151"/>
      <c r="M6" s="152"/>
      <c r="N6" s="616"/>
      <c r="O6" s="617"/>
      <c r="P6" s="625" t="str">
        <f>"　"&amp;①入力シート!$D$22</f>
        <v>　</v>
      </c>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7"/>
      <c r="AQ6" s="150"/>
      <c r="AR6" s="157"/>
      <c r="AS6" s="153"/>
      <c r="AT6" s="151"/>
      <c r="AU6" s="151"/>
      <c r="AV6" s="151"/>
      <c r="AW6" s="151"/>
      <c r="AX6" s="151"/>
      <c r="AY6" s="151"/>
      <c r="AZ6" s="151"/>
      <c r="BA6" s="151"/>
      <c r="BB6" s="151"/>
      <c r="BC6" s="151"/>
      <c r="BD6" s="151"/>
      <c r="BE6" s="152"/>
      <c r="BF6" s="616"/>
      <c r="BG6" s="617"/>
      <c r="BH6" s="625" t="str">
        <f>"　"&amp;①入力シート!$D$22</f>
        <v>　</v>
      </c>
      <c r="BI6" s="626"/>
      <c r="BJ6" s="626"/>
      <c r="BK6" s="626"/>
      <c r="BL6" s="626"/>
      <c r="BM6" s="626"/>
      <c r="BN6" s="626"/>
      <c r="BO6" s="626"/>
      <c r="BP6" s="626"/>
      <c r="BQ6" s="626"/>
      <c r="BR6" s="626"/>
      <c r="BS6" s="626"/>
      <c r="BT6" s="626"/>
      <c r="BU6" s="626"/>
      <c r="BV6" s="626"/>
      <c r="BW6" s="626"/>
      <c r="BX6" s="626"/>
      <c r="BY6" s="626"/>
      <c r="BZ6" s="626"/>
      <c r="CA6" s="626"/>
      <c r="CB6" s="626"/>
      <c r="CC6" s="626"/>
      <c r="CD6" s="626"/>
      <c r="CE6" s="626"/>
      <c r="CF6" s="626"/>
      <c r="CG6" s="626"/>
      <c r="CH6" s="627"/>
    </row>
    <row r="7" spans="1:86" ht="17.100000000000001" customHeight="1" x14ac:dyDescent="0.15">
      <c r="A7" s="153"/>
      <c r="B7" s="151"/>
      <c r="C7" s="151"/>
      <c r="D7" s="151"/>
      <c r="E7" s="151"/>
      <c r="F7" s="151"/>
      <c r="G7" s="151"/>
      <c r="H7" s="151"/>
      <c r="I7" s="151"/>
      <c r="J7" s="151"/>
      <c r="K7" s="151"/>
      <c r="L7" s="151"/>
      <c r="M7" s="152"/>
      <c r="N7" s="616"/>
      <c r="O7" s="617"/>
      <c r="P7" s="647" t="str">
        <f>"　"&amp;①入力シート!$D$23</f>
        <v>　</v>
      </c>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9"/>
      <c r="AQ7" s="150"/>
      <c r="AR7" s="157"/>
      <c r="AS7" s="153"/>
      <c r="AT7" s="151"/>
      <c r="AU7" s="151"/>
      <c r="AV7" s="151"/>
      <c r="AW7" s="151"/>
      <c r="AX7" s="151"/>
      <c r="AY7" s="151"/>
      <c r="AZ7" s="151"/>
      <c r="BA7" s="151"/>
      <c r="BB7" s="151"/>
      <c r="BC7" s="151"/>
      <c r="BD7" s="151"/>
      <c r="BE7" s="152"/>
      <c r="BF7" s="616"/>
      <c r="BG7" s="617"/>
      <c r="BH7" s="647" t="str">
        <f>"　"&amp;①入力シート!$D$23</f>
        <v>　</v>
      </c>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9"/>
    </row>
    <row r="8" spans="1:86" ht="17.100000000000001" customHeight="1" x14ac:dyDescent="0.15">
      <c r="A8" s="154"/>
      <c r="B8" s="155"/>
      <c r="C8" s="155"/>
      <c r="D8" s="155"/>
      <c r="E8" s="155"/>
      <c r="F8" s="155"/>
      <c r="G8" s="155"/>
      <c r="H8" s="155"/>
      <c r="I8" s="155"/>
      <c r="J8" s="155"/>
      <c r="K8" s="155"/>
      <c r="L8" s="155"/>
      <c r="M8" s="156"/>
      <c r="N8" s="616"/>
      <c r="O8" s="617"/>
      <c r="P8" s="647"/>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9"/>
      <c r="AQ8" s="150"/>
      <c r="AR8" s="157"/>
      <c r="AS8" s="154"/>
      <c r="AT8" s="155"/>
      <c r="AU8" s="155"/>
      <c r="AV8" s="155"/>
      <c r="AW8" s="155"/>
      <c r="AX8" s="155"/>
      <c r="AY8" s="155"/>
      <c r="AZ8" s="155"/>
      <c r="BA8" s="155"/>
      <c r="BB8" s="155"/>
      <c r="BC8" s="155"/>
      <c r="BD8" s="155"/>
      <c r="BE8" s="156"/>
      <c r="BF8" s="616"/>
      <c r="BG8" s="617"/>
      <c r="BH8" s="647"/>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9"/>
    </row>
    <row r="9" spans="1:86" ht="18" customHeight="1" x14ac:dyDescent="0.15">
      <c r="A9" s="623" t="s">
        <v>38</v>
      </c>
      <c r="B9" s="624"/>
      <c r="C9" s="620" t="s">
        <v>32</v>
      </c>
      <c r="D9" s="621"/>
      <c r="E9" s="621"/>
      <c r="F9" s="621"/>
      <c r="G9" s="621"/>
      <c r="H9" s="621"/>
      <c r="I9" s="621"/>
      <c r="J9" s="621"/>
      <c r="K9" s="621"/>
      <c r="L9" s="621"/>
      <c r="M9" s="621"/>
      <c r="N9" s="609" t="s">
        <v>35</v>
      </c>
      <c r="O9" s="609"/>
      <c r="P9" s="615" t="str">
        <f>""&amp;①入力シート!O118</f>
        <v/>
      </c>
      <c r="Q9" s="615"/>
      <c r="R9" s="615"/>
      <c r="S9" s="615"/>
      <c r="T9" s="615"/>
      <c r="U9" s="615"/>
      <c r="V9" s="615"/>
      <c r="W9" s="615"/>
      <c r="X9" s="615"/>
      <c r="Y9" s="615"/>
      <c r="Z9" s="615"/>
      <c r="AA9" s="615"/>
      <c r="AB9" s="615"/>
      <c r="AC9" s="615"/>
      <c r="AD9" s="615"/>
      <c r="AE9" s="615"/>
      <c r="AF9" s="615"/>
      <c r="AG9" s="615"/>
      <c r="AH9" s="615"/>
      <c r="AI9" s="615"/>
      <c r="AJ9" s="615"/>
      <c r="AK9" s="615"/>
      <c r="AL9" s="615"/>
      <c r="AM9" s="615"/>
      <c r="AN9" s="615"/>
      <c r="AO9" s="615"/>
      <c r="AP9" s="615"/>
      <c r="AQ9" s="150"/>
      <c r="AR9" s="157"/>
      <c r="AS9" s="623" t="s">
        <v>38</v>
      </c>
      <c r="AT9" s="624"/>
      <c r="AU9" s="620" t="s">
        <v>32</v>
      </c>
      <c r="AV9" s="621"/>
      <c r="AW9" s="621"/>
      <c r="AX9" s="621"/>
      <c r="AY9" s="621"/>
      <c r="AZ9" s="621"/>
      <c r="BA9" s="621"/>
      <c r="BB9" s="621"/>
      <c r="BC9" s="621"/>
      <c r="BD9" s="621"/>
      <c r="BE9" s="621"/>
      <c r="BF9" s="609" t="s">
        <v>35</v>
      </c>
      <c r="BG9" s="609"/>
      <c r="BH9" s="615" t="str">
        <f>""&amp;①入力シート!O119</f>
        <v/>
      </c>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row>
    <row r="10" spans="1:86" ht="18" customHeight="1" x14ac:dyDescent="0.15">
      <c r="A10" s="616"/>
      <c r="B10" s="617"/>
      <c r="C10" s="643">
        <f>'②応募者名簿(印刷用)'!$BF23</f>
        <v>81</v>
      </c>
      <c r="D10" s="644"/>
      <c r="E10" s="644"/>
      <c r="F10" s="644"/>
      <c r="G10" s="644"/>
      <c r="H10" s="644"/>
      <c r="I10" s="644"/>
      <c r="J10" s="644"/>
      <c r="K10" s="644"/>
      <c r="L10" s="644"/>
      <c r="M10" s="644"/>
      <c r="N10" s="609"/>
      <c r="O10" s="609"/>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150"/>
      <c r="AR10" s="157"/>
      <c r="AS10" s="616"/>
      <c r="AT10" s="617"/>
      <c r="AU10" s="643">
        <f>'②応募者名簿(印刷用)'!$BF24</f>
        <v>82</v>
      </c>
      <c r="AV10" s="644"/>
      <c r="AW10" s="644"/>
      <c r="AX10" s="644"/>
      <c r="AY10" s="644"/>
      <c r="AZ10" s="644"/>
      <c r="BA10" s="644"/>
      <c r="BB10" s="644"/>
      <c r="BC10" s="644"/>
      <c r="BD10" s="644"/>
      <c r="BE10" s="644"/>
      <c r="BF10" s="609"/>
      <c r="BG10" s="609"/>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row>
    <row r="11" spans="1:86" ht="18" customHeight="1" x14ac:dyDescent="0.15">
      <c r="A11" s="618"/>
      <c r="B11" s="619"/>
      <c r="C11" s="643"/>
      <c r="D11" s="644"/>
      <c r="E11" s="644"/>
      <c r="F11" s="644"/>
      <c r="G11" s="644"/>
      <c r="H11" s="644"/>
      <c r="I11" s="644"/>
      <c r="J11" s="644"/>
      <c r="K11" s="644"/>
      <c r="L11" s="644"/>
      <c r="M11" s="644"/>
      <c r="N11" s="609"/>
      <c r="O11" s="609"/>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150"/>
      <c r="AR11" s="157"/>
      <c r="AS11" s="618"/>
      <c r="AT11" s="619"/>
      <c r="AU11" s="643"/>
      <c r="AV11" s="644"/>
      <c r="AW11" s="644"/>
      <c r="AX11" s="644"/>
      <c r="AY11" s="644"/>
      <c r="AZ11" s="644"/>
      <c r="BA11" s="644"/>
      <c r="BB11" s="644"/>
      <c r="BC11" s="644"/>
      <c r="BD11" s="644"/>
      <c r="BE11" s="644"/>
      <c r="BF11" s="609"/>
      <c r="BG11" s="609"/>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row>
    <row r="12" spans="1:86" ht="18" customHeight="1" x14ac:dyDescent="0.15">
      <c r="A12" s="623" t="s">
        <v>37</v>
      </c>
      <c r="B12" s="624"/>
      <c r="C12" s="640" t="str">
        <f>IF('②応募者名簿(印刷用)'!$BQ$23="","",'②応募者名簿(印刷用)'!$BQ$23)</f>
        <v/>
      </c>
      <c r="D12" s="641"/>
      <c r="E12" s="641"/>
      <c r="F12" s="641"/>
      <c r="G12" s="641"/>
      <c r="H12" s="641"/>
      <c r="I12" s="641"/>
      <c r="J12" s="641"/>
      <c r="K12" s="641"/>
      <c r="L12" s="641"/>
      <c r="M12" s="642"/>
      <c r="N12" s="616" t="s">
        <v>36</v>
      </c>
      <c r="O12" s="617"/>
      <c r="P12" s="610" t="s">
        <v>34</v>
      </c>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2"/>
      <c r="AQ12" s="150"/>
      <c r="AR12" s="157"/>
      <c r="AS12" s="623" t="s">
        <v>37</v>
      </c>
      <c r="AT12" s="624"/>
      <c r="AU12" s="640" t="str">
        <f>IF('②応募者名簿(印刷用)'!$BQ$24="","",'②応募者名簿(印刷用)'!$BQ$24)</f>
        <v/>
      </c>
      <c r="AV12" s="641"/>
      <c r="AW12" s="641"/>
      <c r="AX12" s="641"/>
      <c r="AY12" s="641"/>
      <c r="AZ12" s="641"/>
      <c r="BA12" s="641"/>
      <c r="BB12" s="641"/>
      <c r="BC12" s="641"/>
      <c r="BD12" s="641"/>
      <c r="BE12" s="642"/>
      <c r="BF12" s="616" t="s">
        <v>36</v>
      </c>
      <c r="BG12" s="617"/>
      <c r="BH12" s="610" t="s">
        <v>34</v>
      </c>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2"/>
    </row>
    <row r="13" spans="1:86" ht="18" customHeight="1" x14ac:dyDescent="0.15">
      <c r="A13" s="616"/>
      <c r="B13" s="617"/>
      <c r="C13" s="643"/>
      <c r="D13" s="644"/>
      <c r="E13" s="644"/>
      <c r="F13" s="644"/>
      <c r="G13" s="644"/>
      <c r="H13" s="644"/>
      <c r="I13" s="644"/>
      <c r="J13" s="644"/>
      <c r="K13" s="644"/>
      <c r="L13" s="644"/>
      <c r="M13" s="645"/>
      <c r="N13" s="616"/>
      <c r="O13" s="617"/>
      <c r="P13" s="613" t="str">
        <f>IF('②応募者名簿(印刷用)'!$BU$23="","",'②応募者名簿(印刷用)'!$BU$23)</f>
        <v xml:space="preserve"> </v>
      </c>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150"/>
      <c r="AR13" s="157"/>
      <c r="AS13" s="616"/>
      <c r="AT13" s="617"/>
      <c r="AU13" s="643"/>
      <c r="AV13" s="644"/>
      <c r="AW13" s="644"/>
      <c r="AX13" s="644"/>
      <c r="AY13" s="644"/>
      <c r="AZ13" s="644"/>
      <c r="BA13" s="644"/>
      <c r="BB13" s="644"/>
      <c r="BC13" s="644"/>
      <c r="BD13" s="644"/>
      <c r="BE13" s="645"/>
      <c r="BF13" s="616"/>
      <c r="BG13" s="617"/>
      <c r="BH13" s="613" t="str">
        <f>IF('②応募者名簿(印刷用)'!$BU$24="","",'②応募者名簿(印刷用)'!$BU$24)</f>
        <v xml:space="preserve"> </v>
      </c>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row>
    <row r="14" spans="1:86" ht="18" customHeight="1" x14ac:dyDescent="0.15">
      <c r="A14" s="616"/>
      <c r="B14" s="617"/>
      <c r="C14" s="643"/>
      <c r="D14" s="644"/>
      <c r="E14" s="644"/>
      <c r="F14" s="644"/>
      <c r="G14" s="644"/>
      <c r="H14" s="644"/>
      <c r="I14" s="644"/>
      <c r="J14" s="644"/>
      <c r="K14" s="644"/>
      <c r="L14" s="644"/>
      <c r="M14" s="645"/>
      <c r="N14" s="618"/>
      <c r="O14" s="619"/>
      <c r="P14" s="614"/>
      <c r="Q14" s="614"/>
      <c r="R14" s="614"/>
      <c r="S14" s="614"/>
      <c r="T14" s="614"/>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150"/>
      <c r="AR14" s="157"/>
      <c r="AS14" s="616"/>
      <c r="AT14" s="617"/>
      <c r="AU14" s="643"/>
      <c r="AV14" s="644"/>
      <c r="AW14" s="644"/>
      <c r="AX14" s="644"/>
      <c r="AY14" s="644"/>
      <c r="AZ14" s="644"/>
      <c r="BA14" s="644"/>
      <c r="BB14" s="644"/>
      <c r="BC14" s="644"/>
      <c r="BD14" s="644"/>
      <c r="BE14" s="645"/>
      <c r="BF14" s="618"/>
      <c r="BG14" s="619"/>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row>
    <row r="15" spans="1:86" ht="18" customHeight="1" x14ac:dyDescent="0.15">
      <c r="A15" s="638" t="s">
        <v>23</v>
      </c>
      <c r="B15" s="638"/>
      <c r="C15" s="639" t="str">
        <f>""&amp;①入力シート!AJ118</f>
        <v/>
      </c>
      <c r="D15" s="639"/>
      <c r="E15" s="639"/>
      <c r="F15" s="639"/>
      <c r="G15" s="639"/>
      <c r="H15" s="639"/>
      <c r="I15" s="639"/>
      <c r="J15" s="639"/>
      <c r="K15" s="639"/>
      <c r="L15" s="639"/>
      <c r="M15" s="639"/>
      <c r="N15" s="646" t="s">
        <v>77</v>
      </c>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c r="AL15" s="428"/>
      <c r="AM15" s="428"/>
      <c r="AN15" s="428"/>
      <c r="AO15" s="428"/>
      <c r="AP15" s="429"/>
      <c r="AR15" s="47"/>
      <c r="AS15" s="638" t="s">
        <v>23</v>
      </c>
      <c r="AT15" s="638"/>
      <c r="AU15" s="639" t="str">
        <f>""&amp;①入力シート!AJ119</f>
        <v/>
      </c>
      <c r="AV15" s="639"/>
      <c r="AW15" s="639"/>
      <c r="AX15" s="639"/>
      <c r="AY15" s="639"/>
      <c r="AZ15" s="639"/>
      <c r="BA15" s="639"/>
      <c r="BB15" s="639"/>
      <c r="BC15" s="639"/>
      <c r="BD15" s="639"/>
      <c r="BE15" s="639"/>
      <c r="BF15" s="646" t="s">
        <v>77</v>
      </c>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9"/>
    </row>
    <row r="16" spans="1:86" ht="18" customHeight="1" x14ac:dyDescent="0.15">
      <c r="A16" s="638"/>
      <c r="B16" s="638"/>
      <c r="C16" s="639"/>
      <c r="D16" s="639"/>
      <c r="E16" s="639"/>
      <c r="F16" s="639"/>
      <c r="G16" s="639"/>
      <c r="H16" s="639"/>
      <c r="I16" s="639"/>
      <c r="J16" s="639"/>
      <c r="K16" s="639"/>
      <c r="L16" s="639"/>
      <c r="M16" s="639"/>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2"/>
      <c r="AR16" s="47"/>
      <c r="AS16" s="638"/>
      <c r="AT16" s="638"/>
      <c r="AU16" s="639"/>
      <c r="AV16" s="639"/>
      <c r="AW16" s="639"/>
      <c r="AX16" s="639"/>
      <c r="AY16" s="639"/>
      <c r="AZ16" s="639"/>
      <c r="BA16" s="639"/>
      <c r="BB16" s="639"/>
      <c r="BC16" s="639"/>
      <c r="BD16" s="639"/>
      <c r="BE16" s="639"/>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2"/>
    </row>
    <row r="17" spans="1:87" ht="15" customHeight="1" x14ac:dyDescent="0.15">
      <c r="A17" s="158"/>
      <c r="B17" s="158"/>
      <c r="C17" s="159"/>
      <c r="D17" s="159"/>
      <c r="E17" s="159"/>
      <c r="F17" s="159"/>
      <c r="G17" s="159"/>
      <c r="H17" s="159"/>
      <c r="I17" s="159"/>
      <c r="J17" s="159"/>
      <c r="K17" s="159"/>
      <c r="L17" s="159"/>
      <c r="M17" s="159"/>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8"/>
      <c r="AT17" s="158"/>
      <c r="AU17" s="159"/>
      <c r="AV17" s="159"/>
      <c r="AW17" s="159"/>
      <c r="AX17" s="159"/>
      <c r="AY17" s="159"/>
      <c r="AZ17" s="159"/>
      <c r="BA17" s="159"/>
      <c r="BB17" s="159"/>
      <c r="BC17" s="159"/>
      <c r="BD17" s="159"/>
      <c r="BE17" s="159"/>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60"/>
      <c r="B18" s="160"/>
      <c r="C18" s="160"/>
      <c r="D18" s="160"/>
      <c r="E18" s="160"/>
      <c r="F18" s="160"/>
      <c r="G18" s="160"/>
      <c r="H18" s="160"/>
      <c r="I18" s="160"/>
      <c r="J18" s="160"/>
      <c r="K18" s="160"/>
      <c r="L18" s="160"/>
      <c r="M18" s="160"/>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60"/>
      <c r="AT18" s="160"/>
      <c r="AU18" s="160"/>
      <c r="AV18" s="160"/>
      <c r="AW18" s="160"/>
      <c r="AX18" s="160"/>
      <c r="AY18" s="160"/>
      <c r="AZ18" s="160"/>
      <c r="BA18" s="160"/>
      <c r="BB18" s="160"/>
      <c r="BC18" s="160"/>
      <c r="BD18" s="160"/>
      <c r="BE18" s="160"/>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50" t="s">
        <v>64</v>
      </c>
      <c r="B19" s="651"/>
      <c r="C19" s="651"/>
      <c r="D19" s="651"/>
      <c r="E19" s="651"/>
      <c r="F19" s="651"/>
      <c r="G19" s="651"/>
      <c r="H19" s="651"/>
      <c r="I19" s="651"/>
      <c r="J19" s="651"/>
      <c r="K19" s="651"/>
      <c r="L19" s="651"/>
      <c r="M19" s="652"/>
      <c r="N19" s="609" t="s">
        <v>22</v>
      </c>
      <c r="O19" s="609"/>
      <c r="P19" s="628" t="s">
        <v>17</v>
      </c>
      <c r="Q19" s="629"/>
      <c r="R19" s="630" t="str">
        <f>IF('②応募者名簿(印刷用)'!$BX$40="","",'②応募者名簿(印刷用)'!$BX$40)</f>
        <v>-</v>
      </c>
      <c r="S19" s="630"/>
      <c r="T19" s="630"/>
      <c r="U19" s="630"/>
      <c r="V19" s="630"/>
      <c r="W19" s="630"/>
      <c r="X19" s="630"/>
      <c r="Y19" s="630"/>
      <c r="Z19" s="630"/>
      <c r="AA19" s="630"/>
      <c r="AB19" s="630"/>
      <c r="AC19" s="630"/>
      <c r="AD19" s="630"/>
      <c r="AE19" s="630"/>
      <c r="AF19" s="630"/>
      <c r="AG19" s="630"/>
      <c r="AH19" s="630"/>
      <c r="AI19" s="630"/>
      <c r="AJ19" s="630"/>
      <c r="AK19" s="630"/>
      <c r="AL19" s="630"/>
      <c r="AM19" s="630"/>
      <c r="AN19" s="630"/>
      <c r="AO19" s="630"/>
      <c r="AP19" s="631"/>
      <c r="AQ19" s="150"/>
      <c r="AR19" s="157"/>
      <c r="AS19" s="650" t="s">
        <v>64</v>
      </c>
      <c r="AT19" s="651"/>
      <c r="AU19" s="651"/>
      <c r="AV19" s="651"/>
      <c r="AW19" s="651"/>
      <c r="AX19" s="651"/>
      <c r="AY19" s="651"/>
      <c r="AZ19" s="651"/>
      <c r="BA19" s="651"/>
      <c r="BB19" s="651"/>
      <c r="BC19" s="651"/>
      <c r="BD19" s="651"/>
      <c r="BE19" s="652"/>
      <c r="BF19" s="609" t="s">
        <v>22</v>
      </c>
      <c r="BG19" s="609"/>
      <c r="BH19" s="628" t="s">
        <v>17</v>
      </c>
      <c r="BI19" s="629"/>
      <c r="BJ19" s="630" t="str">
        <f>IF('②応募者名簿(印刷用)'!$BX$40="","",'②応募者名簿(印刷用)'!$BX$40)</f>
        <v>-</v>
      </c>
      <c r="BK19" s="630"/>
      <c r="BL19" s="630"/>
      <c r="BM19" s="630"/>
      <c r="BN19" s="630"/>
      <c r="BO19" s="630"/>
      <c r="BP19" s="630"/>
      <c r="BQ19" s="630"/>
      <c r="BR19" s="630"/>
      <c r="BS19" s="630"/>
      <c r="BT19" s="630"/>
      <c r="BU19" s="630"/>
      <c r="BV19" s="630"/>
      <c r="BW19" s="630"/>
      <c r="BX19" s="630"/>
      <c r="BY19" s="630"/>
      <c r="BZ19" s="630"/>
      <c r="CA19" s="630"/>
      <c r="CB19" s="630"/>
      <c r="CC19" s="630"/>
      <c r="CD19" s="630"/>
      <c r="CE19" s="630"/>
      <c r="CF19" s="630"/>
      <c r="CG19" s="630"/>
      <c r="CH19" s="631"/>
    </row>
    <row r="20" spans="1:87" ht="17.100000000000001" customHeight="1" x14ac:dyDescent="0.15">
      <c r="A20" s="653" t="str">
        <f>'②応募者名簿(印刷用)'!$A$36</f>
        <v/>
      </c>
      <c r="B20" s="654"/>
      <c r="C20" s="654"/>
      <c r="D20" s="654"/>
      <c r="E20" s="654"/>
      <c r="F20" s="654"/>
      <c r="G20" s="654"/>
      <c r="H20" s="654"/>
      <c r="I20" s="151"/>
      <c r="J20" s="151"/>
      <c r="K20" s="151"/>
      <c r="L20" s="151"/>
      <c r="M20" s="152"/>
      <c r="N20" s="609"/>
      <c r="O20" s="609"/>
      <c r="P20" s="603" t="str">
        <f>IF('②応募者名簿(印刷用)'!$BV$42="","",'②応募者名簿(印刷用)'!$BV$42)</f>
        <v xml:space="preserve"> </v>
      </c>
      <c r="Q20" s="604"/>
      <c r="R20" s="604"/>
      <c r="S20" s="604"/>
      <c r="T20" s="604"/>
      <c r="U20" s="604"/>
      <c r="V20" s="604"/>
      <c r="W20" s="604"/>
      <c r="X20" s="604"/>
      <c r="Y20" s="604"/>
      <c r="Z20" s="604"/>
      <c r="AA20" s="604"/>
      <c r="AB20" s="604"/>
      <c r="AC20" s="604"/>
      <c r="AD20" s="604"/>
      <c r="AE20" s="604"/>
      <c r="AF20" s="604"/>
      <c r="AG20" s="604"/>
      <c r="AH20" s="604"/>
      <c r="AI20" s="604"/>
      <c r="AJ20" s="604"/>
      <c r="AK20" s="604"/>
      <c r="AL20" s="604"/>
      <c r="AM20" s="604"/>
      <c r="AN20" s="604"/>
      <c r="AO20" s="604"/>
      <c r="AP20" s="605"/>
      <c r="AQ20" s="150"/>
      <c r="AR20" s="157"/>
      <c r="AS20" s="653" t="str">
        <f>'②応募者名簿(印刷用)'!$A$36</f>
        <v/>
      </c>
      <c r="AT20" s="654"/>
      <c r="AU20" s="654"/>
      <c r="AV20" s="654"/>
      <c r="AW20" s="654"/>
      <c r="AX20" s="654"/>
      <c r="AY20" s="654"/>
      <c r="AZ20" s="654"/>
      <c r="BA20" s="151"/>
      <c r="BB20" s="151"/>
      <c r="BC20" s="151"/>
      <c r="BD20" s="151"/>
      <c r="BE20" s="152"/>
      <c r="BF20" s="609"/>
      <c r="BG20" s="609"/>
      <c r="BH20" s="603" t="str">
        <f>IF('②応募者名簿(印刷用)'!$BV$42="","",'②応募者名簿(印刷用)'!$BV$42)</f>
        <v xml:space="preserve"> </v>
      </c>
      <c r="BI20" s="604"/>
      <c r="BJ20" s="604"/>
      <c r="BK20" s="604"/>
      <c r="BL20" s="604"/>
      <c r="BM20" s="604"/>
      <c r="BN20" s="604"/>
      <c r="BO20" s="604"/>
      <c r="BP20" s="604"/>
      <c r="BQ20" s="604"/>
      <c r="BR20" s="604"/>
      <c r="BS20" s="604"/>
      <c r="BT20" s="604"/>
      <c r="BU20" s="604"/>
      <c r="BV20" s="604"/>
      <c r="BW20" s="604"/>
      <c r="BX20" s="604"/>
      <c r="BY20" s="604"/>
      <c r="BZ20" s="604"/>
      <c r="CA20" s="604"/>
      <c r="CB20" s="604"/>
      <c r="CC20" s="604"/>
      <c r="CD20" s="604"/>
      <c r="CE20" s="604"/>
      <c r="CF20" s="604"/>
      <c r="CG20" s="604"/>
      <c r="CH20" s="605"/>
    </row>
    <row r="21" spans="1:87" ht="17.100000000000001" customHeight="1" x14ac:dyDescent="0.15">
      <c r="A21" s="653"/>
      <c r="B21" s="654"/>
      <c r="C21" s="654"/>
      <c r="D21" s="654"/>
      <c r="E21" s="654"/>
      <c r="F21" s="654"/>
      <c r="G21" s="654"/>
      <c r="H21" s="654"/>
      <c r="I21" s="151"/>
      <c r="J21" s="151"/>
      <c r="K21" s="151"/>
      <c r="L21" s="151"/>
      <c r="M21" s="152"/>
      <c r="N21" s="609"/>
      <c r="O21" s="609"/>
      <c r="P21" s="603" t="str">
        <f>IF('②応募者名簿(印刷用)'!$BV$43="","",'②応募者名簿(印刷用)'!$BV$43)</f>
        <v xml:space="preserve"> </v>
      </c>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5"/>
      <c r="AQ21" s="150"/>
      <c r="AR21" s="157"/>
      <c r="AS21" s="653"/>
      <c r="AT21" s="654"/>
      <c r="AU21" s="654"/>
      <c r="AV21" s="654"/>
      <c r="AW21" s="654"/>
      <c r="AX21" s="654"/>
      <c r="AY21" s="654"/>
      <c r="AZ21" s="654"/>
      <c r="BA21" s="151"/>
      <c r="BB21" s="151"/>
      <c r="BC21" s="151"/>
      <c r="BD21" s="151"/>
      <c r="BE21" s="152"/>
      <c r="BF21" s="609"/>
      <c r="BG21" s="609"/>
      <c r="BH21" s="603" t="str">
        <f>IF('②応募者名簿(印刷用)'!$BV$43="","",'②応募者名簿(印刷用)'!$BV$43)</f>
        <v xml:space="preserve"> </v>
      </c>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4"/>
      <c r="CE21" s="604"/>
      <c r="CF21" s="604"/>
      <c r="CG21" s="604"/>
      <c r="CH21" s="605"/>
    </row>
    <row r="22" spans="1:87" ht="17.100000000000001" customHeight="1" x14ac:dyDescent="0.15">
      <c r="A22" s="653"/>
      <c r="B22" s="654"/>
      <c r="C22" s="654"/>
      <c r="D22" s="654"/>
      <c r="E22" s="654"/>
      <c r="F22" s="654"/>
      <c r="G22" s="654"/>
      <c r="H22" s="654"/>
      <c r="I22" s="151"/>
      <c r="J22" s="151"/>
      <c r="K22" s="151"/>
      <c r="L22" s="151"/>
      <c r="M22" s="152"/>
      <c r="N22" s="609"/>
      <c r="O22" s="609"/>
      <c r="P22" s="606" t="str">
        <f>IF('②応募者名簿(印刷用)'!$BV$44="","",'②応募者名簿(印刷用)'!$BV$44)</f>
        <v xml:space="preserve"> </v>
      </c>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8"/>
      <c r="AQ22" s="150"/>
      <c r="AR22" s="157"/>
      <c r="AS22" s="653"/>
      <c r="AT22" s="654"/>
      <c r="AU22" s="654"/>
      <c r="AV22" s="654"/>
      <c r="AW22" s="654"/>
      <c r="AX22" s="654"/>
      <c r="AY22" s="654"/>
      <c r="AZ22" s="654"/>
      <c r="BA22" s="151"/>
      <c r="BB22" s="151"/>
      <c r="BC22" s="151"/>
      <c r="BD22" s="151"/>
      <c r="BE22" s="152"/>
      <c r="BF22" s="609"/>
      <c r="BG22" s="609"/>
      <c r="BH22" s="606" t="str">
        <f>IF('②応募者名簿(印刷用)'!$BV$44="","",'②応募者名簿(印刷用)'!$BV$44)</f>
        <v xml:space="preserve"> </v>
      </c>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8"/>
    </row>
    <row r="23" spans="1:87" ht="17.100000000000001" customHeight="1" x14ac:dyDescent="0.15">
      <c r="A23" s="653"/>
      <c r="B23" s="654"/>
      <c r="C23" s="654"/>
      <c r="D23" s="654"/>
      <c r="E23" s="654"/>
      <c r="F23" s="654"/>
      <c r="G23" s="654"/>
      <c r="H23" s="654"/>
      <c r="I23" s="151"/>
      <c r="J23" s="151"/>
      <c r="K23" s="151"/>
      <c r="L23" s="151"/>
      <c r="M23" s="152"/>
      <c r="N23" s="623" t="s">
        <v>33</v>
      </c>
      <c r="O23" s="624"/>
      <c r="P23" s="620" t="s">
        <v>24</v>
      </c>
      <c r="Q23" s="621"/>
      <c r="R23" s="621"/>
      <c r="S23" s="621"/>
      <c r="T23" s="621" t="str">
        <f>""&amp;①入力シート!$D$21</f>
        <v/>
      </c>
      <c r="U23" s="621"/>
      <c r="V23" s="621"/>
      <c r="W23" s="621"/>
      <c r="X23" s="621"/>
      <c r="Y23" s="621"/>
      <c r="Z23" s="621"/>
      <c r="AA23" s="621"/>
      <c r="AB23" s="621"/>
      <c r="AC23" s="621"/>
      <c r="AD23" s="621"/>
      <c r="AE23" s="621"/>
      <c r="AF23" s="621"/>
      <c r="AG23" s="621"/>
      <c r="AH23" s="621"/>
      <c r="AI23" s="621"/>
      <c r="AJ23" s="621"/>
      <c r="AK23" s="621"/>
      <c r="AL23" s="621"/>
      <c r="AM23" s="621"/>
      <c r="AN23" s="621"/>
      <c r="AO23" s="621"/>
      <c r="AP23" s="622"/>
      <c r="AQ23" s="150"/>
      <c r="AR23" s="157"/>
      <c r="AS23" s="653"/>
      <c r="AT23" s="654"/>
      <c r="AU23" s="654"/>
      <c r="AV23" s="654"/>
      <c r="AW23" s="654"/>
      <c r="AX23" s="654"/>
      <c r="AY23" s="654"/>
      <c r="AZ23" s="654"/>
      <c r="BA23" s="151"/>
      <c r="BB23" s="151"/>
      <c r="BC23" s="151"/>
      <c r="BD23" s="151"/>
      <c r="BE23" s="152"/>
      <c r="BF23" s="623" t="s">
        <v>33</v>
      </c>
      <c r="BG23" s="624"/>
      <c r="BH23" s="620" t="s">
        <v>24</v>
      </c>
      <c r="BI23" s="621"/>
      <c r="BJ23" s="621"/>
      <c r="BK23" s="621"/>
      <c r="BL23" s="621" t="str">
        <f>""&amp;①入力シート!$D$21</f>
        <v/>
      </c>
      <c r="BM23" s="621"/>
      <c r="BN23" s="621"/>
      <c r="BO23" s="621"/>
      <c r="BP23" s="621"/>
      <c r="BQ23" s="621"/>
      <c r="BR23" s="621"/>
      <c r="BS23" s="621"/>
      <c r="BT23" s="621"/>
      <c r="BU23" s="621"/>
      <c r="BV23" s="621"/>
      <c r="BW23" s="621"/>
      <c r="BX23" s="621"/>
      <c r="BY23" s="621"/>
      <c r="BZ23" s="621"/>
      <c r="CA23" s="621"/>
      <c r="CB23" s="621"/>
      <c r="CC23" s="621"/>
      <c r="CD23" s="621"/>
      <c r="CE23" s="621"/>
      <c r="CF23" s="621"/>
      <c r="CG23" s="621"/>
      <c r="CH23" s="622"/>
    </row>
    <row r="24" spans="1:87" ht="17.100000000000001" customHeight="1" x14ac:dyDescent="0.15">
      <c r="A24" s="153"/>
      <c r="B24" s="151"/>
      <c r="C24" s="151"/>
      <c r="D24" s="151"/>
      <c r="E24" s="151"/>
      <c r="F24" s="151"/>
      <c r="G24" s="151"/>
      <c r="H24" s="151"/>
      <c r="I24" s="151"/>
      <c r="J24" s="151"/>
      <c r="K24" s="151"/>
      <c r="L24" s="151"/>
      <c r="M24" s="152"/>
      <c r="N24" s="616"/>
      <c r="O24" s="617"/>
      <c r="P24" s="625" t="str">
        <f>"　"&amp;①入力シート!$D$22</f>
        <v>　</v>
      </c>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7"/>
      <c r="AQ24" s="150"/>
      <c r="AR24" s="157"/>
      <c r="AS24" s="153"/>
      <c r="AT24" s="151"/>
      <c r="AU24" s="151"/>
      <c r="AV24" s="151"/>
      <c r="AW24" s="151"/>
      <c r="AX24" s="151"/>
      <c r="AY24" s="151"/>
      <c r="AZ24" s="151"/>
      <c r="BA24" s="151"/>
      <c r="BB24" s="151"/>
      <c r="BC24" s="151"/>
      <c r="BD24" s="151"/>
      <c r="BE24" s="152"/>
      <c r="BF24" s="616"/>
      <c r="BG24" s="617"/>
      <c r="BH24" s="625" t="str">
        <f>"　"&amp;①入力シート!$D$22</f>
        <v>　</v>
      </c>
      <c r="BI24" s="626"/>
      <c r="BJ24" s="626"/>
      <c r="BK24" s="626"/>
      <c r="BL24" s="626"/>
      <c r="BM24" s="626"/>
      <c r="BN24" s="626"/>
      <c r="BO24" s="626"/>
      <c r="BP24" s="626"/>
      <c r="BQ24" s="626"/>
      <c r="BR24" s="626"/>
      <c r="BS24" s="626"/>
      <c r="BT24" s="626"/>
      <c r="BU24" s="626"/>
      <c r="BV24" s="626"/>
      <c r="BW24" s="626"/>
      <c r="BX24" s="626"/>
      <c r="BY24" s="626"/>
      <c r="BZ24" s="626"/>
      <c r="CA24" s="626"/>
      <c r="CB24" s="626"/>
      <c r="CC24" s="626"/>
      <c r="CD24" s="626"/>
      <c r="CE24" s="626"/>
      <c r="CF24" s="626"/>
      <c r="CG24" s="626"/>
      <c r="CH24" s="627"/>
    </row>
    <row r="25" spans="1:87" ht="17.100000000000001" customHeight="1" x14ac:dyDescent="0.15">
      <c r="A25" s="153"/>
      <c r="B25" s="151"/>
      <c r="C25" s="151"/>
      <c r="D25" s="151"/>
      <c r="E25" s="151"/>
      <c r="F25" s="151"/>
      <c r="G25" s="151"/>
      <c r="H25" s="151"/>
      <c r="I25" s="151"/>
      <c r="J25" s="151"/>
      <c r="K25" s="151"/>
      <c r="L25" s="151"/>
      <c r="M25" s="152"/>
      <c r="N25" s="616"/>
      <c r="O25" s="617"/>
      <c r="P25" s="647" t="str">
        <f>"　"&amp;①入力シート!$D$23</f>
        <v>　</v>
      </c>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9"/>
      <c r="AQ25" s="150"/>
      <c r="AR25" s="157"/>
      <c r="AS25" s="153"/>
      <c r="AT25" s="151"/>
      <c r="AU25" s="151"/>
      <c r="AV25" s="151"/>
      <c r="AW25" s="151"/>
      <c r="AX25" s="151"/>
      <c r="AY25" s="151"/>
      <c r="AZ25" s="151"/>
      <c r="BA25" s="151"/>
      <c r="BB25" s="151"/>
      <c r="BC25" s="151"/>
      <c r="BD25" s="151"/>
      <c r="BE25" s="152"/>
      <c r="BF25" s="616"/>
      <c r="BG25" s="617"/>
      <c r="BH25" s="647" t="str">
        <f>"　"&amp;①入力シート!$D$23</f>
        <v>　</v>
      </c>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9"/>
    </row>
    <row r="26" spans="1:87" ht="17.100000000000001" customHeight="1" x14ac:dyDescent="0.15">
      <c r="A26" s="154"/>
      <c r="B26" s="155"/>
      <c r="C26" s="155"/>
      <c r="D26" s="155"/>
      <c r="E26" s="155"/>
      <c r="F26" s="155"/>
      <c r="G26" s="155"/>
      <c r="H26" s="155"/>
      <c r="I26" s="155"/>
      <c r="J26" s="155"/>
      <c r="K26" s="155"/>
      <c r="L26" s="155"/>
      <c r="M26" s="156"/>
      <c r="N26" s="616"/>
      <c r="O26" s="617"/>
      <c r="P26" s="647"/>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9"/>
      <c r="AQ26" s="150"/>
      <c r="AR26" s="157"/>
      <c r="AS26" s="154"/>
      <c r="AT26" s="155"/>
      <c r="AU26" s="155"/>
      <c r="AV26" s="155"/>
      <c r="AW26" s="155"/>
      <c r="AX26" s="155"/>
      <c r="AY26" s="155"/>
      <c r="AZ26" s="155"/>
      <c r="BA26" s="155"/>
      <c r="BB26" s="155"/>
      <c r="BC26" s="155"/>
      <c r="BD26" s="155"/>
      <c r="BE26" s="156"/>
      <c r="BF26" s="616"/>
      <c r="BG26" s="617"/>
      <c r="BH26" s="647"/>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c r="CF26" s="648"/>
      <c r="CG26" s="648"/>
      <c r="CH26" s="649"/>
    </row>
    <row r="27" spans="1:87" ht="18" customHeight="1" x14ac:dyDescent="0.15">
      <c r="A27" s="623" t="s">
        <v>38</v>
      </c>
      <c r="B27" s="624"/>
      <c r="C27" s="620" t="s">
        <v>32</v>
      </c>
      <c r="D27" s="621"/>
      <c r="E27" s="621"/>
      <c r="F27" s="621"/>
      <c r="G27" s="621"/>
      <c r="H27" s="621"/>
      <c r="I27" s="621"/>
      <c r="J27" s="621"/>
      <c r="K27" s="621"/>
      <c r="L27" s="621"/>
      <c r="M27" s="621"/>
      <c r="N27" s="609" t="s">
        <v>35</v>
      </c>
      <c r="O27" s="609"/>
      <c r="P27" s="615" t="str">
        <f>""&amp;①入力シート!O120</f>
        <v/>
      </c>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c r="AP27" s="615"/>
      <c r="AQ27" s="150"/>
      <c r="AR27" s="157"/>
      <c r="AS27" s="623" t="s">
        <v>38</v>
      </c>
      <c r="AT27" s="624"/>
      <c r="AU27" s="620" t="s">
        <v>32</v>
      </c>
      <c r="AV27" s="621"/>
      <c r="AW27" s="621"/>
      <c r="AX27" s="621"/>
      <c r="AY27" s="621"/>
      <c r="AZ27" s="621"/>
      <c r="BA27" s="621"/>
      <c r="BB27" s="621"/>
      <c r="BC27" s="621"/>
      <c r="BD27" s="621"/>
      <c r="BE27" s="621"/>
      <c r="BF27" s="609" t="s">
        <v>35</v>
      </c>
      <c r="BG27" s="609"/>
      <c r="BH27" s="615" t="str">
        <f>""&amp;①入力シート!O121</f>
        <v/>
      </c>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row>
    <row r="28" spans="1:87" ht="18" customHeight="1" x14ac:dyDescent="0.15">
      <c r="A28" s="616"/>
      <c r="B28" s="617"/>
      <c r="C28" s="643">
        <f>'②応募者名簿(印刷用)'!$BF25</f>
        <v>83</v>
      </c>
      <c r="D28" s="644"/>
      <c r="E28" s="644"/>
      <c r="F28" s="644"/>
      <c r="G28" s="644"/>
      <c r="H28" s="644"/>
      <c r="I28" s="644"/>
      <c r="J28" s="644"/>
      <c r="K28" s="644"/>
      <c r="L28" s="644"/>
      <c r="M28" s="644"/>
      <c r="N28" s="609"/>
      <c r="O28" s="609"/>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615"/>
      <c r="AN28" s="615"/>
      <c r="AO28" s="615"/>
      <c r="AP28" s="615"/>
      <c r="AQ28" s="150"/>
      <c r="AR28" s="157"/>
      <c r="AS28" s="616"/>
      <c r="AT28" s="617"/>
      <c r="AU28" s="643">
        <f>'②応募者名簿(印刷用)'!$BF26</f>
        <v>84</v>
      </c>
      <c r="AV28" s="644"/>
      <c r="AW28" s="644"/>
      <c r="AX28" s="644"/>
      <c r="AY28" s="644"/>
      <c r="AZ28" s="644"/>
      <c r="BA28" s="644"/>
      <c r="BB28" s="644"/>
      <c r="BC28" s="644"/>
      <c r="BD28" s="644"/>
      <c r="BE28" s="644"/>
      <c r="BF28" s="609"/>
      <c r="BG28" s="609"/>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row>
    <row r="29" spans="1:87" ht="18" customHeight="1" x14ac:dyDescent="0.15">
      <c r="A29" s="618"/>
      <c r="B29" s="619"/>
      <c r="C29" s="643"/>
      <c r="D29" s="644"/>
      <c r="E29" s="644"/>
      <c r="F29" s="644"/>
      <c r="G29" s="644"/>
      <c r="H29" s="644"/>
      <c r="I29" s="644"/>
      <c r="J29" s="644"/>
      <c r="K29" s="644"/>
      <c r="L29" s="644"/>
      <c r="M29" s="644"/>
      <c r="N29" s="609"/>
      <c r="O29" s="609"/>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150"/>
      <c r="AR29" s="157"/>
      <c r="AS29" s="618"/>
      <c r="AT29" s="619"/>
      <c r="AU29" s="643"/>
      <c r="AV29" s="644"/>
      <c r="AW29" s="644"/>
      <c r="AX29" s="644"/>
      <c r="AY29" s="644"/>
      <c r="AZ29" s="644"/>
      <c r="BA29" s="644"/>
      <c r="BB29" s="644"/>
      <c r="BC29" s="644"/>
      <c r="BD29" s="644"/>
      <c r="BE29" s="644"/>
      <c r="BF29" s="609"/>
      <c r="BG29" s="609"/>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row>
    <row r="30" spans="1:87" ht="18" customHeight="1" x14ac:dyDescent="0.15">
      <c r="A30" s="623" t="s">
        <v>37</v>
      </c>
      <c r="B30" s="624"/>
      <c r="C30" s="640" t="str">
        <f>IF('②応募者名簿(印刷用)'!$BQ$25="","",'②応募者名簿(印刷用)'!$BQ$25)</f>
        <v/>
      </c>
      <c r="D30" s="641"/>
      <c r="E30" s="641"/>
      <c r="F30" s="641"/>
      <c r="G30" s="641"/>
      <c r="H30" s="641"/>
      <c r="I30" s="641"/>
      <c r="J30" s="641"/>
      <c r="K30" s="641"/>
      <c r="L30" s="641"/>
      <c r="M30" s="642"/>
      <c r="N30" s="616" t="s">
        <v>36</v>
      </c>
      <c r="O30" s="617"/>
      <c r="P30" s="610" t="s">
        <v>34</v>
      </c>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2"/>
      <c r="AQ30" s="150"/>
      <c r="AR30" s="157"/>
      <c r="AS30" s="623" t="s">
        <v>37</v>
      </c>
      <c r="AT30" s="624"/>
      <c r="AU30" s="640" t="str">
        <f>IF('②応募者名簿(印刷用)'!$BQ$26="","",'②応募者名簿(印刷用)'!$BQ$26)</f>
        <v/>
      </c>
      <c r="AV30" s="641"/>
      <c r="AW30" s="641"/>
      <c r="AX30" s="641"/>
      <c r="AY30" s="641"/>
      <c r="AZ30" s="641"/>
      <c r="BA30" s="641"/>
      <c r="BB30" s="641"/>
      <c r="BC30" s="641"/>
      <c r="BD30" s="641"/>
      <c r="BE30" s="642"/>
      <c r="BF30" s="616" t="s">
        <v>36</v>
      </c>
      <c r="BG30" s="617"/>
      <c r="BH30" s="610" t="s">
        <v>34</v>
      </c>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1"/>
      <c r="CE30" s="611"/>
      <c r="CF30" s="611"/>
      <c r="CG30" s="611"/>
      <c r="CH30" s="612"/>
    </row>
    <row r="31" spans="1:87" ht="18" customHeight="1" x14ac:dyDescent="0.15">
      <c r="A31" s="616"/>
      <c r="B31" s="617"/>
      <c r="C31" s="643"/>
      <c r="D31" s="644"/>
      <c r="E31" s="644"/>
      <c r="F31" s="644"/>
      <c r="G31" s="644"/>
      <c r="H31" s="644"/>
      <c r="I31" s="644"/>
      <c r="J31" s="644"/>
      <c r="K31" s="644"/>
      <c r="L31" s="644"/>
      <c r="M31" s="645"/>
      <c r="N31" s="616"/>
      <c r="O31" s="617"/>
      <c r="P31" s="613" t="str">
        <f>IF('②応募者名簿(印刷用)'!$BU$25="","",'②応募者名簿(印刷用)'!$BU$25)</f>
        <v xml:space="preserve"> </v>
      </c>
      <c r="Q31" s="613"/>
      <c r="R31" s="613"/>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150"/>
      <c r="AR31" s="157"/>
      <c r="AS31" s="616"/>
      <c r="AT31" s="617"/>
      <c r="AU31" s="643"/>
      <c r="AV31" s="644"/>
      <c r="AW31" s="644"/>
      <c r="AX31" s="644"/>
      <c r="AY31" s="644"/>
      <c r="AZ31" s="644"/>
      <c r="BA31" s="644"/>
      <c r="BB31" s="644"/>
      <c r="BC31" s="644"/>
      <c r="BD31" s="644"/>
      <c r="BE31" s="645"/>
      <c r="BF31" s="616"/>
      <c r="BG31" s="617"/>
      <c r="BH31" s="613" t="str">
        <f>IF('②応募者名簿(印刷用)'!$BU$26="","",'②応募者名簿(印刷用)'!$BU$26)</f>
        <v xml:space="preserve"> </v>
      </c>
      <c r="BI31" s="613"/>
      <c r="BJ31" s="613"/>
      <c r="BK31" s="613"/>
      <c r="BL31" s="613"/>
      <c r="BM31" s="613"/>
      <c r="BN31" s="613"/>
      <c r="BO31" s="613"/>
      <c r="BP31" s="613"/>
      <c r="BQ31" s="613"/>
      <c r="BR31" s="613"/>
      <c r="BS31" s="613"/>
      <c r="BT31" s="613"/>
      <c r="BU31" s="613"/>
      <c r="BV31" s="613"/>
      <c r="BW31" s="613"/>
      <c r="BX31" s="613"/>
      <c r="BY31" s="613"/>
      <c r="BZ31" s="613"/>
      <c r="CA31" s="613"/>
      <c r="CB31" s="613"/>
      <c r="CC31" s="613"/>
      <c r="CD31" s="613"/>
      <c r="CE31" s="613"/>
      <c r="CF31" s="613"/>
      <c r="CG31" s="613"/>
      <c r="CH31" s="613"/>
    </row>
    <row r="32" spans="1:87" ht="18" customHeight="1" x14ac:dyDescent="0.15">
      <c r="A32" s="616"/>
      <c r="B32" s="617"/>
      <c r="C32" s="643"/>
      <c r="D32" s="644"/>
      <c r="E32" s="644"/>
      <c r="F32" s="644"/>
      <c r="G32" s="644"/>
      <c r="H32" s="644"/>
      <c r="I32" s="644"/>
      <c r="J32" s="644"/>
      <c r="K32" s="644"/>
      <c r="L32" s="644"/>
      <c r="M32" s="645"/>
      <c r="N32" s="618"/>
      <c r="O32" s="619"/>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150"/>
      <c r="AR32" s="157"/>
      <c r="AS32" s="616"/>
      <c r="AT32" s="617"/>
      <c r="AU32" s="643"/>
      <c r="AV32" s="644"/>
      <c r="AW32" s="644"/>
      <c r="AX32" s="644"/>
      <c r="AY32" s="644"/>
      <c r="AZ32" s="644"/>
      <c r="BA32" s="644"/>
      <c r="BB32" s="644"/>
      <c r="BC32" s="644"/>
      <c r="BD32" s="644"/>
      <c r="BE32" s="645"/>
      <c r="BF32" s="618"/>
      <c r="BG32" s="619"/>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row>
    <row r="33" spans="1:86" ht="18" customHeight="1" x14ac:dyDescent="0.15">
      <c r="A33" s="638" t="s">
        <v>23</v>
      </c>
      <c r="B33" s="638"/>
      <c r="C33" s="639" t="str">
        <f>""&amp;①入力シート!AJ120</f>
        <v/>
      </c>
      <c r="D33" s="639"/>
      <c r="E33" s="639"/>
      <c r="F33" s="639"/>
      <c r="G33" s="639"/>
      <c r="H33" s="639"/>
      <c r="I33" s="639"/>
      <c r="J33" s="639"/>
      <c r="K33" s="639"/>
      <c r="L33" s="639"/>
      <c r="M33" s="639"/>
      <c r="N33" s="646" t="s">
        <v>77</v>
      </c>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9"/>
      <c r="AR33" s="47"/>
      <c r="AS33" s="638" t="s">
        <v>23</v>
      </c>
      <c r="AT33" s="638"/>
      <c r="AU33" s="639" t="str">
        <f>""&amp;①入力シート!AJ121</f>
        <v/>
      </c>
      <c r="AV33" s="639"/>
      <c r="AW33" s="639"/>
      <c r="AX33" s="639"/>
      <c r="AY33" s="639"/>
      <c r="AZ33" s="639"/>
      <c r="BA33" s="639"/>
      <c r="BB33" s="639"/>
      <c r="BC33" s="639"/>
      <c r="BD33" s="639"/>
      <c r="BE33" s="639"/>
      <c r="BF33" s="646" t="s">
        <v>77</v>
      </c>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9"/>
    </row>
    <row r="34" spans="1:86" ht="18" customHeight="1" x14ac:dyDescent="0.15">
      <c r="A34" s="638"/>
      <c r="B34" s="638"/>
      <c r="C34" s="639"/>
      <c r="D34" s="639"/>
      <c r="E34" s="639"/>
      <c r="F34" s="639"/>
      <c r="G34" s="639"/>
      <c r="H34" s="639"/>
      <c r="I34" s="639"/>
      <c r="J34" s="639"/>
      <c r="K34" s="639"/>
      <c r="L34" s="639"/>
      <c r="M34" s="639"/>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2"/>
      <c r="AR34" s="47"/>
      <c r="AS34" s="638"/>
      <c r="AT34" s="638"/>
      <c r="AU34" s="639"/>
      <c r="AV34" s="639"/>
      <c r="AW34" s="639"/>
      <c r="AX34" s="639"/>
      <c r="AY34" s="639"/>
      <c r="AZ34" s="639"/>
      <c r="BA34" s="639"/>
      <c r="BB34" s="639"/>
      <c r="BC34" s="639"/>
      <c r="BD34" s="639"/>
      <c r="BE34" s="639"/>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2"/>
    </row>
    <row r="35" spans="1:86" ht="17.100000000000001" customHeight="1" x14ac:dyDescent="0.15">
      <c r="A35" s="650" t="s">
        <v>64</v>
      </c>
      <c r="B35" s="651"/>
      <c r="C35" s="651"/>
      <c r="D35" s="651"/>
      <c r="E35" s="651"/>
      <c r="F35" s="651"/>
      <c r="G35" s="651"/>
      <c r="H35" s="651"/>
      <c r="I35" s="651"/>
      <c r="J35" s="651"/>
      <c r="K35" s="651"/>
      <c r="L35" s="651"/>
      <c r="M35" s="652"/>
      <c r="N35" s="609" t="s">
        <v>22</v>
      </c>
      <c r="O35" s="609"/>
      <c r="P35" s="628" t="s">
        <v>17</v>
      </c>
      <c r="Q35" s="629"/>
      <c r="R35" s="630" t="str">
        <f>IF('②応募者名簿(印刷用)'!$BX$40="","",'②応募者名簿(印刷用)'!$BX$40)</f>
        <v>-</v>
      </c>
      <c r="S35" s="630"/>
      <c r="T35" s="630"/>
      <c r="U35" s="630"/>
      <c r="V35" s="630"/>
      <c r="W35" s="630"/>
      <c r="X35" s="630"/>
      <c r="Y35" s="630"/>
      <c r="Z35" s="630"/>
      <c r="AA35" s="630"/>
      <c r="AB35" s="630"/>
      <c r="AC35" s="630"/>
      <c r="AD35" s="630"/>
      <c r="AE35" s="630"/>
      <c r="AF35" s="630"/>
      <c r="AG35" s="630"/>
      <c r="AH35" s="630"/>
      <c r="AI35" s="630"/>
      <c r="AJ35" s="630"/>
      <c r="AK35" s="630"/>
      <c r="AL35" s="630"/>
      <c r="AM35" s="630"/>
      <c r="AN35" s="630"/>
      <c r="AO35" s="630"/>
      <c r="AP35" s="631"/>
      <c r="AQ35" s="150"/>
      <c r="AR35" s="157"/>
      <c r="AS35" s="650" t="s">
        <v>64</v>
      </c>
      <c r="AT35" s="651"/>
      <c r="AU35" s="651"/>
      <c r="AV35" s="651"/>
      <c r="AW35" s="651"/>
      <c r="AX35" s="651"/>
      <c r="AY35" s="651"/>
      <c r="AZ35" s="651"/>
      <c r="BA35" s="651"/>
      <c r="BB35" s="651"/>
      <c r="BC35" s="651"/>
      <c r="BD35" s="651"/>
      <c r="BE35" s="652"/>
      <c r="BF35" s="609" t="s">
        <v>22</v>
      </c>
      <c r="BG35" s="609"/>
      <c r="BH35" s="628" t="s">
        <v>17</v>
      </c>
      <c r="BI35" s="629"/>
      <c r="BJ35" s="630" t="str">
        <f>IF('②応募者名簿(印刷用)'!$BX$40="","",'②応募者名簿(印刷用)'!$BX$40)</f>
        <v>-</v>
      </c>
      <c r="BK35" s="630"/>
      <c r="BL35" s="630"/>
      <c r="BM35" s="630"/>
      <c r="BN35" s="630"/>
      <c r="BO35" s="630"/>
      <c r="BP35" s="630"/>
      <c r="BQ35" s="630"/>
      <c r="BR35" s="630"/>
      <c r="BS35" s="630"/>
      <c r="BT35" s="630"/>
      <c r="BU35" s="630"/>
      <c r="BV35" s="630"/>
      <c r="BW35" s="630"/>
      <c r="BX35" s="630"/>
      <c r="BY35" s="630"/>
      <c r="BZ35" s="630"/>
      <c r="CA35" s="630"/>
      <c r="CB35" s="630"/>
      <c r="CC35" s="630"/>
      <c r="CD35" s="630"/>
      <c r="CE35" s="630"/>
      <c r="CF35" s="630"/>
      <c r="CG35" s="630"/>
      <c r="CH35" s="631"/>
    </row>
    <row r="36" spans="1:86" ht="17.100000000000001" customHeight="1" x14ac:dyDescent="0.15">
      <c r="A36" s="653" t="str">
        <f>'②応募者名簿(印刷用)'!$A$36</f>
        <v/>
      </c>
      <c r="B36" s="654"/>
      <c r="C36" s="654"/>
      <c r="D36" s="654"/>
      <c r="E36" s="654"/>
      <c r="F36" s="654"/>
      <c r="G36" s="654"/>
      <c r="H36" s="654"/>
      <c r="I36" s="151"/>
      <c r="J36" s="151"/>
      <c r="K36" s="151"/>
      <c r="L36" s="151"/>
      <c r="M36" s="152"/>
      <c r="N36" s="609"/>
      <c r="O36" s="609"/>
      <c r="P36" s="603" t="str">
        <f>IF('②応募者名簿(印刷用)'!$BV$42="","",'②応募者名簿(印刷用)'!$BV$42)</f>
        <v xml:space="preserve"> </v>
      </c>
      <c r="Q36" s="604"/>
      <c r="R36" s="604"/>
      <c r="S36" s="604"/>
      <c r="T36" s="604"/>
      <c r="U36" s="604"/>
      <c r="V36" s="604"/>
      <c r="W36" s="604"/>
      <c r="X36" s="604"/>
      <c r="Y36" s="604"/>
      <c r="Z36" s="604"/>
      <c r="AA36" s="604"/>
      <c r="AB36" s="604"/>
      <c r="AC36" s="604"/>
      <c r="AD36" s="604"/>
      <c r="AE36" s="604"/>
      <c r="AF36" s="604"/>
      <c r="AG36" s="604"/>
      <c r="AH36" s="604"/>
      <c r="AI36" s="604"/>
      <c r="AJ36" s="604"/>
      <c r="AK36" s="604"/>
      <c r="AL36" s="604"/>
      <c r="AM36" s="604"/>
      <c r="AN36" s="604"/>
      <c r="AO36" s="604"/>
      <c r="AP36" s="605"/>
      <c r="AQ36" s="150"/>
      <c r="AR36" s="157"/>
      <c r="AS36" s="653" t="str">
        <f>'②応募者名簿(印刷用)'!$A$36</f>
        <v/>
      </c>
      <c r="AT36" s="654"/>
      <c r="AU36" s="654"/>
      <c r="AV36" s="654"/>
      <c r="AW36" s="654"/>
      <c r="AX36" s="654"/>
      <c r="AY36" s="654"/>
      <c r="AZ36" s="654"/>
      <c r="BA36" s="151"/>
      <c r="BB36" s="151"/>
      <c r="BC36" s="151"/>
      <c r="BD36" s="151"/>
      <c r="BE36" s="152"/>
      <c r="BF36" s="609"/>
      <c r="BG36" s="609"/>
      <c r="BH36" s="603" t="str">
        <f>IF('②応募者名簿(印刷用)'!$BV$42="","",'②応募者名簿(印刷用)'!$BV$42)</f>
        <v xml:space="preserve"> </v>
      </c>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5"/>
    </row>
    <row r="37" spans="1:86" ht="17.100000000000001" customHeight="1" x14ac:dyDescent="0.15">
      <c r="A37" s="653"/>
      <c r="B37" s="654"/>
      <c r="C37" s="654"/>
      <c r="D37" s="654"/>
      <c r="E37" s="654"/>
      <c r="F37" s="654"/>
      <c r="G37" s="654"/>
      <c r="H37" s="654"/>
      <c r="I37" s="151"/>
      <c r="J37" s="151"/>
      <c r="K37" s="151"/>
      <c r="L37" s="151"/>
      <c r="M37" s="152"/>
      <c r="N37" s="609"/>
      <c r="O37" s="609"/>
      <c r="P37" s="603" t="str">
        <f>IF('②応募者名簿(印刷用)'!$BV$43="","",'②応募者名簿(印刷用)'!$BV$43)</f>
        <v xml:space="preserve"> </v>
      </c>
      <c r="Q37" s="604"/>
      <c r="R37" s="604"/>
      <c r="S37" s="604"/>
      <c r="T37" s="604"/>
      <c r="U37" s="604"/>
      <c r="V37" s="604"/>
      <c r="W37" s="604"/>
      <c r="X37" s="604"/>
      <c r="Y37" s="604"/>
      <c r="Z37" s="604"/>
      <c r="AA37" s="604"/>
      <c r="AB37" s="604"/>
      <c r="AC37" s="604"/>
      <c r="AD37" s="604"/>
      <c r="AE37" s="604"/>
      <c r="AF37" s="604"/>
      <c r="AG37" s="604"/>
      <c r="AH37" s="604"/>
      <c r="AI37" s="604"/>
      <c r="AJ37" s="604"/>
      <c r="AK37" s="604"/>
      <c r="AL37" s="604"/>
      <c r="AM37" s="604"/>
      <c r="AN37" s="604"/>
      <c r="AO37" s="604"/>
      <c r="AP37" s="605"/>
      <c r="AQ37" s="150"/>
      <c r="AR37" s="157"/>
      <c r="AS37" s="653"/>
      <c r="AT37" s="654"/>
      <c r="AU37" s="654"/>
      <c r="AV37" s="654"/>
      <c r="AW37" s="654"/>
      <c r="AX37" s="654"/>
      <c r="AY37" s="654"/>
      <c r="AZ37" s="654"/>
      <c r="BA37" s="151"/>
      <c r="BB37" s="151"/>
      <c r="BC37" s="151"/>
      <c r="BD37" s="151"/>
      <c r="BE37" s="152"/>
      <c r="BF37" s="609"/>
      <c r="BG37" s="609"/>
      <c r="BH37" s="603" t="str">
        <f>IF('②応募者名簿(印刷用)'!$BV$43="","",'②応募者名簿(印刷用)'!$BV$43)</f>
        <v xml:space="preserve"> </v>
      </c>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5"/>
    </row>
    <row r="38" spans="1:86" ht="17.100000000000001" customHeight="1" x14ac:dyDescent="0.15">
      <c r="A38" s="653"/>
      <c r="B38" s="654"/>
      <c r="C38" s="654"/>
      <c r="D38" s="654"/>
      <c r="E38" s="654"/>
      <c r="F38" s="654"/>
      <c r="G38" s="654"/>
      <c r="H38" s="654"/>
      <c r="I38" s="151"/>
      <c r="J38" s="151"/>
      <c r="K38" s="151"/>
      <c r="L38" s="151"/>
      <c r="M38" s="152"/>
      <c r="N38" s="609"/>
      <c r="O38" s="609"/>
      <c r="P38" s="606" t="str">
        <f>IF('②応募者名簿(印刷用)'!$BV$44="","",'②応募者名簿(印刷用)'!$BV$44)</f>
        <v xml:space="preserve"> </v>
      </c>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8"/>
      <c r="AQ38" s="150"/>
      <c r="AR38" s="157"/>
      <c r="AS38" s="653"/>
      <c r="AT38" s="654"/>
      <c r="AU38" s="654"/>
      <c r="AV38" s="654"/>
      <c r="AW38" s="654"/>
      <c r="AX38" s="654"/>
      <c r="AY38" s="654"/>
      <c r="AZ38" s="654"/>
      <c r="BA38" s="151"/>
      <c r="BB38" s="151"/>
      <c r="BC38" s="151"/>
      <c r="BD38" s="151"/>
      <c r="BE38" s="152"/>
      <c r="BF38" s="609"/>
      <c r="BG38" s="609"/>
      <c r="BH38" s="606" t="str">
        <f>IF('②応募者名簿(印刷用)'!$BV$44="","",'②応募者名簿(印刷用)'!$BV$44)</f>
        <v xml:space="preserve"> </v>
      </c>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8"/>
    </row>
    <row r="39" spans="1:86" ht="17.100000000000001" customHeight="1" x14ac:dyDescent="0.15">
      <c r="A39" s="653"/>
      <c r="B39" s="654"/>
      <c r="C39" s="654"/>
      <c r="D39" s="654"/>
      <c r="E39" s="654"/>
      <c r="F39" s="654"/>
      <c r="G39" s="654"/>
      <c r="H39" s="654"/>
      <c r="I39" s="151"/>
      <c r="J39" s="151"/>
      <c r="K39" s="151"/>
      <c r="L39" s="151"/>
      <c r="M39" s="152"/>
      <c r="N39" s="623" t="s">
        <v>33</v>
      </c>
      <c r="O39" s="624"/>
      <c r="P39" s="620" t="s">
        <v>24</v>
      </c>
      <c r="Q39" s="621"/>
      <c r="R39" s="621"/>
      <c r="S39" s="621"/>
      <c r="T39" s="621" t="str">
        <f>""&amp;①入力シート!$D$21</f>
        <v/>
      </c>
      <c r="U39" s="621"/>
      <c r="V39" s="621"/>
      <c r="W39" s="621"/>
      <c r="X39" s="621"/>
      <c r="Y39" s="621"/>
      <c r="Z39" s="621"/>
      <c r="AA39" s="621"/>
      <c r="AB39" s="621"/>
      <c r="AC39" s="621"/>
      <c r="AD39" s="621"/>
      <c r="AE39" s="621"/>
      <c r="AF39" s="621"/>
      <c r="AG39" s="621"/>
      <c r="AH39" s="621"/>
      <c r="AI39" s="621"/>
      <c r="AJ39" s="621"/>
      <c r="AK39" s="621"/>
      <c r="AL39" s="621"/>
      <c r="AM39" s="621"/>
      <c r="AN39" s="621"/>
      <c r="AO39" s="621"/>
      <c r="AP39" s="622"/>
      <c r="AQ39" s="150"/>
      <c r="AR39" s="157"/>
      <c r="AS39" s="653"/>
      <c r="AT39" s="654"/>
      <c r="AU39" s="654"/>
      <c r="AV39" s="654"/>
      <c r="AW39" s="654"/>
      <c r="AX39" s="654"/>
      <c r="AY39" s="654"/>
      <c r="AZ39" s="654"/>
      <c r="BA39" s="151"/>
      <c r="BB39" s="151"/>
      <c r="BC39" s="151"/>
      <c r="BD39" s="151"/>
      <c r="BE39" s="152"/>
      <c r="BF39" s="623" t="s">
        <v>33</v>
      </c>
      <c r="BG39" s="624"/>
      <c r="BH39" s="620" t="s">
        <v>24</v>
      </c>
      <c r="BI39" s="621"/>
      <c r="BJ39" s="621"/>
      <c r="BK39" s="621"/>
      <c r="BL39" s="621" t="str">
        <f>""&amp;①入力シート!$D$21</f>
        <v/>
      </c>
      <c r="BM39" s="621"/>
      <c r="BN39" s="621"/>
      <c r="BO39" s="621"/>
      <c r="BP39" s="621"/>
      <c r="BQ39" s="621"/>
      <c r="BR39" s="621"/>
      <c r="BS39" s="621"/>
      <c r="BT39" s="621"/>
      <c r="BU39" s="621"/>
      <c r="BV39" s="621"/>
      <c r="BW39" s="621"/>
      <c r="BX39" s="621"/>
      <c r="BY39" s="621"/>
      <c r="BZ39" s="621"/>
      <c r="CA39" s="621"/>
      <c r="CB39" s="621"/>
      <c r="CC39" s="621"/>
      <c r="CD39" s="621"/>
      <c r="CE39" s="621"/>
      <c r="CF39" s="621"/>
      <c r="CG39" s="621"/>
      <c r="CH39" s="622"/>
    </row>
    <row r="40" spans="1:86" ht="17.100000000000001" customHeight="1" x14ac:dyDescent="0.15">
      <c r="A40" s="153"/>
      <c r="B40" s="151"/>
      <c r="C40" s="151"/>
      <c r="D40" s="151"/>
      <c r="E40" s="151"/>
      <c r="F40" s="151"/>
      <c r="G40" s="151"/>
      <c r="H40" s="151"/>
      <c r="I40" s="151"/>
      <c r="J40" s="151"/>
      <c r="K40" s="151"/>
      <c r="L40" s="151"/>
      <c r="M40" s="152"/>
      <c r="N40" s="616"/>
      <c r="O40" s="617"/>
      <c r="P40" s="625" t="str">
        <f>"　"&amp;①入力シート!$D$22</f>
        <v>　</v>
      </c>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626"/>
      <c r="AP40" s="627"/>
      <c r="AQ40" s="150"/>
      <c r="AR40" s="157"/>
      <c r="AS40" s="153"/>
      <c r="AT40" s="151"/>
      <c r="AU40" s="151"/>
      <c r="AV40" s="151"/>
      <c r="AW40" s="151"/>
      <c r="AX40" s="151"/>
      <c r="AY40" s="151"/>
      <c r="AZ40" s="151"/>
      <c r="BA40" s="151"/>
      <c r="BB40" s="151"/>
      <c r="BC40" s="151"/>
      <c r="BD40" s="151"/>
      <c r="BE40" s="152"/>
      <c r="BF40" s="616"/>
      <c r="BG40" s="617"/>
      <c r="BH40" s="625" t="str">
        <f>"　"&amp;①入力シート!$D$22</f>
        <v>　</v>
      </c>
      <c r="BI40" s="626"/>
      <c r="BJ40" s="626"/>
      <c r="BK40" s="626"/>
      <c r="BL40" s="626"/>
      <c r="BM40" s="626"/>
      <c r="BN40" s="626"/>
      <c r="BO40" s="626"/>
      <c r="BP40" s="626"/>
      <c r="BQ40" s="626"/>
      <c r="BR40" s="626"/>
      <c r="BS40" s="626"/>
      <c r="BT40" s="626"/>
      <c r="BU40" s="626"/>
      <c r="BV40" s="626"/>
      <c r="BW40" s="626"/>
      <c r="BX40" s="626"/>
      <c r="BY40" s="626"/>
      <c r="BZ40" s="626"/>
      <c r="CA40" s="626"/>
      <c r="CB40" s="626"/>
      <c r="CC40" s="626"/>
      <c r="CD40" s="626"/>
      <c r="CE40" s="626"/>
      <c r="CF40" s="626"/>
      <c r="CG40" s="626"/>
      <c r="CH40" s="627"/>
    </row>
    <row r="41" spans="1:86" ht="17.100000000000001" customHeight="1" x14ac:dyDescent="0.15">
      <c r="A41" s="153"/>
      <c r="B41" s="151"/>
      <c r="C41" s="151"/>
      <c r="D41" s="151"/>
      <c r="E41" s="151"/>
      <c r="F41" s="151"/>
      <c r="G41" s="151"/>
      <c r="H41" s="151"/>
      <c r="I41" s="151"/>
      <c r="J41" s="151"/>
      <c r="K41" s="151"/>
      <c r="L41" s="151"/>
      <c r="M41" s="152"/>
      <c r="N41" s="616"/>
      <c r="O41" s="617"/>
      <c r="P41" s="647" t="str">
        <f>"　"&amp;①入力シート!$D$23</f>
        <v>　</v>
      </c>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9"/>
      <c r="AQ41" s="150"/>
      <c r="AR41" s="157"/>
      <c r="AS41" s="153"/>
      <c r="AT41" s="151"/>
      <c r="AU41" s="151"/>
      <c r="AV41" s="151"/>
      <c r="AW41" s="151"/>
      <c r="AX41" s="151"/>
      <c r="AY41" s="151"/>
      <c r="AZ41" s="151"/>
      <c r="BA41" s="151"/>
      <c r="BB41" s="151"/>
      <c r="BC41" s="151"/>
      <c r="BD41" s="151"/>
      <c r="BE41" s="152"/>
      <c r="BF41" s="616"/>
      <c r="BG41" s="617"/>
      <c r="BH41" s="647" t="str">
        <f>"　"&amp;①入力シート!$D$23</f>
        <v>　</v>
      </c>
      <c r="BI41" s="648"/>
      <c r="BJ41" s="648"/>
      <c r="BK41" s="648"/>
      <c r="BL41" s="648"/>
      <c r="BM41" s="648"/>
      <c r="BN41" s="648"/>
      <c r="BO41" s="648"/>
      <c r="BP41" s="648"/>
      <c r="BQ41" s="648"/>
      <c r="BR41" s="648"/>
      <c r="BS41" s="648"/>
      <c r="BT41" s="648"/>
      <c r="BU41" s="648"/>
      <c r="BV41" s="648"/>
      <c r="BW41" s="648"/>
      <c r="BX41" s="648"/>
      <c r="BY41" s="648"/>
      <c r="BZ41" s="648"/>
      <c r="CA41" s="648"/>
      <c r="CB41" s="648"/>
      <c r="CC41" s="648"/>
      <c r="CD41" s="648"/>
      <c r="CE41" s="648"/>
      <c r="CF41" s="648"/>
      <c r="CG41" s="648"/>
      <c r="CH41" s="649"/>
    </row>
    <row r="42" spans="1:86" ht="17.100000000000001" customHeight="1" x14ac:dyDescent="0.15">
      <c r="A42" s="154"/>
      <c r="B42" s="155"/>
      <c r="C42" s="155"/>
      <c r="D42" s="155"/>
      <c r="E42" s="155"/>
      <c r="F42" s="155"/>
      <c r="G42" s="155"/>
      <c r="H42" s="155"/>
      <c r="I42" s="155"/>
      <c r="J42" s="155"/>
      <c r="K42" s="155"/>
      <c r="L42" s="155"/>
      <c r="M42" s="156"/>
      <c r="N42" s="616"/>
      <c r="O42" s="617"/>
      <c r="P42" s="647"/>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9"/>
      <c r="AQ42" s="150"/>
      <c r="AR42" s="157"/>
      <c r="AS42" s="154"/>
      <c r="AT42" s="155"/>
      <c r="AU42" s="155"/>
      <c r="AV42" s="155"/>
      <c r="AW42" s="155"/>
      <c r="AX42" s="155"/>
      <c r="AY42" s="155"/>
      <c r="AZ42" s="155"/>
      <c r="BA42" s="155"/>
      <c r="BB42" s="155"/>
      <c r="BC42" s="155"/>
      <c r="BD42" s="155"/>
      <c r="BE42" s="156"/>
      <c r="BF42" s="616"/>
      <c r="BG42" s="617"/>
      <c r="BH42" s="647"/>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648"/>
      <c r="CH42" s="649"/>
    </row>
    <row r="43" spans="1:86" ht="18" customHeight="1" x14ac:dyDescent="0.15">
      <c r="A43" s="623" t="s">
        <v>38</v>
      </c>
      <c r="B43" s="624"/>
      <c r="C43" s="620" t="s">
        <v>32</v>
      </c>
      <c r="D43" s="621"/>
      <c r="E43" s="621"/>
      <c r="F43" s="621"/>
      <c r="G43" s="621"/>
      <c r="H43" s="621"/>
      <c r="I43" s="621"/>
      <c r="J43" s="621"/>
      <c r="K43" s="621"/>
      <c r="L43" s="621"/>
      <c r="M43" s="621"/>
      <c r="N43" s="609" t="s">
        <v>35</v>
      </c>
      <c r="O43" s="609"/>
      <c r="P43" s="615" t="str">
        <f>""&amp;①入力シート!O122</f>
        <v/>
      </c>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150"/>
      <c r="AR43" s="157"/>
      <c r="AS43" s="623" t="s">
        <v>38</v>
      </c>
      <c r="AT43" s="624"/>
      <c r="AU43" s="620" t="s">
        <v>32</v>
      </c>
      <c r="AV43" s="621"/>
      <c r="AW43" s="621"/>
      <c r="AX43" s="621"/>
      <c r="AY43" s="621"/>
      <c r="AZ43" s="621"/>
      <c r="BA43" s="621"/>
      <c r="BB43" s="621"/>
      <c r="BC43" s="621"/>
      <c r="BD43" s="621"/>
      <c r="BE43" s="621"/>
      <c r="BF43" s="609" t="s">
        <v>35</v>
      </c>
      <c r="BG43" s="609"/>
      <c r="BH43" s="615" t="str">
        <f>""&amp;①入力シート!O123</f>
        <v/>
      </c>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row>
    <row r="44" spans="1:86" ht="18" customHeight="1" x14ac:dyDescent="0.15">
      <c r="A44" s="616"/>
      <c r="B44" s="617"/>
      <c r="C44" s="643">
        <f>'②応募者名簿(印刷用)'!$BF27</f>
        <v>85</v>
      </c>
      <c r="D44" s="644"/>
      <c r="E44" s="644"/>
      <c r="F44" s="644"/>
      <c r="G44" s="644"/>
      <c r="H44" s="644"/>
      <c r="I44" s="644"/>
      <c r="J44" s="644"/>
      <c r="K44" s="644"/>
      <c r="L44" s="644"/>
      <c r="M44" s="644"/>
      <c r="N44" s="609"/>
      <c r="O44" s="609"/>
      <c r="P44" s="615"/>
      <c r="Q44" s="615"/>
      <c r="R44" s="615"/>
      <c r="S44" s="615"/>
      <c r="T44" s="615"/>
      <c r="U44" s="615"/>
      <c r="V44" s="615"/>
      <c r="W44" s="615"/>
      <c r="X44" s="615"/>
      <c r="Y44" s="615"/>
      <c r="Z44" s="615"/>
      <c r="AA44" s="615"/>
      <c r="AB44" s="615"/>
      <c r="AC44" s="615"/>
      <c r="AD44" s="615"/>
      <c r="AE44" s="615"/>
      <c r="AF44" s="615"/>
      <c r="AG44" s="615"/>
      <c r="AH44" s="615"/>
      <c r="AI44" s="615"/>
      <c r="AJ44" s="615"/>
      <c r="AK44" s="615"/>
      <c r="AL44" s="615"/>
      <c r="AM44" s="615"/>
      <c r="AN44" s="615"/>
      <c r="AO44" s="615"/>
      <c r="AP44" s="615"/>
      <c r="AQ44" s="150"/>
      <c r="AR44" s="157"/>
      <c r="AS44" s="616"/>
      <c r="AT44" s="617"/>
      <c r="AU44" s="643">
        <f>'②応募者名簿(印刷用)'!$BF28</f>
        <v>86</v>
      </c>
      <c r="AV44" s="644"/>
      <c r="AW44" s="644"/>
      <c r="AX44" s="644"/>
      <c r="AY44" s="644"/>
      <c r="AZ44" s="644"/>
      <c r="BA44" s="644"/>
      <c r="BB44" s="644"/>
      <c r="BC44" s="644"/>
      <c r="BD44" s="644"/>
      <c r="BE44" s="644"/>
      <c r="BF44" s="609"/>
      <c r="BG44" s="609"/>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row>
    <row r="45" spans="1:86" ht="18" customHeight="1" x14ac:dyDescent="0.15">
      <c r="A45" s="618"/>
      <c r="B45" s="619"/>
      <c r="C45" s="643"/>
      <c r="D45" s="644"/>
      <c r="E45" s="644"/>
      <c r="F45" s="644"/>
      <c r="G45" s="644"/>
      <c r="H45" s="644"/>
      <c r="I45" s="644"/>
      <c r="J45" s="644"/>
      <c r="K45" s="644"/>
      <c r="L45" s="644"/>
      <c r="M45" s="644"/>
      <c r="N45" s="609"/>
      <c r="O45" s="609"/>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150"/>
      <c r="AR45" s="157"/>
      <c r="AS45" s="618"/>
      <c r="AT45" s="619"/>
      <c r="AU45" s="643"/>
      <c r="AV45" s="644"/>
      <c r="AW45" s="644"/>
      <c r="AX45" s="644"/>
      <c r="AY45" s="644"/>
      <c r="AZ45" s="644"/>
      <c r="BA45" s="644"/>
      <c r="BB45" s="644"/>
      <c r="BC45" s="644"/>
      <c r="BD45" s="644"/>
      <c r="BE45" s="644"/>
      <c r="BF45" s="609"/>
      <c r="BG45" s="609"/>
      <c r="BH45" s="615"/>
      <c r="BI45" s="615"/>
      <c r="BJ45" s="615"/>
      <c r="BK45" s="615"/>
      <c r="BL45" s="615"/>
      <c r="BM45" s="615"/>
      <c r="BN45" s="615"/>
      <c r="BO45" s="615"/>
      <c r="BP45" s="615"/>
      <c r="BQ45" s="615"/>
      <c r="BR45" s="615"/>
      <c r="BS45" s="615"/>
      <c r="BT45" s="615"/>
      <c r="BU45" s="615"/>
      <c r="BV45" s="615"/>
      <c r="BW45" s="615"/>
      <c r="BX45" s="615"/>
      <c r="BY45" s="615"/>
      <c r="BZ45" s="615"/>
      <c r="CA45" s="615"/>
      <c r="CB45" s="615"/>
      <c r="CC45" s="615"/>
      <c r="CD45" s="615"/>
      <c r="CE45" s="615"/>
      <c r="CF45" s="615"/>
      <c r="CG45" s="615"/>
      <c r="CH45" s="615"/>
    </row>
    <row r="46" spans="1:86" ht="18" customHeight="1" x14ac:dyDescent="0.15">
      <c r="A46" s="623" t="s">
        <v>37</v>
      </c>
      <c r="B46" s="624"/>
      <c r="C46" s="640" t="str">
        <f>IF('②応募者名簿(印刷用)'!$BQ$27="","",'②応募者名簿(印刷用)'!$BQ$27)</f>
        <v/>
      </c>
      <c r="D46" s="641"/>
      <c r="E46" s="641"/>
      <c r="F46" s="641"/>
      <c r="G46" s="641"/>
      <c r="H46" s="641"/>
      <c r="I46" s="641"/>
      <c r="J46" s="641"/>
      <c r="K46" s="641"/>
      <c r="L46" s="641"/>
      <c r="M46" s="642"/>
      <c r="N46" s="616" t="s">
        <v>36</v>
      </c>
      <c r="O46" s="617"/>
      <c r="P46" s="610" t="s">
        <v>34</v>
      </c>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2"/>
      <c r="AQ46" s="150"/>
      <c r="AR46" s="157"/>
      <c r="AS46" s="623" t="s">
        <v>37</v>
      </c>
      <c r="AT46" s="624"/>
      <c r="AU46" s="640" t="str">
        <f>IF('②応募者名簿(印刷用)'!$BQ$28="","",'②応募者名簿(印刷用)'!$BQ$28)</f>
        <v/>
      </c>
      <c r="AV46" s="641"/>
      <c r="AW46" s="641"/>
      <c r="AX46" s="641"/>
      <c r="AY46" s="641"/>
      <c r="AZ46" s="641"/>
      <c r="BA46" s="641"/>
      <c r="BB46" s="641"/>
      <c r="BC46" s="641"/>
      <c r="BD46" s="641"/>
      <c r="BE46" s="642"/>
      <c r="BF46" s="616" t="s">
        <v>36</v>
      </c>
      <c r="BG46" s="617"/>
      <c r="BH46" s="610" t="s">
        <v>34</v>
      </c>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2"/>
    </row>
    <row r="47" spans="1:86" ht="18" customHeight="1" x14ac:dyDescent="0.15">
      <c r="A47" s="616"/>
      <c r="B47" s="617"/>
      <c r="C47" s="643"/>
      <c r="D47" s="644"/>
      <c r="E47" s="644"/>
      <c r="F47" s="644"/>
      <c r="G47" s="644"/>
      <c r="H47" s="644"/>
      <c r="I47" s="644"/>
      <c r="J47" s="644"/>
      <c r="K47" s="644"/>
      <c r="L47" s="644"/>
      <c r="M47" s="645"/>
      <c r="N47" s="616"/>
      <c r="O47" s="617"/>
      <c r="P47" s="613" t="str">
        <f>IF('②応募者名簿(印刷用)'!$BU$27="","",'②応募者名簿(印刷用)'!$BU$27)</f>
        <v xml:space="preserve"> </v>
      </c>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150"/>
      <c r="AR47" s="157"/>
      <c r="AS47" s="616"/>
      <c r="AT47" s="617"/>
      <c r="AU47" s="643"/>
      <c r="AV47" s="644"/>
      <c r="AW47" s="644"/>
      <c r="AX47" s="644"/>
      <c r="AY47" s="644"/>
      <c r="AZ47" s="644"/>
      <c r="BA47" s="644"/>
      <c r="BB47" s="644"/>
      <c r="BC47" s="644"/>
      <c r="BD47" s="644"/>
      <c r="BE47" s="645"/>
      <c r="BF47" s="616"/>
      <c r="BG47" s="617"/>
      <c r="BH47" s="613" t="str">
        <f>IF('②応募者名簿(印刷用)'!$BU$28="","",'②応募者名簿(印刷用)'!$BU$28)</f>
        <v xml:space="preserve"> </v>
      </c>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row>
    <row r="48" spans="1:86" ht="18" customHeight="1" x14ac:dyDescent="0.15">
      <c r="A48" s="616"/>
      <c r="B48" s="617"/>
      <c r="C48" s="643"/>
      <c r="D48" s="644"/>
      <c r="E48" s="644"/>
      <c r="F48" s="644"/>
      <c r="G48" s="644"/>
      <c r="H48" s="644"/>
      <c r="I48" s="644"/>
      <c r="J48" s="644"/>
      <c r="K48" s="644"/>
      <c r="L48" s="644"/>
      <c r="M48" s="645"/>
      <c r="N48" s="618"/>
      <c r="O48" s="619"/>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150"/>
      <c r="AR48" s="157"/>
      <c r="AS48" s="616"/>
      <c r="AT48" s="617"/>
      <c r="AU48" s="643"/>
      <c r="AV48" s="644"/>
      <c r="AW48" s="644"/>
      <c r="AX48" s="644"/>
      <c r="AY48" s="644"/>
      <c r="AZ48" s="644"/>
      <c r="BA48" s="644"/>
      <c r="BB48" s="644"/>
      <c r="BC48" s="644"/>
      <c r="BD48" s="644"/>
      <c r="BE48" s="645"/>
      <c r="BF48" s="618"/>
      <c r="BG48" s="619"/>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row>
    <row r="49" spans="1:87" ht="18" customHeight="1" x14ac:dyDescent="0.15">
      <c r="A49" s="638" t="s">
        <v>23</v>
      </c>
      <c r="B49" s="638"/>
      <c r="C49" s="639" t="str">
        <f>""&amp;①入力シート!AJ122</f>
        <v/>
      </c>
      <c r="D49" s="639"/>
      <c r="E49" s="639"/>
      <c r="F49" s="639"/>
      <c r="G49" s="639"/>
      <c r="H49" s="639"/>
      <c r="I49" s="639"/>
      <c r="J49" s="639"/>
      <c r="K49" s="639"/>
      <c r="L49" s="639"/>
      <c r="M49" s="639"/>
      <c r="N49" s="646" t="s">
        <v>77</v>
      </c>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9"/>
      <c r="AR49" s="47"/>
      <c r="AS49" s="638" t="s">
        <v>23</v>
      </c>
      <c r="AT49" s="638"/>
      <c r="AU49" s="639" t="str">
        <f>""&amp;①入力シート!AJ123</f>
        <v/>
      </c>
      <c r="AV49" s="639"/>
      <c r="AW49" s="639"/>
      <c r="AX49" s="639"/>
      <c r="AY49" s="639"/>
      <c r="AZ49" s="639"/>
      <c r="BA49" s="639"/>
      <c r="BB49" s="639"/>
      <c r="BC49" s="639"/>
      <c r="BD49" s="639"/>
      <c r="BE49" s="639"/>
      <c r="BF49" s="646" t="s">
        <v>77</v>
      </c>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9"/>
    </row>
    <row r="50" spans="1:87" ht="18" customHeight="1" x14ac:dyDescent="0.15">
      <c r="A50" s="638"/>
      <c r="B50" s="638"/>
      <c r="C50" s="639"/>
      <c r="D50" s="639"/>
      <c r="E50" s="639"/>
      <c r="F50" s="639"/>
      <c r="G50" s="639"/>
      <c r="H50" s="639"/>
      <c r="I50" s="639"/>
      <c r="J50" s="639"/>
      <c r="K50" s="639"/>
      <c r="L50" s="639"/>
      <c r="M50" s="639"/>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2"/>
      <c r="AR50" s="47"/>
      <c r="AS50" s="638"/>
      <c r="AT50" s="638"/>
      <c r="AU50" s="639"/>
      <c r="AV50" s="639"/>
      <c r="AW50" s="639"/>
      <c r="AX50" s="639"/>
      <c r="AY50" s="639"/>
      <c r="AZ50" s="639"/>
      <c r="BA50" s="639"/>
      <c r="BB50" s="639"/>
      <c r="BC50" s="639"/>
      <c r="BD50" s="639"/>
      <c r="BE50" s="639"/>
      <c r="BF50" s="431"/>
      <c r="BG50" s="431"/>
      <c r="BH50" s="431"/>
      <c r="BI50" s="431"/>
      <c r="BJ50" s="431"/>
      <c r="BK50" s="431"/>
      <c r="BL50" s="431"/>
      <c r="BM50" s="431"/>
      <c r="BN50" s="431"/>
      <c r="BO50" s="431"/>
      <c r="BP50" s="431"/>
      <c r="BQ50" s="431"/>
      <c r="BR50" s="431"/>
      <c r="BS50" s="431"/>
      <c r="BT50" s="431"/>
      <c r="BU50" s="431"/>
      <c r="BV50" s="431"/>
      <c r="BW50" s="431"/>
      <c r="BX50" s="431"/>
      <c r="BY50" s="431"/>
      <c r="BZ50" s="431"/>
      <c r="CA50" s="431"/>
      <c r="CB50" s="431"/>
      <c r="CC50" s="431"/>
      <c r="CD50" s="431"/>
      <c r="CE50" s="431"/>
      <c r="CF50" s="431"/>
      <c r="CG50" s="431"/>
      <c r="CH50" s="432"/>
    </row>
    <row r="51" spans="1:87" ht="15" customHeight="1" x14ac:dyDescent="0.15">
      <c r="A51" s="158"/>
      <c r="B51" s="158"/>
      <c r="C51" s="159"/>
      <c r="D51" s="159"/>
      <c r="E51" s="159"/>
      <c r="F51" s="159"/>
      <c r="G51" s="159"/>
      <c r="H51" s="159"/>
      <c r="I51" s="159"/>
      <c r="J51" s="159"/>
      <c r="K51" s="159"/>
      <c r="L51" s="159"/>
      <c r="M51" s="159"/>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8"/>
      <c r="AT51" s="158"/>
      <c r="AU51" s="159"/>
      <c r="AV51" s="159"/>
      <c r="AW51" s="159"/>
      <c r="AX51" s="159"/>
      <c r="AY51" s="159"/>
      <c r="AZ51" s="159"/>
      <c r="BA51" s="159"/>
      <c r="BB51" s="159"/>
      <c r="BC51" s="159"/>
      <c r="BD51" s="159"/>
      <c r="BE51" s="159"/>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60"/>
      <c r="B52" s="160"/>
      <c r="C52" s="160"/>
      <c r="D52" s="160"/>
      <c r="E52" s="160"/>
      <c r="F52" s="160"/>
      <c r="G52" s="160"/>
      <c r="H52" s="160"/>
      <c r="I52" s="160"/>
      <c r="J52" s="160"/>
      <c r="K52" s="160"/>
      <c r="L52" s="160"/>
      <c r="M52" s="160"/>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60"/>
      <c r="AT52" s="160"/>
      <c r="AU52" s="160"/>
      <c r="AV52" s="160"/>
      <c r="AW52" s="160"/>
      <c r="AX52" s="160"/>
      <c r="AY52" s="160"/>
      <c r="AZ52" s="160"/>
      <c r="BA52" s="160"/>
      <c r="BB52" s="160"/>
      <c r="BC52" s="160"/>
      <c r="BD52" s="160"/>
      <c r="BE52" s="160"/>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50" t="s">
        <v>64</v>
      </c>
      <c r="B53" s="651"/>
      <c r="C53" s="651"/>
      <c r="D53" s="651"/>
      <c r="E53" s="651"/>
      <c r="F53" s="651"/>
      <c r="G53" s="651"/>
      <c r="H53" s="651"/>
      <c r="I53" s="651"/>
      <c r="J53" s="651"/>
      <c r="K53" s="651"/>
      <c r="L53" s="651"/>
      <c r="M53" s="652"/>
      <c r="N53" s="609" t="s">
        <v>22</v>
      </c>
      <c r="O53" s="609"/>
      <c r="P53" s="628" t="s">
        <v>17</v>
      </c>
      <c r="Q53" s="629"/>
      <c r="R53" s="630" t="str">
        <f>IF('②応募者名簿(印刷用)'!$BX$40="","",'②応募者名簿(印刷用)'!$BX$40)</f>
        <v>-</v>
      </c>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1"/>
      <c r="AQ53" s="150"/>
      <c r="AR53" s="157"/>
      <c r="AS53" s="650" t="s">
        <v>64</v>
      </c>
      <c r="AT53" s="651"/>
      <c r="AU53" s="651"/>
      <c r="AV53" s="651"/>
      <c r="AW53" s="651"/>
      <c r="AX53" s="651"/>
      <c r="AY53" s="651"/>
      <c r="AZ53" s="651"/>
      <c r="BA53" s="651"/>
      <c r="BB53" s="651"/>
      <c r="BC53" s="651"/>
      <c r="BD53" s="651"/>
      <c r="BE53" s="652"/>
      <c r="BF53" s="609" t="s">
        <v>22</v>
      </c>
      <c r="BG53" s="609"/>
      <c r="BH53" s="628" t="s">
        <v>17</v>
      </c>
      <c r="BI53" s="629"/>
      <c r="BJ53" s="630" t="str">
        <f>IF('②応募者名簿(印刷用)'!$BX$40="","",'②応募者名簿(印刷用)'!$BX$40)</f>
        <v>-</v>
      </c>
      <c r="BK53" s="630"/>
      <c r="BL53" s="630"/>
      <c r="BM53" s="630"/>
      <c r="BN53" s="630"/>
      <c r="BO53" s="630"/>
      <c r="BP53" s="630"/>
      <c r="BQ53" s="630"/>
      <c r="BR53" s="630"/>
      <c r="BS53" s="630"/>
      <c r="BT53" s="630"/>
      <c r="BU53" s="630"/>
      <c r="BV53" s="630"/>
      <c r="BW53" s="630"/>
      <c r="BX53" s="630"/>
      <c r="BY53" s="630"/>
      <c r="BZ53" s="630"/>
      <c r="CA53" s="630"/>
      <c r="CB53" s="630"/>
      <c r="CC53" s="630"/>
      <c r="CD53" s="630"/>
      <c r="CE53" s="630"/>
      <c r="CF53" s="630"/>
      <c r="CG53" s="630"/>
      <c r="CH53" s="631"/>
    </row>
    <row r="54" spans="1:87" ht="17.100000000000001" customHeight="1" x14ac:dyDescent="0.15">
      <c r="A54" s="653" t="str">
        <f>'②応募者名簿(印刷用)'!$A$36</f>
        <v/>
      </c>
      <c r="B54" s="654"/>
      <c r="C54" s="654"/>
      <c r="D54" s="654"/>
      <c r="E54" s="654"/>
      <c r="F54" s="654"/>
      <c r="G54" s="654"/>
      <c r="H54" s="654"/>
      <c r="I54" s="151"/>
      <c r="J54" s="151"/>
      <c r="K54" s="151"/>
      <c r="L54" s="151"/>
      <c r="M54" s="152"/>
      <c r="N54" s="609"/>
      <c r="O54" s="609"/>
      <c r="P54" s="603" t="str">
        <f>IF('②応募者名簿(印刷用)'!$BV$42="","",'②応募者名簿(印刷用)'!$BV$42)</f>
        <v xml:space="preserve"> </v>
      </c>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5"/>
      <c r="AQ54" s="150"/>
      <c r="AR54" s="157"/>
      <c r="AS54" s="653" t="str">
        <f>'②応募者名簿(印刷用)'!$A$36</f>
        <v/>
      </c>
      <c r="AT54" s="654"/>
      <c r="AU54" s="654"/>
      <c r="AV54" s="654"/>
      <c r="AW54" s="654"/>
      <c r="AX54" s="654"/>
      <c r="AY54" s="654"/>
      <c r="AZ54" s="654"/>
      <c r="BA54" s="151"/>
      <c r="BB54" s="151"/>
      <c r="BC54" s="151"/>
      <c r="BD54" s="151"/>
      <c r="BE54" s="152"/>
      <c r="BF54" s="609"/>
      <c r="BG54" s="609"/>
      <c r="BH54" s="603" t="str">
        <f>IF('②応募者名簿(印刷用)'!$BV$42="","",'②応募者名簿(印刷用)'!$BV$42)</f>
        <v xml:space="preserve"> </v>
      </c>
      <c r="BI54" s="604"/>
      <c r="BJ54" s="604"/>
      <c r="BK54" s="604"/>
      <c r="BL54" s="604"/>
      <c r="BM54" s="604"/>
      <c r="BN54" s="604"/>
      <c r="BO54" s="604"/>
      <c r="BP54" s="604"/>
      <c r="BQ54" s="604"/>
      <c r="BR54" s="604"/>
      <c r="BS54" s="604"/>
      <c r="BT54" s="604"/>
      <c r="BU54" s="604"/>
      <c r="BV54" s="604"/>
      <c r="BW54" s="604"/>
      <c r="BX54" s="604"/>
      <c r="BY54" s="604"/>
      <c r="BZ54" s="604"/>
      <c r="CA54" s="604"/>
      <c r="CB54" s="604"/>
      <c r="CC54" s="604"/>
      <c r="CD54" s="604"/>
      <c r="CE54" s="604"/>
      <c r="CF54" s="604"/>
      <c r="CG54" s="604"/>
      <c r="CH54" s="605"/>
    </row>
    <row r="55" spans="1:87" ht="17.100000000000001" customHeight="1" x14ac:dyDescent="0.15">
      <c r="A55" s="653"/>
      <c r="B55" s="654"/>
      <c r="C55" s="654"/>
      <c r="D55" s="654"/>
      <c r="E55" s="654"/>
      <c r="F55" s="654"/>
      <c r="G55" s="654"/>
      <c r="H55" s="654"/>
      <c r="I55" s="151"/>
      <c r="J55" s="151"/>
      <c r="K55" s="151"/>
      <c r="L55" s="151"/>
      <c r="M55" s="152"/>
      <c r="N55" s="609"/>
      <c r="O55" s="609"/>
      <c r="P55" s="603" t="str">
        <f>IF('②応募者名簿(印刷用)'!$BV$43="","",'②応募者名簿(印刷用)'!$BV$43)</f>
        <v xml:space="preserve"> </v>
      </c>
      <c r="Q55" s="604"/>
      <c r="R55" s="604"/>
      <c r="S55" s="604"/>
      <c r="T55" s="604"/>
      <c r="U55" s="604"/>
      <c r="V55" s="604"/>
      <c r="W55" s="604"/>
      <c r="X55" s="604"/>
      <c r="Y55" s="604"/>
      <c r="Z55" s="604"/>
      <c r="AA55" s="604"/>
      <c r="AB55" s="604"/>
      <c r="AC55" s="604"/>
      <c r="AD55" s="604"/>
      <c r="AE55" s="604"/>
      <c r="AF55" s="604"/>
      <c r="AG55" s="604"/>
      <c r="AH55" s="604"/>
      <c r="AI55" s="604"/>
      <c r="AJ55" s="604"/>
      <c r="AK55" s="604"/>
      <c r="AL55" s="604"/>
      <c r="AM55" s="604"/>
      <c r="AN55" s="604"/>
      <c r="AO55" s="604"/>
      <c r="AP55" s="605"/>
      <c r="AQ55" s="150"/>
      <c r="AR55" s="157"/>
      <c r="AS55" s="653"/>
      <c r="AT55" s="654"/>
      <c r="AU55" s="654"/>
      <c r="AV55" s="654"/>
      <c r="AW55" s="654"/>
      <c r="AX55" s="654"/>
      <c r="AY55" s="654"/>
      <c r="AZ55" s="654"/>
      <c r="BA55" s="151"/>
      <c r="BB55" s="151"/>
      <c r="BC55" s="151"/>
      <c r="BD55" s="151"/>
      <c r="BE55" s="152"/>
      <c r="BF55" s="609"/>
      <c r="BG55" s="609"/>
      <c r="BH55" s="603" t="str">
        <f>IF('②応募者名簿(印刷用)'!$BV$43="","",'②応募者名簿(印刷用)'!$BV$43)</f>
        <v xml:space="preserve"> </v>
      </c>
      <c r="BI55" s="604"/>
      <c r="BJ55" s="604"/>
      <c r="BK55" s="604"/>
      <c r="BL55" s="604"/>
      <c r="BM55" s="604"/>
      <c r="BN55" s="604"/>
      <c r="BO55" s="604"/>
      <c r="BP55" s="604"/>
      <c r="BQ55" s="604"/>
      <c r="BR55" s="604"/>
      <c r="BS55" s="604"/>
      <c r="BT55" s="604"/>
      <c r="BU55" s="604"/>
      <c r="BV55" s="604"/>
      <c r="BW55" s="604"/>
      <c r="BX55" s="604"/>
      <c r="BY55" s="604"/>
      <c r="BZ55" s="604"/>
      <c r="CA55" s="604"/>
      <c r="CB55" s="604"/>
      <c r="CC55" s="604"/>
      <c r="CD55" s="604"/>
      <c r="CE55" s="604"/>
      <c r="CF55" s="604"/>
      <c r="CG55" s="604"/>
      <c r="CH55" s="605"/>
    </row>
    <row r="56" spans="1:87" ht="17.100000000000001" customHeight="1" x14ac:dyDescent="0.15">
      <c r="A56" s="653"/>
      <c r="B56" s="654"/>
      <c r="C56" s="654"/>
      <c r="D56" s="654"/>
      <c r="E56" s="654"/>
      <c r="F56" s="654"/>
      <c r="G56" s="654"/>
      <c r="H56" s="654"/>
      <c r="I56" s="151"/>
      <c r="J56" s="151"/>
      <c r="K56" s="151"/>
      <c r="L56" s="151"/>
      <c r="M56" s="152"/>
      <c r="N56" s="609"/>
      <c r="O56" s="609"/>
      <c r="P56" s="606" t="str">
        <f>IF('②応募者名簿(印刷用)'!$BV$44="","",'②応募者名簿(印刷用)'!$BV$44)</f>
        <v xml:space="preserve"> </v>
      </c>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8"/>
      <c r="AQ56" s="150"/>
      <c r="AR56" s="157"/>
      <c r="AS56" s="653"/>
      <c r="AT56" s="654"/>
      <c r="AU56" s="654"/>
      <c r="AV56" s="654"/>
      <c r="AW56" s="654"/>
      <c r="AX56" s="654"/>
      <c r="AY56" s="654"/>
      <c r="AZ56" s="654"/>
      <c r="BA56" s="151"/>
      <c r="BB56" s="151"/>
      <c r="BC56" s="151"/>
      <c r="BD56" s="151"/>
      <c r="BE56" s="152"/>
      <c r="BF56" s="609"/>
      <c r="BG56" s="609"/>
      <c r="BH56" s="606" t="str">
        <f>IF('②応募者名簿(印刷用)'!$BV$44="","",'②応募者名簿(印刷用)'!$BV$44)</f>
        <v xml:space="preserve"> </v>
      </c>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8"/>
    </row>
    <row r="57" spans="1:87" ht="17.100000000000001" customHeight="1" x14ac:dyDescent="0.15">
      <c r="A57" s="653"/>
      <c r="B57" s="654"/>
      <c r="C57" s="654"/>
      <c r="D57" s="654"/>
      <c r="E57" s="654"/>
      <c r="F57" s="654"/>
      <c r="G57" s="654"/>
      <c r="H57" s="654"/>
      <c r="I57" s="151"/>
      <c r="J57" s="151"/>
      <c r="K57" s="151"/>
      <c r="L57" s="151"/>
      <c r="M57" s="152"/>
      <c r="N57" s="623" t="s">
        <v>33</v>
      </c>
      <c r="O57" s="624"/>
      <c r="P57" s="620" t="s">
        <v>24</v>
      </c>
      <c r="Q57" s="621"/>
      <c r="R57" s="621"/>
      <c r="S57" s="621"/>
      <c r="T57" s="621" t="str">
        <f>""&amp;①入力シート!$D$21</f>
        <v/>
      </c>
      <c r="U57" s="621"/>
      <c r="V57" s="621"/>
      <c r="W57" s="621"/>
      <c r="X57" s="621"/>
      <c r="Y57" s="621"/>
      <c r="Z57" s="621"/>
      <c r="AA57" s="621"/>
      <c r="AB57" s="621"/>
      <c r="AC57" s="621"/>
      <c r="AD57" s="621"/>
      <c r="AE57" s="621"/>
      <c r="AF57" s="621"/>
      <c r="AG57" s="621"/>
      <c r="AH57" s="621"/>
      <c r="AI57" s="621"/>
      <c r="AJ57" s="621"/>
      <c r="AK57" s="621"/>
      <c r="AL57" s="621"/>
      <c r="AM57" s="621"/>
      <c r="AN57" s="621"/>
      <c r="AO57" s="621"/>
      <c r="AP57" s="622"/>
      <c r="AQ57" s="150"/>
      <c r="AR57" s="157"/>
      <c r="AS57" s="653"/>
      <c r="AT57" s="654"/>
      <c r="AU57" s="654"/>
      <c r="AV57" s="654"/>
      <c r="AW57" s="654"/>
      <c r="AX57" s="654"/>
      <c r="AY57" s="654"/>
      <c r="AZ57" s="654"/>
      <c r="BA57" s="151"/>
      <c r="BB57" s="151"/>
      <c r="BC57" s="151"/>
      <c r="BD57" s="151"/>
      <c r="BE57" s="152"/>
      <c r="BF57" s="623" t="s">
        <v>33</v>
      </c>
      <c r="BG57" s="624"/>
      <c r="BH57" s="620" t="s">
        <v>24</v>
      </c>
      <c r="BI57" s="621"/>
      <c r="BJ57" s="621"/>
      <c r="BK57" s="621"/>
      <c r="BL57" s="621" t="str">
        <f>""&amp;①入力シート!$D$21</f>
        <v/>
      </c>
      <c r="BM57" s="621"/>
      <c r="BN57" s="621"/>
      <c r="BO57" s="621"/>
      <c r="BP57" s="621"/>
      <c r="BQ57" s="621"/>
      <c r="BR57" s="621"/>
      <c r="BS57" s="621"/>
      <c r="BT57" s="621"/>
      <c r="BU57" s="621"/>
      <c r="BV57" s="621"/>
      <c r="BW57" s="621"/>
      <c r="BX57" s="621"/>
      <c r="BY57" s="621"/>
      <c r="BZ57" s="621"/>
      <c r="CA57" s="621"/>
      <c r="CB57" s="621"/>
      <c r="CC57" s="621"/>
      <c r="CD57" s="621"/>
      <c r="CE57" s="621"/>
      <c r="CF57" s="621"/>
      <c r="CG57" s="621"/>
      <c r="CH57" s="622"/>
    </row>
    <row r="58" spans="1:87" ht="17.100000000000001" customHeight="1" x14ac:dyDescent="0.15">
      <c r="A58" s="153"/>
      <c r="B58" s="151"/>
      <c r="C58" s="151"/>
      <c r="D58" s="151"/>
      <c r="E58" s="151"/>
      <c r="F58" s="151"/>
      <c r="G58" s="151"/>
      <c r="H58" s="151"/>
      <c r="I58" s="151"/>
      <c r="J58" s="151"/>
      <c r="K58" s="151"/>
      <c r="L58" s="151"/>
      <c r="M58" s="152"/>
      <c r="N58" s="616"/>
      <c r="O58" s="617"/>
      <c r="P58" s="625" t="str">
        <f>"　"&amp;①入力シート!$D$22</f>
        <v>　</v>
      </c>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626"/>
      <c r="AP58" s="627"/>
      <c r="AQ58" s="150"/>
      <c r="AR58" s="157"/>
      <c r="AS58" s="153"/>
      <c r="AT58" s="151"/>
      <c r="AU58" s="151"/>
      <c r="AV58" s="151"/>
      <c r="AW58" s="151"/>
      <c r="AX58" s="151"/>
      <c r="AY58" s="151"/>
      <c r="AZ58" s="151"/>
      <c r="BA58" s="151"/>
      <c r="BB58" s="151"/>
      <c r="BC58" s="151"/>
      <c r="BD58" s="151"/>
      <c r="BE58" s="152"/>
      <c r="BF58" s="616"/>
      <c r="BG58" s="617"/>
      <c r="BH58" s="625" t="str">
        <f>"　"&amp;①入力シート!$D$22</f>
        <v>　</v>
      </c>
      <c r="BI58" s="626"/>
      <c r="BJ58" s="626"/>
      <c r="BK58" s="626"/>
      <c r="BL58" s="626"/>
      <c r="BM58" s="626"/>
      <c r="BN58" s="626"/>
      <c r="BO58" s="626"/>
      <c r="BP58" s="626"/>
      <c r="BQ58" s="626"/>
      <c r="BR58" s="626"/>
      <c r="BS58" s="626"/>
      <c r="BT58" s="626"/>
      <c r="BU58" s="626"/>
      <c r="BV58" s="626"/>
      <c r="BW58" s="626"/>
      <c r="BX58" s="626"/>
      <c r="BY58" s="626"/>
      <c r="BZ58" s="626"/>
      <c r="CA58" s="626"/>
      <c r="CB58" s="626"/>
      <c r="CC58" s="626"/>
      <c r="CD58" s="626"/>
      <c r="CE58" s="626"/>
      <c r="CF58" s="626"/>
      <c r="CG58" s="626"/>
      <c r="CH58" s="627"/>
    </row>
    <row r="59" spans="1:87" ht="17.100000000000001" customHeight="1" x14ac:dyDescent="0.15">
      <c r="A59" s="153"/>
      <c r="B59" s="151"/>
      <c r="C59" s="151"/>
      <c r="D59" s="151"/>
      <c r="E59" s="151"/>
      <c r="F59" s="151"/>
      <c r="G59" s="151"/>
      <c r="H59" s="151"/>
      <c r="I59" s="151"/>
      <c r="J59" s="151"/>
      <c r="K59" s="151"/>
      <c r="L59" s="151"/>
      <c r="M59" s="152"/>
      <c r="N59" s="616"/>
      <c r="O59" s="617"/>
      <c r="P59" s="647" t="str">
        <f>"　"&amp;①入力シート!$D$23</f>
        <v>　</v>
      </c>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9"/>
      <c r="AQ59" s="150"/>
      <c r="AR59" s="157"/>
      <c r="AS59" s="153"/>
      <c r="AT59" s="151"/>
      <c r="AU59" s="151"/>
      <c r="AV59" s="151"/>
      <c r="AW59" s="151"/>
      <c r="AX59" s="151"/>
      <c r="AY59" s="151"/>
      <c r="AZ59" s="151"/>
      <c r="BA59" s="151"/>
      <c r="BB59" s="151"/>
      <c r="BC59" s="151"/>
      <c r="BD59" s="151"/>
      <c r="BE59" s="152"/>
      <c r="BF59" s="616"/>
      <c r="BG59" s="617"/>
      <c r="BH59" s="647" t="str">
        <f>"　"&amp;①入力シート!$D$23</f>
        <v>　</v>
      </c>
      <c r="BI59" s="648"/>
      <c r="BJ59" s="648"/>
      <c r="BK59" s="648"/>
      <c r="BL59" s="648"/>
      <c r="BM59" s="648"/>
      <c r="BN59" s="648"/>
      <c r="BO59" s="648"/>
      <c r="BP59" s="648"/>
      <c r="BQ59" s="648"/>
      <c r="BR59" s="648"/>
      <c r="BS59" s="648"/>
      <c r="BT59" s="648"/>
      <c r="BU59" s="648"/>
      <c r="BV59" s="648"/>
      <c r="BW59" s="648"/>
      <c r="BX59" s="648"/>
      <c r="BY59" s="648"/>
      <c r="BZ59" s="648"/>
      <c r="CA59" s="648"/>
      <c r="CB59" s="648"/>
      <c r="CC59" s="648"/>
      <c r="CD59" s="648"/>
      <c r="CE59" s="648"/>
      <c r="CF59" s="648"/>
      <c r="CG59" s="648"/>
      <c r="CH59" s="649"/>
    </row>
    <row r="60" spans="1:87" ht="17.100000000000001" customHeight="1" x14ac:dyDescent="0.15">
      <c r="A60" s="154"/>
      <c r="B60" s="155"/>
      <c r="C60" s="155"/>
      <c r="D60" s="155"/>
      <c r="E60" s="155"/>
      <c r="F60" s="155"/>
      <c r="G60" s="155"/>
      <c r="H60" s="155"/>
      <c r="I60" s="155"/>
      <c r="J60" s="155"/>
      <c r="K60" s="155"/>
      <c r="L60" s="155"/>
      <c r="M60" s="156"/>
      <c r="N60" s="616"/>
      <c r="O60" s="617"/>
      <c r="P60" s="647"/>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9"/>
      <c r="AQ60" s="150"/>
      <c r="AR60" s="157"/>
      <c r="AS60" s="154"/>
      <c r="AT60" s="155"/>
      <c r="AU60" s="155"/>
      <c r="AV60" s="155"/>
      <c r="AW60" s="155"/>
      <c r="AX60" s="155"/>
      <c r="AY60" s="155"/>
      <c r="AZ60" s="155"/>
      <c r="BA60" s="155"/>
      <c r="BB60" s="155"/>
      <c r="BC60" s="155"/>
      <c r="BD60" s="155"/>
      <c r="BE60" s="156"/>
      <c r="BF60" s="616"/>
      <c r="BG60" s="617"/>
      <c r="BH60" s="647"/>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c r="CF60" s="648"/>
      <c r="CG60" s="648"/>
      <c r="CH60" s="649"/>
    </row>
    <row r="61" spans="1:87" ht="18" customHeight="1" x14ac:dyDescent="0.15">
      <c r="A61" s="623" t="s">
        <v>38</v>
      </c>
      <c r="B61" s="624"/>
      <c r="C61" s="620" t="s">
        <v>32</v>
      </c>
      <c r="D61" s="621"/>
      <c r="E61" s="621"/>
      <c r="F61" s="621"/>
      <c r="G61" s="621"/>
      <c r="H61" s="621"/>
      <c r="I61" s="621"/>
      <c r="J61" s="621"/>
      <c r="K61" s="621"/>
      <c r="L61" s="621"/>
      <c r="M61" s="621"/>
      <c r="N61" s="609" t="s">
        <v>35</v>
      </c>
      <c r="O61" s="609"/>
      <c r="P61" s="615" t="str">
        <f>""&amp;①入力シート!O124</f>
        <v/>
      </c>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150"/>
      <c r="AR61" s="157"/>
      <c r="AS61" s="623" t="s">
        <v>38</v>
      </c>
      <c r="AT61" s="624"/>
      <c r="AU61" s="620" t="s">
        <v>32</v>
      </c>
      <c r="AV61" s="621"/>
      <c r="AW61" s="621"/>
      <c r="AX61" s="621"/>
      <c r="AY61" s="621"/>
      <c r="AZ61" s="621"/>
      <c r="BA61" s="621"/>
      <c r="BB61" s="621"/>
      <c r="BC61" s="621"/>
      <c r="BD61" s="621"/>
      <c r="BE61" s="621"/>
      <c r="BF61" s="609" t="s">
        <v>35</v>
      </c>
      <c r="BG61" s="609"/>
      <c r="BH61" s="615" t="str">
        <f>""&amp;①入力シート!O125</f>
        <v/>
      </c>
      <c r="BI61" s="615"/>
      <c r="BJ61" s="615"/>
      <c r="BK61" s="615"/>
      <c r="BL61" s="615"/>
      <c r="BM61" s="615"/>
      <c r="BN61" s="615"/>
      <c r="BO61" s="615"/>
      <c r="BP61" s="615"/>
      <c r="BQ61" s="615"/>
      <c r="BR61" s="615"/>
      <c r="BS61" s="615"/>
      <c r="BT61" s="615"/>
      <c r="BU61" s="615"/>
      <c r="BV61" s="615"/>
      <c r="BW61" s="615"/>
      <c r="BX61" s="615"/>
      <c r="BY61" s="615"/>
      <c r="BZ61" s="615"/>
      <c r="CA61" s="615"/>
      <c r="CB61" s="615"/>
      <c r="CC61" s="615"/>
      <c r="CD61" s="615"/>
      <c r="CE61" s="615"/>
      <c r="CF61" s="615"/>
      <c r="CG61" s="615"/>
      <c r="CH61" s="615"/>
    </row>
    <row r="62" spans="1:87" ht="18" customHeight="1" x14ac:dyDescent="0.15">
      <c r="A62" s="616"/>
      <c r="B62" s="617"/>
      <c r="C62" s="643">
        <f>'②応募者名簿(印刷用)'!$BF29</f>
        <v>87</v>
      </c>
      <c r="D62" s="644"/>
      <c r="E62" s="644"/>
      <c r="F62" s="644"/>
      <c r="G62" s="644"/>
      <c r="H62" s="644"/>
      <c r="I62" s="644"/>
      <c r="J62" s="644"/>
      <c r="K62" s="644"/>
      <c r="L62" s="644"/>
      <c r="M62" s="644"/>
      <c r="N62" s="609"/>
      <c r="O62" s="609"/>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150"/>
      <c r="AR62" s="157"/>
      <c r="AS62" s="616"/>
      <c r="AT62" s="617"/>
      <c r="AU62" s="643">
        <f>'②応募者名簿(印刷用)'!$BF30</f>
        <v>88</v>
      </c>
      <c r="AV62" s="644"/>
      <c r="AW62" s="644"/>
      <c r="AX62" s="644"/>
      <c r="AY62" s="644"/>
      <c r="AZ62" s="644"/>
      <c r="BA62" s="644"/>
      <c r="BB62" s="644"/>
      <c r="BC62" s="644"/>
      <c r="BD62" s="644"/>
      <c r="BE62" s="644"/>
      <c r="BF62" s="609"/>
      <c r="BG62" s="609"/>
      <c r="BH62" s="615"/>
      <c r="BI62" s="615"/>
      <c r="BJ62" s="615"/>
      <c r="BK62" s="615"/>
      <c r="BL62" s="615"/>
      <c r="BM62" s="615"/>
      <c r="BN62" s="615"/>
      <c r="BO62" s="615"/>
      <c r="BP62" s="615"/>
      <c r="BQ62" s="615"/>
      <c r="BR62" s="615"/>
      <c r="BS62" s="615"/>
      <c r="BT62" s="615"/>
      <c r="BU62" s="615"/>
      <c r="BV62" s="615"/>
      <c r="BW62" s="615"/>
      <c r="BX62" s="615"/>
      <c r="BY62" s="615"/>
      <c r="BZ62" s="615"/>
      <c r="CA62" s="615"/>
      <c r="CB62" s="615"/>
      <c r="CC62" s="615"/>
      <c r="CD62" s="615"/>
      <c r="CE62" s="615"/>
      <c r="CF62" s="615"/>
      <c r="CG62" s="615"/>
      <c r="CH62" s="615"/>
    </row>
    <row r="63" spans="1:87" ht="18" customHeight="1" x14ac:dyDescent="0.15">
      <c r="A63" s="618"/>
      <c r="B63" s="619"/>
      <c r="C63" s="643"/>
      <c r="D63" s="644"/>
      <c r="E63" s="644"/>
      <c r="F63" s="644"/>
      <c r="G63" s="644"/>
      <c r="H63" s="644"/>
      <c r="I63" s="644"/>
      <c r="J63" s="644"/>
      <c r="K63" s="644"/>
      <c r="L63" s="644"/>
      <c r="M63" s="644"/>
      <c r="N63" s="609"/>
      <c r="O63" s="609"/>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150"/>
      <c r="AR63" s="157"/>
      <c r="AS63" s="618"/>
      <c r="AT63" s="619"/>
      <c r="AU63" s="643"/>
      <c r="AV63" s="644"/>
      <c r="AW63" s="644"/>
      <c r="AX63" s="644"/>
      <c r="AY63" s="644"/>
      <c r="AZ63" s="644"/>
      <c r="BA63" s="644"/>
      <c r="BB63" s="644"/>
      <c r="BC63" s="644"/>
      <c r="BD63" s="644"/>
      <c r="BE63" s="644"/>
      <c r="BF63" s="609"/>
      <c r="BG63" s="609"/>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row>
    <row r="64" spans="1:87" ht="18" customHeight="1" x14ac:dyDescent="0.15">
      <c r="A64" s="623" t="s">
        <v>37</v>
      </c>
      <c r="B64" s="624"/>
      <c r="C64" s="640" t="str">
        <f>IF('②応募者名簿(印刷用)'!$BQ$29="","",'②応募者名簿(印刷用)'!$BQ$29)</f>
        <v/>
      </c>
      <c r="D64" s="641"/>
      <c r="E64" s="641"/>
      <c r="F64" s="641"/>
      <c r="G64" s="641"/>
      <c r="H64" s="641"/>
      <c r="I64" s="641"/>
      <c r="J64" s="641"/>
      <c r="K64" s="641"/>
      <c r="L64" s="641"/>
      <c r="M64" s="642"/>
      <c r="N64" s="616" t="s">
        <v>36</v>
      </c>
      <c r="O64" s="617"/>
      <c r="P64" s="610" t="s">
        <v>34</v>
      </c>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2"/>
      <c r="AQ64" s="150"/>
      <c r="AR64" s="157"/>
      <c r="AS64" s="623" t="s">
        <v>37</v>
      </c>
      <c r="AT64" s="624"/>
      <c r="AU64" s="640" t="str">
        <f>IF('②応募者名簿(印刷用)'!$BQ$30="","",'②応募者名簿(印刷用)'!$BQ$30)</f>
        <v/>
      </c>
      <c r="AV64" s="641"/>
      <c r="AW64" s="641"/>
      <c r="AX64" s="641"/>
      <c r="AY64" s="641"/>
      <c r="AZ64" s="641"/>
      <c r="BA64" s="641"/>
      <c r="BB64" s="641"/>
      <c r="BC64" s="641"/>
      <c r="BD64" s="641"/>
      <c r="BE64" s="642"/>
      <c r="BF64" s="616" t="s">
        <v>36</v>
      </c>
      <c r="BG64" s="617"/>
      <c r="BH64" s="610" t="s">
        <v>34</v>
      </c>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2"/>
    </row>
    <row r="65" spans="1:86" ht="18" customHeight="1" x14ac:dyDescent="0.15">
      <c r="A65" s="616"/>
      <c r="B65" s="617"/>
      <c r="C65" s="643"/>
      <c r="D65" s="644"/>
      <c r="E65" s="644"/>
      <c r="F65" s="644"/>
      <c r="G65" s="644"/>
      <c r="H65" s="644"/>
      <c r="I65" s="644"/>
      <c r="J65" s="644"/>
      <c r="K65" s="644"/>
      <c r="L65" s="644"/>
      <c r="M65" s="645"/>
      <c r="N65" s="616"/>
      <c r="O65" s="617"/>
      <c r="P65" s="613" t="str">
        <f>IF('②応募者名簿(印刷用)'!$BU$29="","",'②応募者名簿(印刷用)'!$BU$29)</f>
        <v xml:space="preserve"> </v>
      </c>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150"/>
      <c r="AR65" s="157"/>
      <c r="AS65" s="616"/>
      <c r="AT65" s="617"/>
      <c r="AU65" s="643"/>
      <c r="AV65" s="644"/>
      <c r="AW65" s="644"/>
      <c r="AX65" s="644"/>
      <c r="AY65" s="644"/>
      <c r="AZ65" s="644"/>
      <c r="BA65" s="644"/>
      <c r="BB65" s="644"/>
      <c r="BC65" s="644"/>
      <c r="BD65" s="644"/>
      <c r="BE65" s="645"/>
      <c r="BF65" s="616"/>
      <c r="BG65" s="617"/>
      <c r="BH65" s="613" t="str">
        <f>IF('②応募者名簿(印刷用)'!$BU$30="","",'②応募者名簿(印刷用)'!$BU$30)</f>
        <v xml:space="preserve"> </v>
      </c>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row>
    <row r="66" spans="1:86" ht="18" customHeight="1" x14ac:dyDescent="0.15">
      <c r="A66" s="616"/>
      <c r="B66" s="617"/>
      <c r="C66" s="643"/>
      <c r="D66" s="644"/>
      <c r="E66" s="644"/>
      <c r="F66" s="644"/>
      <c r="G66" s="644"/>
      <c r="H66" s="644"/>
      <c r="I66" s="644"/>
      <c r="J66" s="644"/>
      <c r="K66" s="644"/>
      <c r="L66" s="644"/>
      <c r="M66" s="645"/>
      <c r="N66" s="618"/>
      <c r="O66" s="619"/>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150"/>
      <c r="AR66" s="157"/>
      <c r="AS66" s="616"/>
      <c r="AT66" s="617"/>
      <c r="AU66" s="643"/>
      <c r="AV66" s="644"/>
      <c r="AW66" s="644"/>
      <c r="AX66" s="644"/>
      <c r="AY66" s="644"/>
      <c r="AZ66" s="644"/>
      <c r="BA66" s="644"/>
      <c r="BB66" s="644"/>
      <c r="BC66" s="644"/>
      <c r="BD66" s="644"/>
      <c r="BE66" s="645"/>
      <c r="BF66" s="618"/>
      <c r="BG66" s="619"/>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row>
    <row r="67" spans="1:86" ht="18" customHeight="1" x14ac:dyDescent="0.15">
      <c r="A67" s="638" t="s">
        <v>23</v>
      </c>
      <c r="B67" s="638"/>
      <c r="C67" s="639" t="str">
        <f>""&amp;①入力シート!AJ124</f>
        <v/>
      </c>
      <c r="D67" s="639"/>
      <c r="E67" s="639"/>
      <c r="F67" s="639"/>
      <c r="G67" s="639"/>
      <c r="H67" s="639"/>
      <c r="I67" s="639"/>
      <c r="J67" s="639"/>
      <c r="K67" s="639"/>
      <c r="L67" s="639"/>
      <c r="M67" s="639"/>
      <c r="N67" s="646" t="s">
        <v>77</v>
      </c>
      <c r="O67" s="428"/>
      <c r="P67" s="428"/>
      <c r="Q67" s="428"/>
      <c r="R67" s="428"/>
      <c r="S67" s="428"/>
      <c r="T67" s="428"/>
      <c r="U67" s="428"/>
      <c r="V67" s="428"/>
      <c r="W67" s="428"/>
      <c r="X67" s="428"/>
      <c r="Y67" s="428"/>
      <c r="Z67" s="428"/>
      <c r="AA67" s="428"/>
      <c r="AB67" s="428"/>
      <c r="AC67" s="428"/>
      <c r="AD67" s="428"/>
      <c r="AE67" s="428"/>
      <c r="AF67" s="428"/>
      <c r="AG67" s="428"/>
      <c r="AH67" s="428"/>
      <c r="AI67" s="428"/>
      <c r="AJ67" s="428"/>
      <c r="AK67" s="428"/>
      <c r="AL67" s="428"/>
      <c r="AM67" s="428"/>
      <c r="AN67" s="428"/>
      <c r="AO67" s="428"/>
      <c r="AP67" s="429"/>
      <c r="AR67" s="47"/>
      <c r="AS67" s="638" t="s">
        <v>23</v>
      </c>
      <c r="AT67" s="638"/>
      <c r="AU67" s="639" t="str">
        <f>""&amp;①入力シート!AJ125</f>
        <v/>
      </c>
      <c r="AV67" s="639"/>
      <c r="AW67" s="639"/>
      <c r="AX67" s="639"/>
      <c r="AY67" s="639"/>
      <c r="AZ67" s="639"/>
      <c r="BA67" s="639"/>
      <c r="BB67" s="639"/>
      <c r="BC67" s="639"/>
      <c r="BD67" s="639"/>
      <c r="BE67" s="639"/>
      <c r="BF67" s="646" t="s">
        <v>77</v>
      </c>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9"/>
    </row>
    <row r="68" spans="1:86" ht="18" customHeight="1" x14ac:dyDescent="0.15">
      <c r="A68" s="638"/>
      <c r="B68" s="638"/>
      <c r="C68" s="639"/>
      <c r="D68" s="639"/>
      <c r="E68" s="639"/>
      <c r="F68" s="639"/>
      <c r="G68" s="639"/>
      <c r="H68" s="639"/>
      <c r="I68" s="639"/>
      <c r="J68" s="639"/>
      <c r="K68" s="639"/>
      <c r="L68" s="639"/>
      <c r="M68" s="639"/>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2"/>
      <c r="AR68" s="47"/>
      <c r="AS68" s="638"/>
      <c r="AT68" s="638"/>
      <c r="AU68" s="639"/>
      <c r="AV68" s="639"/>
      <c r="AW68" s="639"/>
      <c r="AX68" s="639"/>
      <c r="AY68" s="639"/>
      <c r="AZ68" s="639"/>
      <c r="BA68" s="639"/>
      <c r="BB68" s="639"/>
      <c r="BC68" s="639"/>
      <c r="BD68" s="639"/>
      <c r="BE68" s="639"/>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2"/>
    </row>
    <row r="69" spans="1:86" ht="17.100000000000001" customHeight="1" x14ac:dyDescent="0.15">
      <c r="A69" s="650" t="s">
        <v>64</v>
      </c>
      <c r="B69" s="651"/>
      <c r="C69" s="651"/>
      <c r="D69" s="651"/>
      <c r="E69" s="651"/>
      <c r="F69" s="651"/>
      <c r="G69" s="651"/>
      <c r="H69" s="651"/>
      <c r="I69" s="651"/>
      <c r="J69" s="651"/>
      <c r="K69" s="651"/>
      <c r="L69" s="651"/>
      <c r="M69" s="652"/>
      <c r="N69" s="609" t="s">
        <v>22</v>
      </c>
      <c r="O69" s="609"/>
      <c r="P69" s="628" t="s">
        <v>17</v>
      </c>
      <c r="Q69" s="629"/>
      <c r="R69" s="630" t="str">
        <f>IF('②応募者名簿(印刷用)'!$BX$40="","",'②応募者名簿(印刷用)'!$BX$40)</f>
        <v>-</v>
      </c>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1"/>
      <c r="AQ69" s="150"/>
      <c r="AR69" s="157"/>
      <c r="AS69" s="650" t="s">
        <v>64</v>
      </c>
      <c r="AT69" s="651"/>
      <c r="AU69" s="651"/>
      <c r="AV69" s="651"/>
      <c r="AW69" s="651"/>
      <c r="AX69" s="651"/>
      <c r="AY69" s="651"/>
      <c r="AZ69" s="651"/>
      <c r="BA69" s="651"/>
      <c r="BB69" s="651"/>
      <c r="BC69" s="651"/>
      <c r="BD69" s="651"/>
      <c r="BE69" s="652"/>
      <c r="BF69" s="609" t="s">
        <v>22</v>
      </c>
      <c r="BG69" s="609"/>
      <c r="BH69" s="628" t="s">
        <v>17</v>
      </c>
      <c r="BI69" s="629"/>
      <c r="BJ69" s="630" t="str">
        <f>IF('②応募者名簿(印刷用)'!$BX$40="","",'②応募者名簿(印刷用)'!$BX$40)</f>
        <v>-</v>
      </c>
      <c r="BK69" s="630"/>
      <c r="BL69" s="630"/>
      <c r="BM69" s="630"/>
      <c r="BN69" s="630"/>
      <c r="BO69" s="630"/>
      <c r="BP69" s="630"/>
      <c r="BQ69" s="630"/>
      <c r="BR69" s="630"/>
      <c r="BS69" s="630"/>
      <c r="BT69" s="630"/>
      <c r="BU69" s="630"/>
      <c r="BV69" s="630"/>
      <c r="BW69" s="630"/>
      <c r="BX69" s="630"/>
      <c r="BY69" s="630"/>
      <c r="BZ69" s="630"/>
      <c r="CA69" s="630"/>
      <c r="CB69" s="630"/>
      <c r="CC69" s="630"/>
      <c r="CD69" s="630"/>
      <c r="CE69" s="630"/>
      <c r="CF69" s="630"/>
      <c r="CG69" s="630"/>
      <c r="CH69" s="631"/>
    </row>
    <row r="70" spans="1:86" ht="17.100000000000001" customHeight="1" x14ac:dyDescent="0.15">
      <c r="A70" s="653" t="str">
        <f>'②応募者名簿(印刷用)'!$A$36</f>
        <v/>
      </c>
      <c r="B70" s="654"/>
      <c r="C70" s="654"/>
      <c r="D70" s="654"/>
      <c r="E70" s="654"/>
      <c r="F70" s="654"/>
      <c r="G70" s="654"/>
      <c r="H70" s="654"/>
      <c r="I70" s="151"/>
      <c r="J70" s="151"/>
      <c r="K70" s="151"/>
      <c r="L70" s="151"/>
      <c r="M70" s="152"/>
      <c r="N70" s="609"/>
      <c r="O70" s="609"/>
      <c r="P70" s="603" t="str">
        <f>IF('②応募者名簿(印刷用)'!$BV$42="","",'②応募者名簿(印刷用)'!$BV$42)</f>
        <v xml:space="preserve"> </v>
      </c>
      <c r="Q70" s="604"/>
      <c r="R70" s="604"/>
      <c r="S70" s="604"/>
      <c r="T70" s="604"/>
      <c r="U70" s="604"/>
      <c r="V70" s="604"/>
      <c r="W70" s="604"/>
      <c r="X70" s="604"/>
      <c r="Y70" s="604"/>
      <c r="Z70" s="604"/>
      <c r="AA70" s="604"/>
      <c r="AB70" s="604"/>
      <c r="AC70" s="604"/>
      <c r="AD70" s="604"/>
      <c r="AE70" s="604"/>
      <c r="AF70" s="604"/>
      <c r="AG70" s="604"/>
      <c r="AH70" s="604"/>
      <c r="AI70" s="604"/>
      <c r="AJ70" s="604"/>
      <c r="AK70" s="604"/>
      <c r="AL70" s="604"/>
      <c r="AM70" s="604"/>
      <c r="AN70" s="604"/>
      <c r="AO70" s="604"/>
      <c r="AP70" s="605"/>
      <c r="AQ70" s="150"/>
      <c r="AR70" s="157"/>
      <c r="AS70" s="653" t="str">
        <f>'②応募者名簿(印刷用)'!$A$36</f>
        <v/>
      </c>
      <c r="AT70" s="654"/>
      <c r="AU70" s="654"/>
      <c r="AV70" s="654"/>
      <c r="AW70" s="654"/>
      <c r="AX70" s="654"/>
      <c r="AY70" s="654"/>
      <c r="AZ70" s="654"/>
      <c r="BA70" s="151"/>
      <c r="BB70" s="151"/>
      <c r="BC70" s="151"/>
      <c r="BD70" s="151"/>
      <c r="BE70" s="152"/>
      <c r="BF70" s="609"/>
      <c r="BG70" s="609"/>
      <c r="BH70" s="603" t="str">
        <f>IF('②応募者名簿(印刷用)'!$BV$42="","",'②応募者名簿(印刷用)'!$BV$42)</f>
        <v xml:space="preserve"> </v>
      </c>
      <c r="BI70" s="604"/>
      <c r="BJ70" s="604"/>
      <c r="BK70" s="604"/>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5"/>
    </row>
    <row r="71" spans="1:86" ht="17.100000000000001" customHeight="1" x14ac:dyDescent="0.15">
      <c r="A71" s="653"/>
      <c r="B71" s="654"/>
      <c r="C71" s="654"/>
      <c r="D71" s="654"/>
      <c r="E71" s="654"/>
      <c r="F71" s="654"/>
      <c r="G71" s="654"/>
      <c r="H71" s="654"/>
      <c r="I71" s="151"/>
      <c r="J71" s="151"/>
      <c r="K71" s="151"/>
      <c r="L71" s="151"/>
      <c r="M71" s="152"/>
      <c r="N71" s="609"/>
      <c r="O71" s="609"/>
      <c r="P71" s="603" t="str">
        <f>IF('②応募者名簿(印刷用)'!$BV$43="","",'②応募者名簿(印刷用)'!$BV$43)</f>
        <v xml:space="preserve"> </v>
      </c>
      <c r="Q71" s="604"/>
      <c r="R71" s="604"/>
      <c r="S71" s="604"/>
      <c r="T71" s="604"/>
      <c r="U71" s="604"/>
      <c r="V71" s="604"/>
      <c r="W71" s="604"/>
      <c r="X71" s="604"/>
      <c r="Y71" s="604"/>
      <c r="Z71" s="604"/>
      <c r="AA71" s="604"/>
      <c r="AB71" s="604"/>
      <c r="AC71" s="604"/>
      <c r="AD71" s="604"/>
      <c r="AE71" s="604"/>
      <c r="AF71" s="604"/>
      <c r="AG71" s="604"/>
      <c r="AH71" s="604"/>
      <c r="AI71" s="604"/>
      <c r="AJ71" s="604"/>
      <c r="AK71" s="604"/>
      <c r="AL71" s="604"/>
      <c r="AM71" s="604"/>
      <c r="AN71" s="604"/>
      <c r="AO71" s="604"/>
      <c r="AP71" s="605"/>
      <c r="AQ71" s="150"/>
      <c r="AR71" s="157"/>
      <c r="AS71" s="653"/>
      <c r="AT71" s="654"/>
      <c r="AU71" s="654"/>
      <c r="AV71" s="654"/>
      <c r="AW71" s="654"/>
      <c r="AX71" s="654"/>
      <c r="AY71" s="654"/>
      <c r="AZ71" s="654"/>
      <c r="BA71" s="151"/>
      <c r="BB71" s="151"/>
      <c r="BC71" s="151"/>
      <c r="BD71" s="151"/>
      <c r="BE71" s="152"/>
      <c r="BF71" s="609"/>
      <c r="BG71" s="609"/>
      <c r="BH71" s="603" t="str">
        <f>IF('②応募者名簿(印刷用)'!$BV$43="","",'②応募者名簿(印刷用)'!$BV$43)</f>
        <v xml:space="preserve"> </v>
      </c>
      <c r="BI71" s="604"/>
      <c r="BJ71" s="604"/>
      <c r="BK71" s="604"/>
      <c r="BL71" s="604"/>
      <c r="BM71" s="604"/>
      <c r="BN71" s="604"/>
      <c r="BO71" s="604"/>
      <c r="BP71" s="604"/>
      <c r="BQ71" s="604"/>
      <c r="BR71" s="604"/>
      <c r="BS71" s="604"/>
      <c r="BT71" s="604"/>
      <c r="BU71" s="604"/>
      <c r="BV71" s="604"/>
      <c r="BW71" s="604"/>
      <c r="BX71" s="604"/>
      <c r="BY71" s="604"/>
      <c r="BZ71" s="604"/>
      <c r="CA71" s="604"/>
      <c r="CB71" s="604"/>
      <c r="CC71" s="604"/>
      <c r="CD71" s="604"/>
      <c r="CE71" s="604"/>
      <c r="CF71" s="604"/>
      <c r="CG71" s="604"/>
      <c r="CH71" s="605"/>
    </row>
    <row r="72" spans="1:86" ht="17.100000000000001" customHeight="1" x14ac:dyDescent="0.15">
      <c r="A72" s="653"/>
      <c r="B72" s="654"/>
      <c r="C72" s="654"/>
      <c r="D72" s="654"/>
      <c r="E72" s="654"/>
      <c r="F72" s="654"/>
      <c r="G72" s="654"/>
      <c r="H72" s="654"/>
      <c r="I72" s="151"/>
      <c r="J72" s="151"/>
      <c r="K72" s="151"/>
      <c r="L72" s="151"/>
      <c r="M72" s="152"/>
      <c r="N72" s="609"/>
      <c r="O72" s="609"/>
      <c r="P72" s="606" t="str">
        <f>IF('②応募者名簿(印刷用)'!$BV$44="","",'②応募者名簿(印刷用)'!$BV$44)</f>
        <v xml:space="preserve"> </v>
      </c>
      <c r="Q72" s="607"/>
      <c r="R72" s="607"/>
      <c r="S72" s="607"/>
      <c r="T72" s="607"/>
      <c r="U72" s="607"/>
      <c r="V72" s="607"/>
      <c r="W72" s="607"/>
      <c r="X72" s="607"/>
      <c r="Y72" s="607"/>
      <c r="Z72" s="607"/>
      <c r="AA72" s="607"/>
      <c r="AB72" s="607"/>
      <c r="AC72" s="607"/>
      <c r="AD72" s="607"/>
      <c r="AE72" s="607"/>
      <c r="AF72" s="607"/>
      <c r="AG72" s="607"/>
      <c r="AH72" s="607"/>
      <c r="AI72" s="607"/>
      <c r="AJ72" s="607"/>
      <c r="AK72" s="607"/>
      <c r="AL72" s="607"/>
      <c r="AM72" s="607"/>
      <c r="AN72" s="607"/>
      <c r="AO72" s="607"/>
      <c r="AP72" s="608"/>
      <c r="AQ72" s="150"/>
      <c r="AR72" s="157"/>
      <c r="AS72" s="653"/>
      <c r="AT72" s="654"/>
      <c r="AU72" s="654"/>
      <c r="AV72" s="654"/>
      <c r="AW72" s="654"/>
      <c r="AX72" s="654"/>
      <c r="AY72" s="654"/>
      <c r="AZ72" s="654"/>
      <c r="BA72" s="151"/>
      <c r="BB72" s="151"/>
      <c r="BC72" s="151"/>
      <c r="BD72" s="151"/>
      <c r="BE72" s="152"/>
      <c r="BF72" s="609"/>
      <c r="BG72" s="609"/>
      <c r="BH72" s="606" t="str">
        <f>IF('②応募者名簿(印刷用)'!$BV$44="","",'②応募者名簿(印刷用)'!$BV$44)</f>
        <v xml:space="preserve"> </v>
      </c>
      <c r="BI72" s="607"/>
      <c r="BJ72" s="607"/>
      <c r="BK72" s="607"/>
      <c r="BL72" s="607"/>
      <c r="BM72" s="607"/>
      <c r="BN72" s="607"/>
      <c r="BO72" s="607"/>
      <c r="BP72" s="607"/>
      <c r="BQ72" s="607"/>
      <c r="BR72" s="607"/>
      <c r="BS72" s="607"/>
      <c r="BT72" s="607"/>
      <c r="BU72" s="607"/>
      <c r="BV72" s="607"/>
      <c r="BW72" s="607"/>
      <c r="BX72" s="607"/>
      <c r="BY72" s="607"/>
      <c r="BZ72" s="607"/>
      <c r="CA72" s="607"/>
      <c r="CB72" s="607"/>
      <c r="CC72" s="607"/>
      <c r="CD72" s="607"/>
      <c r="CE72" s="607"/>
      <c r="CF72" s="607"/>
      <c r="CG72" s="607"/>
      <c r="CH72" s="608"/>
    </row>
    <row r="73" spans="1:86" ht="17.100000000000001" customHeight="1" x14ac:dyDescent="0.15">
      <c r="A73" s="653"/>
      <c r="B73" s="654"/>
      <c r="C73" s="654"/>
      <c r="D73" s="654"/>
      <c r="E73" s="654"/>
      <c r="F73" s="654"/>
      <c r="G73" s="654"/>
      <c r="H73" s="654"/>
      <c r="I73" s="151"/>
      <c r="J73" s="151"/>
      <c r="K73" s="151"/>
      <c r="L73" s="151"/>
      <c r="M73" s="152"/>
      <c r="N73" s="623" t="s">
        <v>33</v>
      </c>
      <c r="O73" s="624"/>
      <c r="P73" s="620" t="s">
        <v>24</v>
      </c>
      <c r="Q73" s="621"/>
      <c r="R73" s="621"/>
      <c r="S73" s="621"/>
      <c r="T73" s="621" t="str">
        <f>""&amp;①入力シート!$D$21</f>
        <v/>
      </c>
      <c r="U73" s="621"/>
      <c r="V73" s="621"/>
      <c r="W73" s="621"/>
      <c r="X73" s="621"/>
      <c r="Y73" s="621"/>
      <c r="Z73" s="621"/>
      <c r="AA73" s="621"/>
      <c r="AB73" s="621"/>
      <c r="AC73" s="621"/>
      <c r="AD73" s="621"/>
      <c r="AE73" s="621"/>
      <c r="AF73" s="621"/>
      <c r="AG73" s="621"/>
      <c r="AH73" s="621"/>
      <c r="AI73" s="621"/>
      <c r="AJ73" s="621"/>
      <c r="AK73" s="621"/>
      <c r="AL73" s="621"/>
      <c r="AM73" s="621"/>
      <c r="AN73" s="621"/>
      <c r="AO73" s="621"/>
      <c r="AP73" s="622"/>
      <c r="AQ73" s="150"/>
      <c r="AR73" s="157"/>
      <c r="AS73" s="653"/>
      <c r="AT73" s="654"/>
      <c r="AU73" s="654"/>
      <c r="AV73" s="654"/>
      <c r="AW73" s="654"/>
      <c r="AX73" s="654"/>
      <c r="AY73" s="654"/>
      <c r="AZ73" s="654"/>
      <c r="BA73" s="151"/>
      <c r="BB73" s="151"/>
      <c r="BC73" s="151"/>
      <c r="BD73" s="151"/>
      <c r="BE73" s="152"/>
      <c r="BF73" s="623" t="s">
        <v>33</v>
      </c>
      <c r="BG73" s="624"/>
      <c r="BH73" s="620" t="s">
        <v>24</v>
      </c>
      <c r="BI73" s="621"/>
      <c r="BJ73" s="621"/>
      <c r="BK73" s="621"/>
      <c r="BL73" s="621" t="str">
        <f>""&amp;①入力シート!$D$21</f>
        <v/>
      </c>
      <c r="BM73" s="621"/>
      <c r="BN73" s="621"/>
      <c r="BO73" s="621"/>
      <c r="BP73" s="621"/>
      <c r="BQ73" s="621"/>
      <c r="BR73" s="621"/>
      <c r="BS73" s="621"/>
      <c r="BT73" s="621"/>
      <c r="BU73" s="621"/>
      <c r="BV73" s="621"/>
      <c r="BW73" s="621"/>
      <c r="BX73" s="621"/>
      <c r="BY73" s="621"/>
      <c r="BZ73" s="621"/>
      <c r="CA73" s="621"/>
      <c r="CB73" s="621"/>
      <c r="CC73" s="621"/>
      <c r="CD73" s="621"/>
      <c r="CE73" s="621"/>
      <c r="CF73" s="621"/>
      <c r="CG73" s="621"/>
      <c r="CH73" s="622"/>
    </row>
    <row r="74" spans="1:86" ht="17.100000000000001" customHeight="1" x14ac:dyDescent="0.15">
      <c r="A74" s="153"/>
      <c r="B74" s="151"/>
      <c r="C74" s="151"/>
      <c r="D74" s="151"/>
      <c r="E74" s="151"/>
      <c r="F74" s="151"/>
      <c r="G74" s="151"/>
      <c r="H74" s="151"/>
      <c r="I74" s="151"/>
      <c r="J74" s="151"/>
      <c r="K74" s="151"/>
      <c r="L74" s="151"/>
      <c r="M74" s="152"/>
      <c r="N74" s="616"/>
      <c r="O74" s="617"/>
      <c r="P74" s="625" t="str">
        <f>"　"&amp;①入力シート!$D$22</f>
        <v>　</v>
      </c>
      <c r="Q74" s="626"/>
      <c r="R74" s="626"/>
      <c r="S74" s="626"/>
      <c r="T74" s="626"/>
      <c r="U74" s="626"/>
      <c r="V74" s="626"/>
      <c r="W74" s="626"/>
      <c r="X74" s="626"/>
      <c r="Y74" s="626"/>
      <c r="Z74" s="626"/>
      <c r="AA74" s="626"/>
      <c r="AB74" s="626"/>
      <c r="AC74" s="626"/>
      <c r="AD74" s="626"/>
      <c r="AE74" s="626"/>
      <c r="AF74" s="626"/>
      <c r="AG74" s="626"/>
      <c r="AH74" s="626"/>
      <c r="AI74" s="626"/>
      <c r="AJ74" s="626"/>
      <c r="AK74" s="626"/>
      <c r="AL74" s="626"/>
      <c r="AM74" s="626"/>
      <c r="AN74" s="626"/>
      <c r="AO74" s="626"/>
      <c r="AP74" s="627"/>
      <c r="AQ74" s="150"/>
      <c r="AR74" s="157"/>
      <c r="AS74" s="153"/>
      <c r="AT74" s="151"/>
      <c r="AU74" s="151"/>
      <c r="AV74" s="151"/>
      <c r="AW74" s="151"/>
      <c r="AX74" s="151"/>
      <c r="AY74" s="151"/>
      <c r="AZ74" s="151"/>
      <c r="BA74" s="151"/>
      <c r="BB74" s="151"/>
      <c r="BC74" s="151"/>
      <c r="BD74" s="151"/>
      <c r="BE74" s="152"/>
      <c r="BF74" s="616"/>
      <c r="BG74" s="617"/>
      <c r="BH74" s="625" t="str">
        <f>"　"&amp;①入力シート!$D$22</f>
        <v>　</v>
      </c>
      <c r="BI74" s="626"/>
      <c r="BJ74" s="626"/>
      <c r="BK74" s="626"/>
      <c r="BL74" s="626"/>
      <c r="BM74" s="626"/>
      <c r="BN74" s="626"/>
      <c r="BO74" s="626"/>
      <c r="BP74" s="626"/>
      <c r="BQ74" s="626"/>
      <c r="BR74" s="626"/>
      <c r="BS74" s="626"/>
      <c r="BT74" s="626"/>
      <c r="BU74" s="626"/>
      <c r="BV74" s="626"/>
      <c r="BW74" s="626"/>
      <c r="BX74" s="626"/>
      <c r="BY74" s="626"/>
      <c r="BZ74" s="626"/>
      <c r="CA74" s="626"/>
      <c r="CB74" s="626"/>
      <c r="CC74" s="626"/>
      <c r="CD74" s="626"/>
      <c r="CE74" s="626"/>
      <c r="CF74" s="626"/>
      <c r="CG74" s="626"/>
      <c r="CH74" s="627"/>
    </row>
    <row r="75" spans="1:86" ht="17.100000000000001" customHeight="1" x14ac:dyDescent="0.15">
      <c r="A75" s="153"/>
      <c r="B75" s="151"/>
      <c r="C75" s="151"/>
      <c r="D75" s="151"/>
      <c r="E75" s="151"/>
      <c r="F75" s="151"/>
      <c r="G75" s="151"/>
      <c r="H75" s="151"/>
      <c r="I75" s="151"/>
      <c r="J75" s="151"/>
      <c r="K75" s="151"/>
      <c r="L75" s="151"/>
      <c r="M75" s="152"/>
      <c r="N75" s="616"/>
      <c r="O75" s="617"/>
      <c r="P75" s="647" t="str">
        <f>"　"&amp;①入力シート!$D$23</f>
        <v>　</v>
      </c>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9"/>
      <c r="AQ75" s="150"/>
      <c r="AR75" s="157"/>
      <c r="AS75" s="153"/>
      <c r="AT75" s="151"/>
      <c r="AU75" s="151"/>
      <c r="AV75" s="151"/>
      <c r="AW75" s="151"/>
      <c r="AX75" s="151"/>
      <c r="AY75" s="151"/>
      <c r="AZ75" s="151"/>
      <c r="BA75" s="151"/>
      <c r="BB75" s="151"/>
      <c r="BC75" s="151"/>
      <c r="BD75" s="151"/>
      <c r="BE75" s="152"/>
      <c r="BF75" s="616"/>
      <c r="BG75" s="617"/>
      <c r="BH75" s="647" t="str">
        <f>"　"&amp;①入力シート!$D$23</f>
        <v>　</v>
      </c>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c r="CG75" s="648"/>
      <c r="CH75" s="649"/>
    </row>
    <row r="76" spans="1:86" ht="17.100000000000001" customHeight="1" x14ac:dyDescent="0.15">
      <c r="A76" s="154"/>
      <c r="B76" s="155"/>
      <c r="C76" s="155"/>
      <c r="D76" s="155"/>
      <c r="E76" s="155"/>
      <c r="F76" s="155"/>
      <c r="G76" s="155"/>
      <c r="H76" s="155"/>
      <c r="I76" s="155"/>
      <c r="J76" s="155"/>
      <c r="K76" s="155"/>
      <c r="L76" s="155"/>
      <c r="M76" s="156"/>
      <c r="N76" s="616"/>
      <c r="O76" s="617"/>
      <c r="P76" s="647"/>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9"/>
      <c r="AQ76" s="150"/>
      <c r="AR76" s="157"/>
      <c r="AS76" s="154"/>
      <c r="AT76" s="155"/>
      <c r="AU76" s="155"/>
      <c r="AV76" s="155"/>
      <c r="AW76" s="155"/>
      <c r="AX76" s="155"/>
      <c r="AY76" s="155"/>
      <c r="AZ76" s="155"/>
      <c r="BA76" s="155"/>
      <c r="BB76" s="155"/>
      <c r="BC76" s="155"/>
      <c r="BD76" s="155"/>
      <c r="BE76" s="156"/>
      <c r="BF76" s="616"/>
      <c r="BG76" s="617"/>
      <c r="BH76" s="647"/>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c r="CG76" s="648"/>
      <c r="CH76" s="649"/>
    </row>
    <row r="77" spans="1:86" ht="18" customHeight="1" x14ac:dyDescent="0.15">
      <c r="A77" s="623" t="s">
        <v>38</v>
      </c>
      <c r="B77" s="624"/>
      <c r="C77" s="620" t="s">
        <v>32</v>
      </c>
      <c r="D77" s="621"/>
      <c r="E77" s="621"/>
      <c r="F77" s="621"/>
      <c r="G77" s="621"/>
      <c r="H77" s="621"/>
      <c r="I77" s="621"/>
      <c r="J77" s="621"/>
      <c r="K77" s="621"/>
      <c r="L77" s="621"/>
      <c r="M77" s="621"/>
      <c r="N77" s="609" t="s">
        <v>35</v>
      </c>
      <c r="O77" s="609"/>
      <c r="P77" s="615" t="str">
        <f>""&amp;①入力シート!O126</f>
        <v/>
      </c>
      <c r="Q77" s="615"/>
      <c r="R77" s="615"/>
      <c r="S77" s="615"/>
      <c r="T77" s="615"/>
      <c r="U77" s="615"/>
      <c r="V77" s="615"/>
      <c r="W77" s="615"/>
      <c r="X77" s="615"/>
      <c r="Y77" s="615"/>
      <c r="Z77" s="615"/>
      <c r="AA77" s="615"/>
      <c r="AB77" s="615"/>
      <c r="AC77" s="615"/>
      <c r="AD77" s="615"/>
      <c r="AE77" s="615"/>
      <c r="AF77" s="615"/>
      <c r="AG77" s="615"/>
      <c r="AH77" s="615"/>
      <c r="AI77" s="615"/>
      <c r="AJ77" s="615"/>
      <c r="AK77" s="615"/>
      <c r="AL77" s="615"/>
      <c r="AM77" s="615"/>
      <c r="AN77" s="615"/>
      <c r="AO77" s="615"/>
      <c r="AP77" s="615"/>
      <c r="AQ77" s="150"/>
      <c r="AR77" s="157"/>
      <c r="AS77" s="623" t="s">
        <v>38</v>
      </c>
      <c r="AT77" s="624"/>
      <c r="AU77" s="620" t="s">
        <v>32</v>
      </c>
      <c r="AV77" s="621"/>
      <c r="AW77" s="621"/>
      <c r="AX77" s="621"/>
      <c r="AY77" s="621"/>
      <c r="AZ77" s="621"/>
      <c r="BA77" s="621"/>
      <c r="BB77" s="621"/>
      <c r="BC77" s="621"/>
      <c r="BD77" s="621"/>
      <c r="BE77" s="621"/>
      <c r="BF77" s="609" t="s">
        <v>35</v>
      </c>
      <c r="BG77" s="609"/>
      <c r="BH77" s="615" t="str">
        <f>""&amp;①入力シート!O127</f>
        <v/>
      </c>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row>
    <row r="78" spans="1:86" ht="18" customHeight="1" x14ac:dyDescent="0.15">
      <c r="A78" s="616"/>
      <c r="B78" s="617"/>
      <c r="C78" s="643">
        <f>'②応募者名簿(印刷用)'!$BF31</f>
        <v>89</v>
      </c>
      <c r="D78" s="644"/>
      <c r="E78" s="644"/>
      <c r="F78" s="644"/>
      <c r="G78" s="644"/>
      <c r="H78" s="644"/>
      <c r="I78" s="644"/>
      <c r="J78" s="644"/>
      <c r="K78" s="644"/>
      <c r="L78" s="644"/>
      <c r="M78" s="644"/>
      <c r="N78" s="609"/>
      <c r="O78" s="609"/>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150"/>
      <c r="AR78" s="157"/>
      <c r="AS78" s="616"/>
      <c r="AT78" s="617"/>
      <c r="AU78" s="643">
        <f>'②応募者名簿(印刷用)'!$BF32</f>
        <v>90</v>
      </c>
      <c r="AV78" s="644"/>
      <c r="AW78" s="644"/>
      <c r="AX78" s="644"/>
      <c r="AY78" s="644"/>
      <c r="AZ78" s="644"/>
      <c r="BA78" s="644"/>
      <c r="BB78" s="644"/>
      <c r="BC78" s="644"/>
      <c r="BD78" s="644"/>
      <c r="BE78" s="644"/>
      <c r="BF78" s="609"/>
      <c r="BG78" s="609"/>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row>
    <row r="79" spans="1:86" ht="18" customHeight="1" x14ac:dyDescent="0.15">
      <c r="A79" s="618"/>
      <c r="B79" s="619"/>
      <c r="C79" s="643"/>
      <c r="D79" s="644"/>
      <c r="E79" s="644"/>
      <c r="F79" s="644"/>
      <c r="G79" s="644"/>
      <c r="H79" s="644"/>
      <c r="I79" s="644"/>
      <c r="J79" s="644"/>
      <c r="K79" s="644"/>
      <c r="L79" s="644"/>
      <c r="M79" s="644"/>
      <c r="N79" s="609"/>
      <c r="O79" s="609"/>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150"/>
      <c r="AR79" s="157"/>
      <c r="AS79" s="618"/>
      <c r="AT79" s="619"/>
      <c r="AU79" s="643"/>
      <c r="AV79" s="644"/>
      <c r="AW79" s="644"/>
      <c r="AX79" s="644"/>
      <c r="AY79" s="644"/>
      <c r="AZ79" s="644"/>
      <c r="BA79" s="644"/>
      <c r="BB79" s="644"/>
      <c r="BC79" s="644"/>
      <c r="BD79" s="644"/>
      <c r="BE79" s="644"/>
      <c r="BF79" s="609"/>
      <c r="BG79" s="609"/>
      <c r="BH79" s="615"/>
      <c r="BI79" s="615"/>
      <c r="BJ79" s="615"/>
      <c r="BK79" s="615"/>
      <c r="BL79" s="615"/>
      <c r="BM79" s="615"/>
      <c r="BN79" s="615"/>
      <c r="BO79" s="615"/>
      <c r="BP79" s="615"/>
      <c r="BQ79" s="615"/>
      <c r="BR79" s="615"/>
      <c r="BS79" s="615"/>
      <c r="BT79" s="615"/>
      <c r="BU79" s="615"/>
      <c r="BV79" s="615"/>
      <c r="BW79" s="615"/>
      <c r="BX79" s="615"/>
      <c r="BY79" s="615"/>
      <c r="BZ79" s="615"/>
      <c r="CA79" s="615"/>
      <c r="CB79" s="615"/>
      <c r="CC79" s="615"/>
      <c r="CD79" s="615"/>
      <c r="CE79" s="615"/>
      <c r="CF79" s="615"/>
      <c r="CG79" s="615"/>
      <c r="CH79" s="615"/>
    </row>
    <row r="80" spans="1:86" ht="18" customHeight="1" x14ac:dyDescent="0.15">
      <c r="A80" s="623" t="s">
        <v>37</v>
      </c>
      <c r="B80" s="624"/>
      <c r="C80" s="640" t="str">
        <f>IF('②応募者名簿(印刷用)'!$BQ$31="","",'②応募者名簿(印刷用)'!$BQ$31)</f>
        <v/>
      </c>
      <c r="D80" s="641"/>
      <c r="E80" s="641"/>
      <c r="F80" s="641"/>
      <c r="G80" s="641"/>
      <c r="H80" s="641"/>
      <c r="I80" s="641"/>
      <c r="J80" s="641"/>
      <c r="K80" s="641"/>
      <c r="L80" s="641"/>
      <c r="M80" s="642"/>
      <c r="N80" s="616" t="s">
        <v>36</v>
      </c>
      <c r="O80" s="617"/>
      <c r="P80" s="610" t="s">
        <v>34</v>
      </c>
      <c r="Q80" s="611"/>
      <c r="R80" s="611"/>
      <c r="S80" s="611"/>
      <c r="T80" s="611"/>
      <c r="U80" s="611"/>
      <c r="V80" s="611"/>
      <c r="W80" s="611"/>
      <c r="X80" s="611"/>
      <c r="Y80" s="611"/>
      <c r="Z80" s="611"/>
      <c r="AA80" s="611"/>
      <c r="AB80" s="611"/>
      <c r="AC80" s="611"/>
      <c r="AD80" s="611"/>
      <c r="AE80" s="611"/>
      <c r="AF80" s="611"/>
      <c r="AG80" s="611"/>
      <c r="AH80" s="611"/>
      <c r="AI80" s="611"/>
      <c r="AJ80" s="611"/>
      <c r="AK80" s="611"/>
      <c r="AL80" s="611"/>
      <c r="AM80" s="611"/>
      <c r="AN80" s="611"/>
      <c r="AO80" s="611"/>
      <c r="AP80" s="612"/>
      <c r="AQ80" s="150"/>
      <c r="AR80" s="157"/>
      <c r="AS80" s="623" t="s">
        <v>37</v>
      </c>
      <c r="AT80" s="624"/>
      <c r="AU80" s="640" t="str">
        <f>IF('②応募者名簿(印刷用)'!$BQ$32="","",'②応募者名簿(印刷用)'!$BQ$32)</f>
        <v/>
      </c>
      <c r="AV80" s="641"/>
      <c r="AW80" s="641"/>
      <c r="AX80" s="641"/>
      <c r="AY80" s="641"/>
      <c r="AZ80" s="641"/>
      <c r="BA80" s="641"/>
      <c r="BB80" s="641"/>
      <c r="BC80" s="641"/>
      <c r="BD80" s="641"/>
      <c r="BE80" s="642"/>
      <c r="BF80" s="616" t="s">
        <v>36</v>
      </c>
      <c r="BG80" s="617"/>
      <c r="BH80" s="610" t="s">
        <v>34</v>
      </c>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2"/>
    </row>
    <row r="81" spans="1:87" ht="18" customHeight="1" x14ac:dyDescent="0.15">
      <c r="A81" s="616"/>
      <c r="B81" s="617"/>
      <c r="C81" s="643"/>
      <c r="D81" s="644"/>
      <c r="E81" s="644"/>
      <c r="F81" s="644"/>
      <c r="G81" s="644"/>
      <c r="H81" s="644"/>
      <c r="I81" s="644"/>
      <c r="J81" s="644"/>
      <c r="K81" s="644"/>
      <c r="L81" s="644"/>
      <c r="M81" s="645"/>
      <c r="N81" s="616"/>
      <c r="O81" s="617"/>
      <c r="P81" s="613" t="str">
        <f>IF('②応募者名簿(印刷用)'!$BU$31="","",'②応募者名簿(印刷用)'!$BU$31)</f>
        <v xml:space="preserve"> </v>
      </c>
      <c r="Q81" s="613"/>
      <c r="R81" s="613"/>
      <c r="S81" s="613"/>
      <c r="T81" s="613"/>
      <c r="U81" s="613"/>
      <c r="V81" s="613"/>
      <c r="W81" s="613"/>
      <c r="X81" s="613"/>
      <c r="Y81" s="613"/>
      <c r="Z81" s="613"/>
      <c r="AA81" s="613"/>
      <c r="AB81" s="613"/>
      <c r="AC81" s="613"/>
      <c r="AD81" s="613"/>
      <c r="AE81" s="613"/>
      <c r="AF81" s="613"/>
      <c r="AG81" s="613"/>
      <c r="AH81" s="613"/>
      <c r="AI81" s="613"/>
      <c r="AJ81" s="613"/>
      <c r="AK81" s="613"/>
      <c r="AL81" s="613"/>
      <c r="AM81" s="613"/>
      <c r="AN81" s="613"/>
      <c r="AO81" s="613"/>
      <c r="AP81" s="613"/>
      <c r="AQ81" s="150"/>
      <c r="AR81" s="157"/>
      <c r="AS81" s="616"/>
      <c r="AT81" s="617"/>
      <c r="AU81" s="643"/>
      <c r="AV81" s="644"/>
      <c r="AW81" s="644"/>
      <c r="AX81" s="644"/>
      <c r="AY81" s="644"/>
      <c r="AZ81" s="644"/>
      <c r="BA81" s="644"/>
      <c r="BB81" s="644"/>
      <c r="BC81" s="644"/>
      <c r="BD81" s="644"/>
      <c r="BE81" s="645"/>
      <c r="BF81" s="616"/>
      <c r="BG81" s="617"/>
      <c r="BH81" s="613" t="str">
        <f>IF('②応募者名簿(印刷用)'!$BU$32="","",'②応募者名簿(印刷用)'!$BU$32)</f>
        <v xml:space="preserve"> </v>
      </c>
      <c r="BI81" s="613"/>
      <c r="BJ81" s="613"/>
      <c r="BK81" s="613"/>
      <c r="BL81" s="613"/>
      <c r="BM81" s="613"/>
      <c r="BN81" s="613"/>
      <c r="BO81" s="613"/>
      <c r="BP81" s="613"/>
      <c r="BQ81" s="613"/>
      <c r="BR81" s="613"/>
      <c r="BS81" s="613"/>
      <c r="BT81" s="613"/>
      <c r="BU81" s="613"/>
      <c r="BV81" s="613"/>
      <c r="BW81" s="613"/>
      <c r="BX81" s="613"/>
      <c r="BY81" s="613"/>
      <c r="BZ81" s="613"/>
      <c r="CA81" s="613"/>
      <c r="CB81" s="613"/>
      <c r="CC81" s="613"/>
      <c r="CD81" s="613"/>
      <c r="CE81" s="613"/>
      <c r="CF81" s="613"/>
      <c r="CG81" s="613"/>
      <c r="CH81" s="613"/>
    </row>
    <row r="82" spans="1:87" ht="18" customHeight="1" x14ac:dyDescent="0.15">
      <c r="A82" s="616"/>
      <c r="B82" s="617"/>
      <c r="C82" s="643"/>
      <c r="D82" s="644"/>
      <c r="E82" s="644"/>
      <c r="F82" s="644"/>
      <c r="G82" s="644"/>
      <c r="H82" s="644"/>
      <c r="I82" s="644"/>
      <c r="J82" s="644"/>
      <c r="K82" s="644"/>
      <c r="L82" s="644"/>
      <c r="M82" s="645"/>
      <c r="N82" s="618"/>
      <c r="O82" s="619"/>
      <c r="P82" s="614"/>
      <c r="Q82" s="614"/>
      <c r="R82" s="614"/>
      <c r="S82" s="614"/>
      <c r="T82" s="614"/>
      <c r="U82" s="614"/>
      <c r="V82" s="614"/>
      <c r="W82" s="614"/>
      <c r="X82" s="614"/>
      <c r="Y82" s="614"/>
      <c r="Z82" s="614"/>
      <c r="AA82" s="614"/>
      <c r="AB82" s="614"/>
      <c r="AC82" s="614"/>
      <c r="AD82" s="614"/>
      <c r="AE82" s="614"/>
      <c r="AF82" s="614"/>
      <c r="AG82" s="614"/>
      <c r="AH82" s="614"/>
      <c r="AI82" s="614"/>
      <c r="AJ82" s="614"/>
      <c r="AK82" s="614"/>
      <c r="AL82" s="614"/>
      <c r="AM82" s="614"/>
      <c r="AN82" s="614"/>
      <c r="AO82" s="614"/>
      <c r="AP82" s="614"/>
      <c r="AQ82" s="150"/>
      <c r="AR82" s="157"/>
      <c r="AS82" s="616"/>
      <c r="AT82" s="617"/>
      <c r="AU82" s="643"/>
      <c r="AV82" s="644"/>
      <c r="AW82" s="644"/>
      <c r="AX82" s="644"/>
      <c r="AY82" s="644"/>
      <c r="AZ82" s="644"/>
      <c r="BA82" s="644"/>
      <c r="BB82" s="644"/>
      <c r="BC82" s="644"/>
      <c r="BD82" s="644"/>
      <c r="BE82" s="645"/>
      <c r="BF82" s="618"/>
      <c r="BG82" s="619"/>
      <c r="BH82" s="614"/>
      <c r="BI82" s="614"/>
      <c r="BJ82" s="614"/>
      <c r="BK82" s="614"/>
      <c r="BL82" s="614"/>
      <c r="BM82" s="614"/>
      <c r="BN82" s="614"/>
      <c r="BO82" s="614"/>
      <c r="BP82" s="614"/>
      <c r="BQ82" s="614"/>
      <c r="BR82" s="614"/>
      <c r="BS82" s="614"/>
      <c r="BT82" s="614"/>
      <c r="BU82" s="614"/>
      <c r="BV82" s="614"/>
      <c r="BW82" s="614"/>
      <c r="BX82" s="614"/>
      <c r="BY82" s="614"/>
      <c r="BZ82" s="614"/>
      <c r="CA82" s="614"/>
      <c r="CB82" s="614"/>
      <c r="CC82" s="614"/>
      <c r="CD82" s="614"/>
      <c r="CE82" s="614"/>
      <c r="CF82" s="614"/>
      <c r="CG82" s="614"/>
      <c r="CH82" s="614"/>
    </row>
    <row r="83" spans="1:87" ht="18" customHeight="1" x14ac:dyDescent="0.15">
      <c r="A83" s="638" t="s">
        <v>23</v>
      </c>
      <c r="B83" s="638"/>
      <c r="C83" s="639" t="str">
        <f>""&amp;①入力シート!AJ126</f>
        <v/>
      </c>
      <c r="D83" s="639"/>
      <c r="E83" s="639"/>
      <c r="F83" s="639"/>
      <c r="G83" s="639"/>
      <c r="H83" s="639"/>
      <c r="I83" s="639"/>
      <c r="J83" s="639"/>
      <c r="K83" s="639"/>
      <c r="L83" s="639"/>
      <c r="M83" s="639"/>
      <c r="N83" s="646" t="s">
        <v>77</v>
      </c>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c r="AP83" s="429"/>
      <c r="AR83" s="47"/>
      <c r="AS83" s="638" t="s">
        <v>23</v>
      </c>
      <c r="AT83" s="638"/>
      <c r="AU83" s="639" t="str">
        <f>""&amp;①入力シート!AJ127</f>
        <v/>
      </c>
      <c r="AV83" s="639"/>
      <c r="AW83" s="639"/>
      <c r="AX83" s="639"/>
      <c r="AY83" s="639"/>
      <c r="AZ83" s="639"/>
      <c r="BA83" s="639"/>
      <c r="BB83" s="639"/>
      <c r="BC83" s="639"/>
      <c r="BD83" s="639"/>
      <c r="BE83" s="639"/>
      <c r="BF83" s="646" t="s">
        <v>77</v>
      </c>
      <c r="BG83" s="428"/>
      <c r="BH83" s="428"/>
      <c r="BI83" s="428"/>
      <c r="BJ83" s="428"/>
      <c r="BK83" s="428"/>
      <c r="BL83" s="428"/>
      <c r="BM83" s="428"/>
      <c r="BN83" s="428"/>
      <c r="BO83" s="428"/>
      <c r="BP83" s="428"/>
      <c r="BQ83" s="428"/>
      <c r="BR83" s="428"/>
      <c r="BS83" s="428"/>
      <c r="BT83" s="428"/>
      <c r="BU83" s="428"/>
      <c r="BV83" s="428"/>
      <c r="BW83" s="428"/>
      <c r="BX83" s="428"/>
      <c r="BY83" s="428"/>
      <c r="BZ83" s="428"/>
      <c r="CA83" s="428"/>
      <c r="CB83" s="428"/>
      <c r="CC83" s="428"/>
      <c r="CD83" s="428"/>
      <c r="CE83" s="428"/>
      <c r="CF83" s="428"/>
      <c r="CG83" s="428"/>
      <c r="CH83" s="429"/>
    </row>
    <row r="84" spans="1:87" ht="18" customHeight="1" x14ac:dyDescent="0.15">
      <c r="A84" s="638"/>
      <c r="B84" s="638"/>
      <c r="C84" s="639"/>
      <c r="D84" s="639"/>
      <c r="E84" s="639"/>
      <c r="F84" s="639"/>
      <c r="G84" s="639"/>
      <c r="H84" s="639"/>
      <c r="I84" s="639"/>
      <c r="J84" s="639"/>
      <c r="K84" s="639"/>
      <c r="L84" s="639"/>
      <c r="M84" s="639"/>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2"/>
      <c r="AR84" s="47"/>
      <c r="AS84" s="638"/>
      <c r="AT84" s="638"/>
      <c r="AU84" s="639"/>
      <c r="AV84" s="639"/>
      <c r="AW84" s="639"/>
      <c r="AX84" s="639"/>
      <c r="AY84" s="639"/>
      <c r="AZ84" s="639"/>
      <c r="BA84" s="639"/>
      <c r="BB84" s="639"/>
      <c r="BC84" s="639"/>
      <c r="BD84" s="639"/>
      <c r="BE84" s="639"/>
      <c r="BF84" s="431"/>
      <c r="BG84" s="431"/>
      <c r="BH84" s="431"/>
      <c r="BI84" s="431"/>
      <c r="BJ84" s="431"/>
      <c r="BK84" s="431"/>
      <c r="BL84" s="431"/>
      <c r="BM84" s="431"/>
      <c r="BN84" s="431"/>
      <c r="BO84" s="431"/>
      <c r="BP84" s="431"/>
      <c r="BQ84" s="431"/>
      <c r="BR84" s="431"/>
      <c r="BS84" s="431"/>
      <c r="BT84" s="431"/>
      <c r="BU84" s="431"/>
      <c r="BV84" s="431"/>
      <c r="BW84" s="431"/>
      <c r="BX84" s="431"/>
      <c r="BY84" s="431"/>
      <c r="BZ84" s="431"/>
      <c r="CA84" s="431"/>
      <c r="CB84" s="431"/>
      <c r="CC84" s="431"/>
      <c r="CD84" s="431"/>
      <c r="CE84" s="431"/>
      <c r="CF84" s="431"/>
      <c r="CG84" s="431"/>
      <c r="CH84" s="432"/>
    </row>
    <row r="85" spans="1:87" ht="15" customHeight="1" x14ac:dyDescent="0.15">
      <c r="A85" s="158"/>
      <c r="B85" s="158"/>
      <c r="C85" s="159"/>
      <c r="D85" s="159"/>
      <c r="E85" s="159"/>
      <c r="F85" s="159"/>
      <c r="G85" s="159"/>
      <c r="H85" s="159"/>
      <c r="I85" s="159"/>
      <c r="J85" s="159"/>
      <c r="K85" s="159"/>
      <c r="L85" s="159"/>
      <c r="M85" s="159"/>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8"/>
      <c r="AT85" s="158"/>
      <c r="AU85" s="159"/>
      <c r="AV85" s="159"/>
      <c r="AW85" s="159"/>
      <c r="AX85" s="159"/>
      <c r="AY85" s="159"/>
      <c r="AZ85" s="159"/>
      <c r="BA85" s="159"/>
      <c r="BB85" s="159"/>
      <c r="BC85" s="159"/>
      <c r="BD85" s="159"/>
      <c r="BE85" s="159"/>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60"/>
      <c r="B86" s="160"/>
      <c r="C86" s="160"/>
      <c r="D86" s="160"/>
      <c r="E86" s="160"/>
      <c r="F86" s="160"/>
      <c r="G86" s="160"/>
      <c r="H86" s="160"/>
      <c r="I86" s="160"/>
      <c r="J86" s="160"/>
      <c r="K86" s="160"/>
      <c r="L86" s="160"/>
      <c r="M86" s="160"/>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60"/>
      <c r="AT86" s="160"/>
      <c r="AU86" s="160"/>
      <c r="AV86" s="160"/>
      <c r="AW86" s="160"/>
      <c r="AX86" s="160"/>
      <c r="AY86" s="160"/>
      <c r="AZ86" s="160"/>
      <c r="BA86" s="160"/>
      <c r="BB86" s="160"/>
      <c r="BC86" s="160"/>
      <c r="BD86" s="160"/>
      <c r="BE86" s="160"/>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50" t="s">
        <v>64</v>
      </c>
      <c r="B87" s="651"/>
      <c r="C87" s="651"/>
      <c r="D87" s="651"/>
      <c r="E87" s="651"/>
      <c r="F87" s="651"/>
      <c r="G87" s="651"/>
      <c r="H87" s="651"/>
      <c r="I87" s="651"/>
      <c r="J87" s="651"/>
      <c r="K87" s="651"/>
      <c r="L87" s="651"/>
      <c r="M87" s="652"/>
      <c r="N87" s="609" t="s">
        <v>22</v>
      </c>
      <c r="O87" s="609"/>
      <c r="P87" s="628" t="s">
        <v>17</v>
      </c>
      <c r="Q87" s="629"/>
      <c r="R87" s="630" t="str">
        <f>IF('②応募者名簿(印刷用)'!$BX$40="","",'②応募者名簿(印刷用)'!$BX$40)</f>
        <v>-</v>
      </c>
      <c r="S87" s="630"/>
      <c r="T87" s="630"/>
      <c r="U87" s="630"/>
      <c r="V87" s="630"/>
      <c r="W87" s="630"/>
      <c r="X87" s="630"/>
      <c r="Y87" s="630"/>
      <c r="Z87" s="630"/>
      <c r="AA87" s="630"/>
      <c r="AB87" s="630"/>
      <c r="AC87" s="630"/>
      <c r="AD87" s="630"/>
      <c r="AE87" s="630"/>
      <c r="AF87" s="630"/>
      <c r="AG87" s="630"/>
      <c r="AH87" s="630"/>
      <c r="AI87" s="630"/>
      <c r="AJ87" s="630"/>
      <c r="AK87" s="630"/>
      <c r="AL87" s="630"/>
      <c r="AM87" s="630"/>
      <c r="AN87" s="630"/>
      <c r="AO87" s="630"/>
      <c r="AP87" s="631"/>
      <c r="AQ87" s="150"/>
      <c r="AR87" s="157"/>
      <c r="AS87" s="650" t="s">
        <v>64</v>
      </c>
      <c r="AT87" s="651"/>
      <c r="AU87" s="651"/>
      <c r="AV87" s="651"/>
      <c r="AW87" s="651"/>
      <c r="AX87" s="651"/>
      <c r="AY87" s="651"/>
      <c r="AZ87" s="651"/>
      <c r="BA87" s="651"/>
      <c r="BB87" s="651"/>
      <c r="BC87" s="651"/>
      <c r="BD87" s="651"/>
      <c r="BE87" s="652"/>
      <c r="BF87" s="609" t="s">
        <v>22</v>
      </c>
      <c r="BG87" s="609"/>
      <c r="BH87" s="628" t="s">
        <v>17</v>
      </c>
      <c r="BI87" s="629"/>
      <c r="BJ87" s="630" t="str">
        <f>IF('②応募者名簿(印刷用)'!$BX$40="","",'②応募者名簿(印刷用)'!$BX$40)</f>
        <v>-</v>
      </c>
      <c r="BK87" s="630"/>
      <c r="BL87" s="630"/>
      <c r="BM87" s="630"/>
      <c r="BN87" s="630"/>
      <c r="BO87" s="630"/>
      <c r="BP87" s="630"/>
      <c r="BQ87" s="630"/>
      <c r="BR87" s="630"/>
      <c r="BS87" s="630"/>
      <c r="BT87" s="630"/>
      <c r="BU87" s="630"/>
      <c r="BV87" s="630"/>
      <c r="BW87" s="630"/>
      <c r="BX87" s="630"/>
      <c r="BY87" s="630"/>
      <c r="BZ87" s="630"/>
      <c r="CA87" s="630"/>
      <c r="CB87" s="630"/>
      <c r="CC87" s="630"/>
      <c r="CD87" s="630"/>
      <c r="CE87" s="630"/>
      <c r="CF87" s="630"/>
      <c r="CG87" s="630"/>
      <c r="CH87" s="631"/>
    </row>
    <row r="88" spans="1:87" ht="17.100000000000001" customHeight="1" x14ac:dyDescent="0.15">
      <c r="A88" s="653" t="str">
        <f>'②応募者名簿(印刷用)'!$A$36</f>
        <v/>
      </c>
      <c r="B88" s="654"/>
      <c r="C88" s="654"/>
      <c r="D88" s="654"/>
      <c r="E88" s="654"/>
      <c r="F88" s="654"/>
      <c r="G88" s="654"/>
      <c r="H88" s="654"/>
      <c r="I88" s="151"/>
      <c r="J88" s="151"/>
      <c r="K88" s="151"/>
      <c r="L88" s="151"/>
      <c r="M88" s="152"/>
      <c r="N88" s="609"/>
      <c r="O88" s="609"/>
      <c r="P88" s="603" t="str">
        <f>IF('②応募者名簿(印刷用)'!$BV$42="","",'②応募者名簿(印刷用)'!$BV$42)</f>
        <v xml:space="preserve"> </v>
      </c>
      <c r="Q88" s="604"/>
      <c r="R88" s="604"/>
      <c r="S88" s="604"/>
      <c r="T88" s="604"/>
      <c r="U88" s="604"/>
      <c r="V88" s="604"/>
      <c r="W88" s="604"/>
      <c r="X88" s="604"/>
      <c r="Y88" s="604"/>
      <c r="Z88" s="604"/>
      <c r="AA88" s="604"/>
      <c r="AB88" s="604"/>
      <c r="AC88" s="604"/>
      <c r="AD88" s="604"/>
      <c r="AE88" s="604"/>
      <c r="AF88" s="604"/>
      <c r="AG88" s="604"/>
      <c r="AH88" s="604"/>
      <c r="AI88" s="604"/>
      <c r="AJ88" s="604"/>
      <c r="AK88" s="604"/>
      <c r="AL88" s="604"/>
      <c r="AM88" s="604"/>
      <c r="AN88" s="604"/>
      <c r="AO88" s="604"/>
      <c r="AP88" s="605"/>
      <c r="AQ88" s="150"/>
      <c r="AR88" s="157"/>
      <c r="AS88" s="653" t="str">
        <f>'②応募者名簿(印刷用)'!$A$36</f>
        <v/>
      </c>
      <c r="AT88" s="654"/>
      <c r="AU88" s="654"/>
      <c r="AV88" s="654"/>
      <c r="AW88" s="654"/>
      <c r="AX88" s="654"/>
      <c r="AY88" s="654"/>
      <c r="AZ88" s="654"/>
      <c r="BA88" s="151"/>
      <c r="BB88" s="151"/>
      <c r="BC88" s="151"/>
      <c r="BD88" s="151"/>
      <c r="BE88" s="152"/>
      <c r="BF88" s="609"/>
      <c r="BG88" s="609"/>
      <c r="BH88" s="603" t="str">
        <f>IF('②応募者名簿(印刷用)'!$BV$42="","",'②応募者名簿(印刷用)'!$BV$42)</f>
        <v xml:space="preserve"> </v>
      </c>
      <c r="BI88" s="604"/>
      <c r="BJ88" s="604"/>
      <c r="BK88" s="604"/>
      <c r="BL88" s="604"/>
      <c r="BM88" s="604"/>
      <c r="BN88" s="604"/>
      <c r="BO88" s="604"/>
      <c r="BP88" s="604"/>
      <c r="BQ88" s="604"/>
      <c r="BR88" s="604"/>
      <c r="BS88" s="604"/>
      <c r="BT88" s="604"/>
      <c r="BU88" s="604"/>
      <c r="BV88" s="604"/>
      <c r="BW88" s="604"/>
      <c r="BX88" s="604"/>
      <c r="BY88" s="604"/>
      <c r="BZ88" s="604"/>
      <c r="CA88" s="604"/>
      <c r="CB88" s="604"/>
      <c r="CC88" s="604"/>
      <c r="CD88" s="604"/>
      <c r="CE88" s="604"/>
      <c r="CF88" s="604"/>
      <c r="CG88" s="604"/>
      <c r="CH88" s="605"/>
    </row>
    <row r="89" spans="1:87" ht="17.100000000000001" customHeight="1" x14ac:dyDescent="0.15">
      <c r="A89" s="653"/>
      <c r="B89" s="654"/>
      <c r="C89" s="654"/>
      <c r="D89" s="654"/>
      <c r="E89" s="654"/>
      <c r="F89" s="654"/>
      <c r="G89" s="654"/>
      <c r="H89" s="654"/>
      <c r="I89" s="151"/>
      <c r="J89" s="151"/>
      <c r="K89" s="151"/>
      <c r="L89" s="151"/>
      <c r="M89" s="152"/>
      <c r="N89" s="609"/>
      <c r="O89" s="609"/>
      <c r="P89" s="603" t="str">
        <f>IF('②応募者名簿(印刷用)'!$BV$43="","",'②応募者名簿(印刷用)'!$BV$43)</f>
        <v xml:space="preserve"> </v>
      </c>
      <c r="Q89" s="604"/>
      <c r="R89" s="604"/>
      <c r="S89" s="604"/>
      <c r="T89" s="604"/>
      <c r="U89" s="604"/>
      <c r="V89" s="604"/>
      <c r="W89" s="604"/>
      <c r="X89" s="604"/>
      <c r="Y89" s="604"/>
      <c r="Z89" s="604"/>
      <c r="AA89" s="604"/>
      <c r="AB89" s="604"/>
      <c r="AC89" s="604"/>
      <c r="AD89" s="604"/>
      <c r="AE89" s="604"/>
      <c r="AF89" s="604"/>
      <c r="AG89" s="604"/>
      <c r="AH89" s="604"/>
      <c r="AI89" s="604"/>
      <c r="AJ89" s="604"/>
      <c r="AK89" s="604"/>
      <c r="AL89" s="604"/>
      <c r="AM89" s="604"/>
      <c r="AN89" s="604"/>
      <c r="AO89" s="604"/>
      <c r="AP89" s="605"/>
      <c r="AQ89" s="150"/>
      <c r="AR89" s="157"/>
      <c r="AS89" s="653"/>
      <c r="AT89" s="654"/>
      <c r="AU89" s="654"/>
      <c r="AV89" s="654"/>
      <c r="AW89" s="654"/>
      <c r="AX89" s="654"/>
      <c r="AY89" s="654"/>
      <c r="AZ89" s="654"/>
      <c r="BA89" s="151"/>
      <c r="BB89" s="151"/>
      <c r="BC89" s="151"/>
      <c r="BD89" s="151"/>
      <c r="BE89" s="152"/>
      <c r="BF89" s="609"/>
      <c r="BG89" s="609"/>
      <c r="BH89" s="603" t="str">
        <f>IF('②応募者名簿(印刷用)'!$BV$43="","",'②応募者名簿(印刷用)'!$BV$43)</f>
        <v xml:space="preserve"> </v>
      </c>
      <c r="BI89" s="604"/>
      <c r="BJ89" s="604"/>
      <c r="BK89" s="604"/>
      <c r="BL89" s="604"/>
      <c r="BM89" s="604"/>
      <c r="BN89" s="604"/>
      <c r="BO89" s="604"/>
      <c r="BP89" s="604"/>
      <c r="BQ89" s="604"/>
      <c r="BR89" s="604"/>
      <c r="BS89" s="604"/>
      <c r="BT89" s="604"/>
      <c r="BU89" s="604"/>
      <c r="BV89" s="604"/>
      <c r="BW89" s="604"/>
      <c r="BX89" s="604"/>
      <c r="BY89" s="604"/>
      <c r="BZ89" s="604"/>
      <c r="CA89" s="604"/>
      <c r="CB89" s="604"/>
      <c r="CC89" s="604"/>
      <c r="CD89" s="604"/>
      <c r="CE89" s="604"/>
      <c r="CF89" s="604"/>
      <c r="CG89" s="604"/>
      <c r="CH89" s="605"/>
    </row>
    <row r="90" spans="1:87" ht="17.100000000000001" customHeight="1" x14ac:dyDescent="0.15">
      <c r="A90" s="653"/>
      <c r="B90" s="654"/>
      <c r="C90" s="654"/>
      <c r="D90" s="654"/>
      <c r="E90" s="654"/>
      <c r="F90" s="654"/>
      <c r="G90" s="654"/>
      <c r="H90" s="654"/>
      <c r="I90" s="151"/>
      <c r="J90" s="151"/>
      <c r="K90" s="151"/>
      <c r="L90" s="151"/>
      <c r="M90" s="152"/>
      <c r="N90" s="609"/>
      <c r="O90" s="609"/>
      <c r="P90" s="606" t="str">
        <f>IF('②応募者名簿(印刷用)'!$BV$44="","",'②応募者名簿(印刷用)'!$BV$44)</f>
        <v xml:space="preserve"> </v>
      </c>
      <c r="Q90" s="607"/>
      <c r="R90" s="607"/>
      <c r="S90" s="607"/>
      <c r="T90" s="607"/>
      <c r="U90" s="607"/>
      <c r="V90" s="607"/>
      <c r="W90" s="607"/>
      <c r="X90" s="607"/>
      <c r="Y90" s="607"/>
      <c r="Z90" s="607"/>
      <c r="AA90" s="607"/>
      <c r="AB90" s="607"/>
      <c r="AC90" s="607"/>
      <c r="AD90" s="607"/>
      <c r="AE90" s="607"/>
      <c r="AF90" s="607"/>
      <c r="AG90" s="607"/>
      <c r="AH90" s="607"/>
      <c r="AI90" s="607"/>
      <c r="AJ90" s="607"/>
      <c r="AK90" s="607"/>
      <c r="AL90" s="607"/>
      <c r="AM90" s="607"/>
      <c r="AN90" s="607"/>
      <c r="AO90" s="607"/>
      <c r="AP90" s="608"/>
      <c r="AQ90" s="150"/>
      <c r="AR90" s="157"/>
      <c r="AS90" s="653"/>
      <c r="AT90" s="654"/>
      <c r="AU90" s="654"/>
      <c r="AV90" s="654"/>
      <c r="AW90" s="654"/>
      <c r="AX90" s="654"/>
      <c r="AY90" s="654"/>
      <c r="AZ90" s="654"/>
      <c r="BA90" s="151"/>
      <c r="BB90" s="151"/>
      <c r="BC90" s="151"/>
      <c r="BD90" s="151"/>
      <c r="BE90" s="152"/>
      <c r="BF90" s="609"/>
      <c r="BG90" s="609"/>
      <c r="BH90" s="606" t="str">
        <f>IF('②応募者名簿(印刷用)'!$BV$44="","",'②応募者名簿(印刷用)'!$BV$44)</f>
        <v xml:space="preserve"> </v>
      </c>
      <c r="BI90" s="607"/>
      <c r="BJ90" s="607"/>
      <c r="BK90" s="607"/>
      <c r="BL90" s="607"/>
      <c r="BM90" s="607"/>
      <c r="BN90" s="607"/>
      <c r="BO90" s="607"/>
      <c r="BP90" s="607"/>
      <c r="BQ90" s="607"/>
      <c r="BR90" s="607"/>
      <c r="BS90" s="607"/>
      <c r="BT90" s="607"/>
      <c r="BU90" s="607"/>
      <c r="BV90" s="607"/>
      <c r="BW90" s="607"/>
      <c r="BX90" s="607"/>
      <c r="BY90" s="607"/>
      <c r="BZ90" s="607"/>
      <c r="CA90" s="607"/>
      <c r="CB90" s="607"/>
      <c r="CC90" s="607"/>
      <c r="CD90" s="607"/>
      <c r="CE90" s="607"/>
      <c r="CF90" s="607"/>
      <c r="CG90" s="607"/>
      <c r="CH90" s="608"/>
    </row>
    <row r="91" spans="1:87" ht="17.100000000000001" customHeight="1" x14ac:dyDescent="0.15">
      <c r="A91" s="653"/>
      <c r="B91" s="654"/>
      <c r="C91" s="654"/>
      <c r="D91" s="654"/>
      <c r="E91" s="654"/>
      <c r="F91" s="654"/>
      <c r="G91" s="654"/>
      <c r="H91" s="654"/>
      <c r="I91" s="151"/>
      <c r="J91" s="151"/>
      <c r="K91" s="151"/>
      <c r="L91" s="151"/>
      <c r="M91" s="152"/>
      <c r="N91" s="623" t="s">
        <v>33</v>
      </c>
      <c r="O91" s="624"/>
      <c r="P91" s="620" t="s">
        <v>24</v>
      </c>
      <c r="Q91" s="621"/>
      <c r="R91" s="621"/>
      <c r="S91" s="621"/>
      <c r="T91" s="621" t="str">
        <f>""&amp;①入力シート!$D$21</f>
        <v/>
      </c>
      <c r="U91" s="621"/>
      <c r="V91" s="621"/>
      <c r="W91" s="621"/>
      <c r="X91" s="621"/>
      <c r="Y91" s="621"/>
      <c r="Z91" s="621"/>
      <c r="AA91" s="621"/>
      <c r="AB91" s="621"/>
      <c r="AC91" s="621"/>
      <c r="AD91" s="621"/>
      <c r="AE91" s="621"/>
      <c r="AF91" s="621"/>
      <c r="AG91" s="621"/>
      <c r="AH91" s="621"/>
      <c r="AI91" s="621"/>
      <c r="AJ91" s="621"/>
      <c r="AK91" s="621"/>
      <c r="AL91" s="621"/>
      <c r="AM91" s="621"/>
      <c r="AN91" s="621"/>
      <c r="AO91" s="621"/>
      <c r="AP91" s="622"/>
      <c r="AQ91" s="150"/>
      <c r="AR91" s="157"/>
      <c r="AS91" s="653"/>
      <c r="AT91" s="654"/>
      <c r="AU91" s="654"/>
      <c r="AV91" s="654"/>
      <c r="AW91" s="654"/>
      <c r="AX91" s="654"/>
      <c r="AY91" s="654"/>
      <c r="AZ91" s="654"/>
      <c r="BA91" s="151"/>
      <c r="BB91" s="151"/>
      <c r="BC91" s="151"/>
      <c r="BD91" s="151"/>
      <c r="BE91" s="152"/>
      <c r="BF91" s="623" t="s">
        <v>33</v>
      </c>
      <c r="BG91" s="624"/>
      <c r="BH91" s="620" t="s">
        <v>24</v>
      </c>
      <c r="BI91" s="621"/>
      <c r="BJ91" s="621"/>
      <c r="BK91" s="621"/>
      <c r="BL91" s="621" t="str">
        <f>""&amp;①入力シート!$D$21</f>
        <v/>
      </c>
      <c r="BM91" s="621"/>
      <c r="BN91" s="621"/>
      <c r="BO91" s="621"/>
      <c r="BP91" s="621"/>
      <c r="BQ91" s="621"/>
      <c r="BR91" s="621"/>
      <c r="BS91" s="621"/>
      <c r="BT91" s="621"/>
      <c r="BU91" s="621"/>
      <c r="BV91" s="621"/>
      <c r="BW91" s="621"/>
      <c r="BX91" s="621"/>
      <c r="BY91" s="621"/>
      <c r="BZ91" s="621"/>
      <c r="CA91" s="621"/>
      <c r="CB91" s="621"/>
      <c r="CC91" s="621"/>
      <c r="CD91" s="621"/>
      <c r="CE91" s="621"/>
      <c r="CF91" s="621"/>
      <c r="CG91" s="621"/>
      <c r="CH91" s="622"/>
    </row>
    <row r="92" spans="1:87" ht="17.100000000000001" customHeight="1" x14ac:dyDescent="0.15">
      <c r="A92" s="153"/>
      <c r="B92" s="151"/>
      <c r="C92" s="151"/>
      <c r="D92" s="151"/>
      <c r="E92" s="151"/>
      <c r="F92" s="151"/>
      <c r="G92" s="151"/>
      <c r="H92" s="151"/>
      <c r="I92" s="151"/>
      <c r="J92" s="151"/>
      <c r="K92" s="151"/>
      <c r="L92" s="151"/>
      <c r="M92" s="152"/>
      <c r="N92" s="616"/>
      <c r="O92" s="617"/>
      <c r="P92" s="625" t="str">
        <f>"　"&amp;①入力シート!$D$22</f>
        <v>　</v>
      </c>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7"/>
      <c r="AQ92" s="150"/>
      <c r="AR92" s="157"/>
      <c r="AS92" s="153"/>
      <c r="AT92" s="151"/>
      <c r="AU92" s="151"/>
      <c r="AV92" s="151"/>
      <c r="AW92" s="151"/>
      <c r="AX92" s="151"/>
      <c r="AY92" s="151"/>
      <c r="AZ92" s="151"/>
      <c r="BA92" s="151"/>
      <c r="BB92" s="151"/>
      <c r="BC92" s="151"/>
      <c r="BD92" s="151"/>
      <c r="BE92" s="152"/>
      <c r="BF92" s="616"/>
      <c r="BG92" s="617"/>
      <c r="BH92" s="625" t="str">
        <f>"　"&amp;①入力シート!$D$22</f>
        <v>　</v>
      </c>
      <c r="BI92" s="626"/>
      <c r="BJ92" s="626"/>
      <c r="BK92" s="626"/>
      <c r="BL92" s="626"/>
      <c r="BM92" s="626"/>
      <c r="BN92" s="626"/>
      <c r="BO92" s="626"/>
      <c r="BP92" s="626"/>
      <c r="BQ92" s="626"/>
      <c r="BR92" s="626"/>
      <c r="BS92" s="626"/>
      <c r="BT92" s="626"/>
      <c r="BU92" s="626"/>
      <c r="BV92" s="626"/>
      <c r="BW92" s="626"/>
      <c r="BX92" s="626"/>
      <c r="BY92" s="626"/>
      <c r="BZ92" s="626"/>
      <c r="CA92" s="626"/>
      <c r="CB92" s="626"/>
      <c r="CC92" s="626"/>
      <c r="CD92" s="626"/>
      <c r="CE92" s="626"/>
      <c r="CF92" s="626"/>
      <c r="CG92" s="626"/>
      <c r="CH92" s="627"/>
    </row>
    <row r="93" spans="1:87" ht="17.100000000000001" customHeight="1" x14ac:dyDescent="0.15">
      <c r="A93" s="153"/>
      <c r="B93" s="151"/>
      <c r="C93" s="151"/>
      <c r="D93" s="151"/>
      <c r="E93" s="151"/>
      <c r="F93" s="151"/>
      <c r="G93" s="151"/>
      <c r="H93" s="151"/>
      <c r="I93" s="151"/>
      <c r="J93" s="151"/>
      <c r="K93" s="151"/>
      <c r="L93" s="151"/>
      <c r="M93" s="152"/>
      <c r="N93" s="616"/>
      <c r="O93" s="617"/>
      <c r="P93" s="647" t="str">
        <f>"　"&amp;①入力シート!$D$23</f>
        <v>　</v>
      </c>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9"/>
      <c r="AQ93" s="150"/>
      <c r="AR93" s="157"/>
      <c r="AS93" s="153"/>
      <c r="AT93" s="151"/>
      <c r="AU93" s="151"/>
      <c r="AV93" s="151"/>
      <c r="AW93" s="151"/>
      <c r="AX93" s="151"/>
      <c r="AY93" s="151"/>
      <c r="AZ93" s="151"/>
      <c r="BA93" s="151"/>
      <c r="BB93" s="151"/>
      <c r="BC93" s="151"/>
      <c r="BD93" s="151"/>
      <c r="BE93" s="152"/>
      <c r="BF93" s="616"/>
      <c r="BG93" s="617"/>
      <c r="BH93" s="647" t="str">
        <f>"　"&amp;①入力シート!$D$23</f>
        <v>　</v>
      </c>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c r="CG93" s="648"/>
      <c r="CH93" s="649"/>
    </row>
    <row r="94" spans="1:87" ht="17.100000000000001" customHeight="1" x14ac:dyDescent="0.15">
      <c r="A94" s="154"/>
      <c r="B94" s="155"/>
      <c r="C94" s="155"/>
      <c r="D94" s="155"/>
      <c r="E94" s="155"/>
      <c r="F94" s="155"/>
      <c r="G94" s="155"/>
      <c r="H94" s="155"/>
      <c r="I94" s="155"/>
      <c r="J94" s="155"/>
      <c r="K94" s="155"/>
      <c r="L94" s="155"/>
      <c r="M94" s="156"/>
      <c r="N94" s="616"/>
      <c r="O94" s="617"/>
      <c r="P94" s="647"/>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9"/>
      <c r="AQ94" s="150"/>
      <c r="AR94" s="157"/>
      <c r="AS94" s="154"/>
      <c r="AT94" s="155"/>
      <c r="AU94" s="155"/>
      <c r="AV94" s="155"/>
      <c r="AW94" s="155"/>
      <c r="AX94" s="155"/>
      <c r="AY94" s="155"/>
      <c r="AZ94" s="155"/>
      <c r="BA94" s="155"/>
      <c r="BB94" s="155"/>
      <c r="BC94" s="155"/>
      <c r="BD94" s="155"/>
      <c r="BE94" s="156"/>
      <c r="BF94" s="616"/>
      <c r="BG94" s="617"/>
      <c r="BH94" s="647"/>
      <c r="BI94" s="648"/>
      <c r="BJ94" s="648"/>
      <c r="BK94" s="648"/>
      <c r="BL94" s="648"/>
      <c r="BM94" s="648"/>
      <c r="BN94" s="648"/>
      <c r="BO94" s="648"/>
      <c r="BP94" s="648"/>
      <c r="BQ94" s="648"/>
      <c r="BR94" s="648"/>
      <c r="BS94" s="648"/>
      <c r="BT94" s="648"/>
      <c r="BU94" s="648"/>
      <c r="BV94" s="648"/>
      <c r="BW94" s="648"/>
      <c r="BX94" s="648"/>
      <c r="BY94" s="648"/>
      <c r="BZ94" s="648"/>
      <c r="CA94" s="648"/>
      <c r="CB94" s="648"/>
      <c r="CC94" s="648"/>
      <c r="CD94" s="648"/>
      <c r="CE94" s="648"/>
      <c r="CF94" s="648"/>
      <c r="CG94" s="648"/>
      <c r="CH94" s="649"/>
    </row>
    <row r="95" spans="1:87" ht="18" customHeight="1" x14ac:dyDescent="0.15">
      <c r="A95" s="623" t="s">
        <v>38</v>
      </c>
      <c r="B95" s="624"/>
      <c r="C95" s="620" t="s">
        <v>32</v>
      </c>
      <c r="D95" s="621"/>
      <c r="E95" s="621"/>
      <c r="F95" s="621"/>
      <c r="G95" s="621"/>
      <c r="H95" s="621"/>
      <c r="I95" s="621"/>
      <c r="J95" s="621"/>
      <c r="K95" s="621"/>
      <c r="L95" s="621"/>
      <c r="M95" s="621"/>
      <c r="N95" s="609" t="s">
        <v>35</v>
      </c>
      <c r="O95" s="609"/>
      <c r="P95" s="615" t="str">
        <f>""&amp;①入力シート!O128</f>
        <v/>
      </c>
      <c r="Q95" s="615"/>
      <c r="R95" s="615"/>
      <c r="S95" s="615"/>
      <c r="T95" s="615"/>
      <c r="U95" s="615"/>
      <c r="V95" s="615"/>
      <c r="W95" s="615"/>
      <c r="X95" s="615"/>
      <c r="Y95" s="615"/>
      <c r="Z95" s="615"/>
      <c r="AA95" s="615"/>
      <c r="AB95" s="615"/>
      <c r="AC95" s="615"/>
      <c r="AD95" s="615"/>
      <c r="AE95" s="615"/>
      <c r="AF95" s="615"/>
      <c r="AG95" s="615"/>
      <c r="AH95" s="615"/>
      <c r="AI95" s="615"/>
      <c r="AJ95" s="615"/>
      <c r="AK95" s="615"/>
      <c r="AL95" s="615"/>
      <c r="AM95" s="615"/>
      <c r="AN95" s="615"/>
      <c r="AO95" s="615"/>
      <c r="AP95" s="615"/>
      <c r="AQ95" s="150"/>
      <c r="AR95" s="157"/>
      <c r="AS95" s="623" t="s">
        <v>38</v>
      </c>
      <c r="AT95" s="624"/>
      <c r="AU95" s="620" t="s">
        <v>32</v>
      </c>
      <c r="AV95" s="621"/>
      <c r="AW95" s="621"/>
      <c r="AX95" s="621"/>
      <c r="AY95" s="621"/>
      <c r="AZ95" s="621"/>
      <c r="BA95" s="621"/>
      <c r="BB95" s="621"/>
      <c r="BC95" s="621"/>
      <c r="BD95" s="621"/>
      <c r="BE95" s="621"/>
      <c r="BF95" s="609" t="s">
        <v>35</v>
      </c>
      <c r="BG95" s="609"/>
      <c r="BH95" s="615" t="str">
        <f>""&amp;①入力シート!O129</f>
        <v/>
      </c>
      <c r="BI95" s="615"/>
      <c r="BJ95" s="615"/>
      <c r="BK95" s="615"/>
      <c r="BL95" s="615"/>
      <c r="BM95" s="615"/>
      <c r="BN95" s="615"/>
      <c r="BO95" s="615"/>
      <c r="BP95" s="615"/>
      <c r="BQ95" s="615"/>
      <c r="BR95" s="615"/>
      <c r="BS95" s="615"/>
      <c r="BT95" s="615"/>
      <c r="BU95" s="615"/>
      <c r="BV95" s="615"/>
      <c r="BW95" s="615"/>
      <c r="BX95" s="615"/>
      <c r="BY95" s="615"/>
      <c r="BZ95" s="615"/>
      <c r="CA95" s="615"/>
      <c r="CB95" s="615"/>
      <c r="CC95" s="615"/>
      <c r="CD95" s="615"/>
      <c r="CE95" s="615"/>
      <c r="CF95" s="615"/>
      <c r="CG95" s="615"/>
      <c r="CH95" s="615"/>
    </row>
    <row r="96" spans="1:87" ht="18" customHeight="1" x14ac:dyDescent="0.15">
      <c r="A96" s="616"/>
      <c r="B96" s="617"/>
      <c r="C96" s="643">
        <f>'②応募者名簿(印刷用)'!$CI3</f>
        <v>91</v>
      </c>
      <c r="D96" s="644"/>
      <c r="E96" s="644"/>
      <c r="F96" s="644"/>
      <c r="G96" s="644"/>
      <c r="H96" s="644"/>
      <c r="I96" s="644"/>
      <c r="J96" s="644"/>
      <c r="K96" s="644"/>
      <c r="L96" s="644"/>
      <c r="M96" s="644"/>
      <c r="N96" s="609"/>
      <c r="O96" s="609"/>
      <c r="P96" s="615"/>
      <c r="Q96" s="615"/>
      <c r="R96" s="615"/>
      <c r="S96" s="615"/>
      <c r="T96" s="615"/>
      <c r="U96" s="615"/>
      <c r="V96" s="615"/>
      <c r="W96" s="615"/>
      <c r="X96" s="615"/>
      <c r="Y96" s="615"/>
      <c r="Z96" s="615"/>
      <c r="AA96" s="615"/>
      <c r="AB96" s="615"/>
      <c r="AC96" s="615"/>
      <c r="AD96" s="615"/>
      <c r="AE96" s="615"/>
      <c r="AF96" s="615"/>
      <c r="AG96" s="615"/>
      <c r="AH96" s="615"/>
      <c r="AI96" s="615"/>
      <c r="AJ96" s="615"/>
      <c r="AK96" s="615"/>
      <c r="AL96" s="615"/>
      <c r="AM96" s="615"/>
      <c r="AN96" s="615"/>
      <c r="AO96" s="615"/>
      <c r="AP96" s="615"/>
      <c r="AQ96" s="150"/>
      <c r="AR96" s="157"/>
      <c r="AS96" s="616"/>
      <c r="AT96" s="617"/>
      <c r="AU96" s="643">
        <f>'②応募者名簿(印刷用)'!$CI4</f>
        <v>92</v>
      </c>
      <c r="AV96" s="644"/>
      <c r="AW96" s="644"/>
      <c r="AX96" s="644"/>
      <c r="AY96" s="644"/>
      <c r="AZ96" s="644"/>
      <c r="BA96" s="644"/>
      <c r="BB96" s="644"/>
      <c r="BC96" s="644"/>
      <c r="BD96" s="644"/>
      <c r="BE96" s="644"/>
      <c r="BF96" s="609"/>
      <c r="BG96" s="609"/>
      <c r="BH96" s="615"/>
      <c r="BI96" s="615"/>
      <c r="BJ96" s="615"/>
      <c r="BK96" s="615"/>
      <c r="BL96" s="615"/>
      <c r="BM96" s="615"/>
      <c r="BN96" s="615"/>
      <c r="BO96" s="615"/>
      <c r="BP96" s="615"/>
      <c r="BQ96" s="615"/>
      <c r="BR96" s="615"/>
      <c r="BS96" s="615"/>
      <c r="BT96" s="615"/>
      <c r="BU96" s="615"/>
      <c r="BV96" s="615"/>
      <c r="BW96" s="615"/>
      <c r="BX96" s="615"/>
      <c r="BY96" s="615"/>
      <c r="BZ96" s="615"/>
      <c r="CA96" s="615"/>
      <c r="CB96" s="615"/>
      <c r="CC96" s="615"/>
      <c r="CD96" s="615"/>
      <c r="CE96" s="615"/>
      <c r="CF96" s="615"/>
      <c r="CG96" s="615"/>
      <c r="CH96" s="615"/>
    </row>
    <row r="97" spans="1:86" ht="18" customHeight="1" x14ac:dyDescent="0.15">
      <c r="A97" s="618"/>
      <c r="B97" s="619"/>
      <c r="C97" s="643"/>
      <c r="D97" s="644"/>
      <c r="E97" s="644"/>
      <c r="F97" s="644"/>
      <c r="G97" s="644"/>
      <c r="H97" s="644"/>
      <c r="I97" s="644"/>
      <c r="J97" s="644"/>
      <c r="K97" s="644"/>
      <c r="L97" s="644"/>
      <c r="M97" s="644"/>
      <c r="N97" s="609"/>
      <c r="O97" s="609"/>
      <c r="P97" s="615"/>
      <c r="Q97" s="615"/>
      <c r="R97" s="615"/>
      <c r="S97" s="615"/>
      <c r="T97" s="615"/>
      <c r="U97" s="615"/>
      <c r="V97" s="615"/>
      <c r="W97" s="615"/>
      <c r="X97" s="615"/>
      <c r="Y97" s="615"/>
      <c r="Z97" s="615"/>
      <c r="AA97" s="615"/>
      <c r="AB97" s="615"/>
      <c r="AC97" s="615"/>
      <c r="AD97" s="615"/>
      <c r="AE97" s="615"/>
      <c r="AF97" s="615"/>
      <c r="AG97" s="615"/>
      <c r="AH97" s="615"/>
      <c r="AI97" s="615"/>
      <c r="AJ97" s="615"/>
      <c r="AK97" s="615"/>
      <c r="AL97" s="615"/>
      <c r="AM97" s="615"/>
      <c r="AN97" s="615"/>
      <c r="AO97" s="615"/>
      <c r="AP97" s="615"/>
      <c r="AQ97" s="150"/>
      <c r="AR97" s="157"/>
      <c r="AS97" s="618"/>
      <c r="AT97" s="619"/>
      <c r="AU97" s="643"/>
      <c r="AV97" s="644"/>
      <c r="AW97" s="644"/>
      <c r="AX97" s="644"/>
      <c r="AY97" s="644"/>
      <c r="AZ97" s="644"/>
      <c r="BA97" s="644"/>
      <c r="BB97" s="644"/>
      <c r="BC97" s="644"/>
      <c r="BD97" s="644"/>
      <c r="BE97" s="644"/>
      <c r="BF97" s="609"/>
      <c r="BG97" s="609"/>
      <c r="BH97" s="615"/>
      <c r="BI97" s="615"/>
      <c r="BJ97" s="615"/>
      <c r="BK97" s="615"/>
      <c r="BL97" s="615"/>
      <c r="BM97" s="615"/>
      <c r="BN97" s="615"/>
      <c r="BO97" s="615"/>
      <c r="BP97" s="615"/>
      <c r="BQ97" s="615"/>
      <c r="BR97" s="615"/>
      <c r="BS97" s="615"/>
      <c r="BT97" s="615"/>
      <c r="BU97" s="615"/>
      <c r="BV97" s="615"/>
      <c r="BW97" s="615"/>
      <c r="BX97" s="615"/>
      <c r="BY97" s="615"/>
      <c r="BZ97" s="615"/>
      <c r="CA97" s="615"/>
      <c r="CB97" s="615"/>
      <c r="CC97" s="615"/>
      <c r="CD97" s="615"/>
      <c r="CE97" s="615"/>
      <c r="CF97" s="615"/>
      <c r="CG97" s="615"/>
      <c r="CH97" s="615"/>
    </row>
    <row r="98" spans="1:86" ht="18" customHeight="1" x14ac:dyDescent="0.15">
      <c r="A98" s="623" t="s">
        <v>37</v>
      </c>
      <c r="B98" s="624"/>
      <c r="C98" s="640" t="str">
        <f>IF('②応募者名簿(印刷用)'!$CS$3="","",'②応募者名簿(印刷用)'!$CS$3)</f>
        <v/>
      </c>
      <c r="D98" s="641"/>
      <c r="E98" s="641"/>
      <c r="F98" s="641"/>
      <c r="G98" s="641"/>
      <c r="H98" s="641"/>
      <c r="I98" s="641"/>
      <c r="J98" s="641"/>
      <c r="K98" s="641"/>
      <c r="L98" s="641"/>
      <c r="M98" s="642"/>
      <c r="N98" s="616" t="s">
        <v>36</v>
      </c>
      <c r="O98" s="617"/>
      <c r="P98" s="610" t="s">
        <v>34</v>
      </c>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2"/>
      <c r="AQ98" s="150"/>
      <c r="AR98" s="157"/>
      <c r="AS98" s="623" t="s">
        <v>37</v>
      </c>
      <c r="AT98" s="624"/>
      <c r="AU98" s="640" t="str">
        <f>IF('②応募者名簿(印刷用)'!$CS$4="","",'②応募者名簿(印刷用)'!$CS$4)</f>
        <v/>
      </c>
      <c r="AV98" s="641"/>
      <c r="AW98" s="641"/>
      <c r="AX98" s="641"/>
      <c r="AY98" s="641"/>
      <c r="AZ98" s="641"/>
      <c r="BA98" s="641"/>
      <c r="BB98" s="641"/>
      <c r="BC98" s="641"/>
      <c r="BD98" s="641"/>
      <c r="BE98" s="642"/>
      <c r="BF98" s="616" t="s">
        <v>36</v>
      </c>
      <c r="BG98" s="617"/>
      <c r="BH98" s="610" t="s">
        <v>34</v>
      </c>
      <c r="BI98" s="611"/>
      <c r="BJ98" s="611"/>
      <c r="BK98" s="611"/>
      <c r="BL98" s="611"/>
      <c r="BM98" s="611"/>
      <c r="BN98" s="611"/>
      <c r="BO98" s="611"/>
      <c r="BP98" s="611"/>
      <c r="BQ98" s="611"/>
      <c r="BR98" s="611"/>
      <c r="BS98" s="611"/>
      <c r="BT98" s="611"/>
      <c r="BU98" s="611"/>
      <c r="BV98" s="611"/>
      <c r="BW98" s="611"/>
      <c r="BX98" s="611"/>
      <c r="BY98" s="611"/>
      <c r="BZ98" s="611"/>
      <c r="CA98" s="611"/>
      <c r="CB98" s="611"/>
      <c r="CC98" s="611"/>
      <c r="CD98" s="611"/>
      <c r="CE98" s="611"/>
      <c r="CF98" s="611"/>
      <c r="CG98" s="611"/>
      <c r="CH98" s="612"/>
    </row>
    <row r="99" spans="1:86" ht="18" customHeight="1" x14ac:dyDescent="0.15">
      <c r="A99" s="616"/>
      <c r="B99" s="617"/>
      <c r="C99" s="643"/>
      <c r="D99" s="644"/>
      <c r="E99" s="644"/>
      <c r="F99" s="644"/>
      <c r="G99" s="644"/>
      <c r="H99" s="644"/>
      <c r="I99" s="644"/>
      <c r="J99" s="644"/>
      <c r="K99" s="644"/>
      <c r="L99" s="644"/>
      <c r="M99" s="645"/>
      <c r="N99" s="616"/>
      <c r="O99" s="617"/>
      <c r="P99" s="613" t="str">
        <f>IF('②応募者名簿(印刷用)'!$CW$3="","",'②応募者名簿(印刷用)'!$CW$3)</f>
        <v xml:space="preserve"> </v>
      </c>
      <c r="Q99" s="613"/>
      <c r="R99" s="613"/>
      <c r="S99" s="613"/>
      <c r="T99" s="613"/>
      <c r="U99" s="613"/>
      <c r="V99" s="613"/>
      <c r="W99" s="613"/>
      <c r="X99" s="613"/>
      <c r="Y99" s="613"/>
      <c r="Z99" s="613"/>
      <c r="AA99" s="613"/>
      <c r="AB99" s="613"/>
      <c r="AC99" s="613"/>
      <c r="AD99" s="613"/>
      <c r="AE99" s="613"/>
      <c r="AF99" s="613"/>
      <c r="AG99" s="613"/>
      <c r="AH99" s="613"/>
      <c r="AI99" s="613"/>
      <c r="AJ99" s="613"/>
      <c r="AK99" s="613"/>
      <c r="AL99" s="613"/>
      <c r="AM99" s="613"/>
      <c r="AN99" s="613"/>
      <c r="AO99" s="613"/>
      <c r="AP99" s="613"/>
      <c r="AQ99" s="150"/>
      <c r="AR99" s="157"/>
      <c r="AS99" s="616"/>
      <c r="AT99" s="617"/>
      <c r="AU99" s="643"/>
      <c r="AV99" s="644"/>
      <c r="AW99" s="644"/>
      <c r="AX99" s="644"/>
      <c r="AY99" s="644"/>
      <c r="AZ99" s="644"/>
      <c r="BA99" s="644"/>
      <c r="BB99" s="644"/>
      <c r="BC99" s="644"/>
      <c r="BD99" s="644"/>
      <c r="BE99" s="645"/>
      <c r="BF99" s="616"/>
      <c r="BG99" s="617"/>
      <c r="BH99" s="613" t="str">
        <f>IF('②応募者名簿(印刷用)'!$CW$4="","",'②応募者名簿(印刷用)'!$CW$4)</f>
        <v xml:space="preserve"> </v>
      </c>
      <c r="BI99" s="613"/>
      <c r="BJ99" s="613"/>
      <c r="BK99" s="613"/>
      <c r="BL99" s="613"/>
      <c r="BM99" s="613"/>
      <c r="BN99" s="613"/>
      <c r="BO99" s="613"/>
      <c r="BP99" s="613"/>
      <c r="BQ99" s="613"/>
      <c r="BR99" s="613"/>
      <c r="BS99" s="613"/>
      <c r="BT99" s="613"/>
      <c r="BU99" s="613"/>
      <c r="BV99" s="613"/>
      <c r="BW99" s="613"/>
      <c r="BX99" s="613"/>
      <c r="BY99" s="613"/>
      <c r="BZ99" s="613"/>
      <c r="CA99" s="613"/>
      <c r="CB99" s="613"/>
      <c r="CC99" s="613"/>
      <c r="CD99" s="613"/>
      <c r="CE99" s="613"/>
      <c r="CF99" s="613"/>
      <c r="CG99" s="613"/>
      <c r="CH99" s="613"/>
    </row>
    <row r="100" spans="1:86" ht="18" customHeight="1" x14ac:dyDescent="0.15">
      <c r="A100" s="616"/>
      <c r="B100" s="617"/>
      <c r="C100" s="643"/>
      <c r="D100" s="644"/>
      <c r="E100" s="644"/>
      <c r="F100" s="644"/>
      <c r="G100" s="644"/>
      <c r="H100" s="644"/>
      <c r="I100" s="644"/>
      <c r="J100" s="644"/>
      <c r="K100" s="644"/>
      <c r="L100" s="644"/>
      <c r="M100" s="645"/>
      <c r="N100" s="618"/>
      <c r="O100" s="619"/>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614"/>
      <c r="AL100" s="614"/>
      <c r="AM100" s="614"/>
      <c r="AN100" s="614"/>
      <c r="AO100" s="614"/>
      <c r="AP100" s="614"/>
      <c r="AQ100" s="150"/>
      <c r="AR100" s="157"/>
      <c r="AS100" s="616"/>
      <c r="AT100" s="617"/>
      <c r="AU100" s="643"/>
      <c r="AV100" s="644"/>
      <c r="AW100" s="644"/>
      <c r="AX100" s="644"/>
      <c r="AY100" s="644"/>
      <c r="AZ100" s="644"/>
      <c r="BA100" s="644"/>
      <c r="BB100" s="644"/>
      <c r="BC100" s="644"/>
      <c r="BD100" s="644"/>
      <c r="BE100" s="645"/>
      <c r="BF100" s="618"/>
      <c r="BG100" s="619"/>
      <c r="BH100" s="614"/>
      <c r="BI100" s="614"/>
      <c r="BJ100" s="614"/>
      <c r="BK100" s="614"/>
      <c r="BL100" s="614"/>
      <c r="BM100" s="614"/>
      <c r="BN100" s="614"/>
      <c r="BO100" s="614"/>
      <c r="BP100" s="614"/>
      <c r="BQ100" s="614"/>
      <c r="BR100" s="614"/>
      <c r="BS100" s="614"/>
      <c r="BT100" s="614"/>
      <c r="BU100" s="614"/>
      <c r="BV100" s="614"/>
      <c r="BW100" s="614"/>
      <c r="BX100" s="614"/>
      <c r="BY100" s="614"/>
      <c r="BZ100" s="614"/>
      <c r="CA100" s="614"/>
      <c r="CB100" s="614"/>
      <c r="CC100" s="614"/>
      <c r="CD100" s="614"/>
      <c r="CE100" s="614"/>
      <c r="CF100" s="614"/>
      <c r="CG100" s="614"/>
      <c r="CH100" s="614"/>
    </row>
    <row r="101" spans="1:86" ht="18" customHeight="1" x14ac:dyDescent="0.15">
      <c r="A101" s="638" t="s">
        <v>23</v>
      </c>
      <c r="B101" s="638"/>
      <c r="C101" s="639" t="str">
        <f>""&amp;①入力シート!AJ128</f>
        <v/>
      </c>
      <c r="D101" s="639"/>
      <c r="E101" s="639"/>
      <c r="F101" s="639"/>
      <c r="G101" s="639"/>
      <c r="H101" s="639"/>
      <c r="I101" s="639"/>
      <c r="J101" s="639"/>
      <c r="K101" s="639"/>
      <c r="L101" s="639"/>
      <c r="M101" s="639"/>
      <c r="N101" s="646" t="s">
        <v>77</v>
      </c>
      <c r="O101" s="428"/>
      <c r="P101" s="428"/>
      <c r="Q101" s="428"/>
      <c r="R101" s="428"/>
      <c r="S101" s="428"/>
      <c r="T101" s="428"/>
      <c r="U101" s="428"/>
      <c r="V101" s="428"/>
      <c r="W101" s="428"/>
      <c r="X101" s="428"/>
      <c r="Y101" s="428"/>
      <c r="Z101" s="428"/>
      <c r="AA101" s="428"/>
      <c r="AB101" s="428"/>
      <c r="AC101" s="428"/>
      <c r="AD101" s="428"/>
      <c r="AE101" s="428"/>
      <c r="AF101" s="428"/>
      <c r="AG101" s="428"/>
      <c r="AH101" s="428"/>
      <c r="AI101" s="428"/>
      <c r="AJ101" s="428"/>
      <c r="AK101" s="428"/>
      <c r="AL101" s="428"/>
      <c r="AM101" s="428"/>
      <c r="AN101" s="428"/>
      <c r="AO101" s="428"/>
      <c r="AP101" s="429"/>
      <c r="AR101" s="47"/>
      <c r="AS101" s="638" t="s">
        <v>23</v>
      </c>
      <c r="AT101" s="638"/>
      <c r="AU101" s="639" t="str">
        <f>""&amp;①入力シート!AJ129</f>
        <v/>
      </c>
      <c r="AV101" s="639"/>
      <c r="AW101" s="639"/>
      <c r="AX101" s="639"/>
      <c r="AY101" s="639"/>
      <c r="AZ101" s="639"/>
      <c r="BA101" s="639"/>
      <c r="BB101" s="639"/>
      <c r="BC101" s="639"/>
      <c r="BD101" s="639"/>
      <c r="BE101" s="639"/>
      <c r="BF101" s="646" t="s">
        <v>77</v>
      </c>
      <c r="BG101" s="428"/>
      <c r="BH101" s="428"/>
      <c r="BI101" s="428"/>
      <c r="BJ101" s="428"/>
      <c r="BK101" s="428"/>
      <c r="BL101" s="428"/>
      <c r="BM101" s="428"/>
      <c r="BN101" s="428"/>
      <c r="BO101" s="428"/>
      <c r="BP101" s="428"/>
      <c r="BQ101" s="428"/>
      <c r="BR101" s="428"/>
      <c r="BS101" s="428"/>
      <c r="BT101" s="428"/>
      <c r="BU101" s="428"/>
      <c r="BV101" s="428"/>
      <c r="BW101" s="428"/>
      <c r="BX101" s="428"/>
      <c r="BY101" s="428"/>
      <c r="BZ101" s="428"/>
      <c r="CA101" s="428"/>
      <c r="CB101" s="428"/>
      <c r="CC101" s="428"/>
      <c r="CD101" s="428"/>
      <c r="CE101" s="428"/>
      <c r="CF101" s="428"/>
      <c r="CG101" s="428"/>
      <c r="CH101" s="429"/>
    </row>
    <row r="102" spans="1:86" ht="18" customHeight="1" x14ac:dyDescent="0.15">
      <c r="A102" s="638"/>
      <c r="B102" s="638"/>
      <c r="C102" s="639"/>
      <c r="D102" s="639"/>
      <c r="E102" s="639"/>
      <c r="F102" s="639"/>
      <c r="G102" s="639"/>
      <c r="H102" s="639"/>
      <c r="I102" s="639"/>
      <c r="J102" s="639"/>
      <c r="K102" s="639"/>
      <c r="L102" s="639"/>
      <c r="M102" s="639"/>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c r="AI102" s="431"/>
      <c r="AJ102" s="431"/>
      <c r="AK102" s="431"/>
      <c r="AL102" s="431"/>
      <c r="AM102" s="431"/>
      <c r="AN102" s="431"/>
      <c r="AO102" s="431"/>
      <c r="AP102" s="432"/>
      <c r="AR102" s="47"/>
      <c r="AS102" s="638"/>
      <c r="AT102" s="638"/>
      <c r="AU102" s="639"/>
      <c r="AV102" s="639"/>
      <c r="AW102" s="639"/>
      <c r="AX102" s="639"/>
      <c r="AY102" s="639"/>
      <c r="AZ102" s="639"/>
      <c r="BA102" s="639"/>
      <c r="BB102" s="639"/>
      <c r="BC102" s="639"/>
      <c r="BD102" s="639"/>
      <c r="BE102" s="639"/>
      <c r="BF102" s="431"/>
      <c r="BG102" s="431"/>
      <c r="BH102" s="431"/>
      <c r="BI102" s="431"/>
      <c r="BJ102" s="431"/>
      <c r="BK102" s="431"/>
      <c r="BL102" s="431"/>
      <c r="BM102" s="431"/>
      <c r="BN102" s="431"/>
      <c r="BO102" s="431"/>
      <c r="BP102" s="431"/>
      <c r="BQ102" s="431"/>
      <c r="BR102" s="431"/>
      <c r="BS102" s="431"/>
      <c r="BT102" s="431"/>
      <c r="BU102" s="431"/>
      <c r="BV102" s="431"/>
      <c r="BW102" s="431"/>
      <c r="BX102" s="431"/>
      <c r="BY102" s="431"/>
      <c r="BZ102" s="431"/>
      <c r="CA102" s="431"/>
      <c r="CB102" s="431"/>
      <c r="CC102" s="431"/>
      <c r="CD102" s="431"/>
      <c r="CE102" s="431"/>
      <c r="CF102" s="431"/>
      <c r="CG102" s="431"/>
      <c r="CH102" s="432"/>
    </row>
    <row r="103" spans="1:86" ht="17.100000000000001" customHeight="1" x14ac:dyDescent="0.15">
      <c r="A103" s="650" t="s">
        <v>64</v>
      </c>
      <c r="B103" s="651"/>
      <c r="C103" s="651"/>
      <c r="D103" s="651"/>
      <c r="E103" s="651"/>
      <c r="F103" s="651"/>
      <c r="G103" s="651"/>
      <c r="H103" s="651"/>
      <c r="I103" s="651"/>
      <c r="J103" s="651"/>
      <c r="K103" s="651"/>
      <c r="L103" s="651"/>
      <c r="M103" s="652"/>
      <c r="N103" s="609" t="s">
        <v>22</v>
      </c>
      <c r="O103" s="609"/>
      <c r="P103" s="628" t="s">
        <v>17</v>
      </c>
      <c r="Q103" s="629"/>
      <c r="R103" s="630" t="str">
        <f>IF('②応募者名簿(印刷用)'!$BX$40="","",'②応募者名簿(印刷用)'!$BX$40)</f>
        <v>-</v>
      </c>
      <c r="S103" s="630"/>
      <c r="T103" s="630"/>
      <c r="U103" s="630"/>
      <c r="V103" s="630"/>
      <c r="W103" s="630"/>
      <c r="X103" s="630"/>
      <c r="Y103" s="630"/>
      <c r="Z103" s="630"/>
      <c r="AA103" s="630"/>
      <c r="AB103" s="630"/>
      <c r="AC103" s="630"/>
      <c r="AD103" s="630"/>
      <c r="AE103" s="630"/>
      <c r="AF103" s="630"/>
      <c r="AG103" s="630"/>
      <c r="AH103" s="630"/>
      <c r="AI103" s="630"/>
      <c r="AJ103" s="630"/>
      <c r="AK103" s="630"/>
      <c r="AL103" s="630"/>
      <c r="AM103" s="630"/>
      <c r="AN103" s="630"/>
      <c r="AO103" s="630"/>
      <c r="AP103" s="631"/>
      <c r="AQ103" s="150"/>
      <c r="AR103" s="157"/>
      <c r="AS103" s="650" t="s">
        <v>64</v>
      </c>
      <c r="AT103" s="651"/>
      <c r="AU103" s="651"/>
      <c r="AV103" s="651"/>
      <c r="AW103" s="651"/>
      <c r="AX103" s="651"/>
      <c r="AY103" s="651"/>
      <c r="AZ103" s="651"/>
      <c r="BA103" s="651"/>
      <c r="BB103" s="651"/>
      <c r="BC103" s="651"/>
      <c r="BD103" s="651"/>
      <c r="BE103" s="652"/>
      <c r="BF103" s="609" t="s">
        <v>22</v>
      </c>
      <c r="BG103" s="609"/>
      <c r="BH103" s="628" t="s">
        <v>17</v>
      </c>
      <c r="BI103" s="629"/>
      <c r="BJ103" s="630" t="str">
        <f>IF('②応募者名簿(印刷用)'!$BX$40="","",'②応募者名簿(印刷用)'!$BX$40)</f>
        <v>-</v>
      </c>
      <c r="BK103" s="630"/>
      <c r="BL103" s="630"/>
      <c r="BM103" s="630"/>
      <c r="BN103" s="630"/>
      <c r="BO103" s="630"/>
      <c r="BP103" s="630"/>
      <c r="BQ103" s="630"/>
      <c r="BR103" s="630"/>
      <c r="BS103" s="630"/>
      <c r="BT103" s="630"/>
      <c r="BU103" s="630"/>
      <c r="BV103" s="630"/>
      <c r="BW103" s="630"/>
      <c r="BX103" s="630"/>
      <c r="BY103" s="630"/>
      <c r="BZ103" s="630"/>
      <c r="CA103" s="630"/>
      <c r="CB103" s="630"/>
      <c r="CC103" s="630"/>
      <c r="CD103" s="630"/>
      <c r="CE103" s="630"/>
      <c r="CF103" s="630"/>
      <c r="CG103" s="630"/>
      <c r="CH103" s="631"/>
    </row>
    <row r="104" spans="1:86" ht="17.100000000000001" customHeight="1" x14ac:dyDescent="0.15">
      <c r="A104" s="653" t="str">
        <f>'②応募者名簿(印刷用)'!$A$36</f>
        <v/>
      </c>
      <c r="B104" s="654"/>
      <c r="C104" s="654"/>
      <c r="D104" s="654"/>
      <c r="E104" s="654"/>
      <c r="F104" s="654"/>
      <c r="G104" s="654"/>
      <c r="H104" s="654"/>
      <c r="I104" s="151"/>
      <c r="J104" s="151"/>
      <c r="K104" s="151"/>
      <c r="L104" s="151"/>
      <c r="M104" s="152"/>
      <c r="N104" s="609"/>
      <c r="O104" s="609"/>
      <c r="P104" s="603" t="str">
        <f>IF('②応募者名簿(印刷用)'!$BV$42="","",'②応募者名簿(印刷用)'!$BV$42)</f>
        <v xml:space="preserve"> </v>
      </c>
      <c r="Q104" s="604"/>
      <c r="R104" s="604"/>
      <c r="S104" s="604"/>
      <c r="T104" s="604"/>
      <c r="U104" s="604"/>
      <c r="V104" s="604"/>
      <c r="W104" s="604"/>
      <c r="X104" s="604"/>
      <c r="Y104" s="604"/>
      <c r="Z104" s="604"/>
      <c r="AA104" s="604"/>
      <c r="AB104" s="604"/>
      <c r="AC104" s="604"/>
      <c r="AD104" s="604"/>
      <c r="AE104" s="604"/>
      <c r="AF104" s="604"/>
      <c r="AG104" s="604"/>
      <c r="AH104" s="604"/>
      <c r="AI104" s="604"/>
      <c r="AJ104" s="604"/>
      <c r="AK104" s="604"/>
      <c r="AL104" s="604"/>
      <c r="AM104" s="604"/>
      <c r="AN104" s="604"/>
      <c r="AO104" s="604"/>
      <c r="AP104" s="605"/>
      <c r="AQ104" s="150"/>
      <c r="AR104" s="157"/>
      <c r="AS104" s="653" t="str">
        <f>'②応募者名簿(印刷用)'!$A$36</f>
        <v/>
      </c>
      <c r="AT104" s="654"/>
      <c r="AU104" s="654"/>
      <c r="AV104" s="654"/>
      <c r="AW104" s="654"/>
      <c r="AX104" s="654"/>
      <c r="AY104" s="654"/>
      <c r="AZ104" s="654"/>
      <c r="BA104" s="151"/>
      <c r="BB104" s="151"/>
      <c r="BC104" s="151"/>
      <c r="BD104" s="151"/>
      <c r="BE104" s="152"/>
      <c r="BF104" s="609"/>
      <c r="BG104" s="609"/>
      <c r="BH104" s="603" t="str">
        <f>IF('②応募者名簿(印刷用)'!$BV$42="","",'②応募者名簿(印刷用)'!$BV$42)</f>
        <v xml:space="preserve"> </v>
      </c>
      <c r="BI104" s="604"/>
      <c r="BJ104" s="604"/>
      <c r="BK104" s="604"/>
      <c r="BL104" s="604"/>
      <c r="BM104" s="604"/>
      <c r="BN104" s="604"/>
      <c r="BO104" s="604"/>
      <c r="BP104" s="604"/>
      <c r="BQ104" s="604"/>
      <c r="BR104" s="604"/>
      <c r="BS104" s="604"/>
      <c r="BT104" s="604"/>
      <c r="BU104" s="604"/>
      <c r="BV104" s="604"/>
      <c r="BW104" s="604"/>
      <c r="BX104" s="604"/>
      <c r="BY104" s="604"/>
      <c r="BZ104" s="604"/>
      <c r="CA104" s="604"/>
      <c r="CB104" s="604"/>
      <c r="CC104" s="604"/>
      <c r="CD104" s="604"/>
      <c r="CE104" s="604"/>
      <c r="CF104" s="604"/>
      <c r="CG104" s="604"/>
      <c r="CH104" s="605"/>
    </row>
    <row r="105" spans="1:86" ht="17.100000000000001" customHeight="1" x14ac:dyDescent="0.15">
      <c r="A105" s="653"/>
      <c r="B105" s="654"/>
      <c r="C105" s="654"/>
      <c r="D105" s="654"/>
      <c r="E105" s="654"/>
      <c r="F105" s="654"/>
      <c r="G105" s="654"/>
      <c r="H105" s="654"/>
      <c r="I105" s="151"/>
      <c r="J105" s="151"/>
      <c r="K105" s="151"/>
      <c r="L105" s="151"/>
      <c r="M105" s="152"/>
      <c r="N105" s="609"/>
      <c r="O105" s="609"/>
      <c r="P105" s="603" t="str">
        <f>IF('②応募者名簿(印刷用)'!$BV$43="","",'②応募者名簿(印刷用)'!$BV$43)</f>
        <v xml:space="preserve"> </v>
      </c>
      <c r="Q105" s="604"/>
      <c r="R105" s="604"/>
      <c r="S105" s="604"/>
      <c r="T105" s="604"/>
      <c r="U105" s="604"/>
      <c r="V105" s="604"/>
      <c r="W105" s="604"/>
      <c r="X105" s="604"/>
      <c r="Y105" s="604"/>
      <c r="Z105" s="604"/>
      <c r="AA105" s="604"/>
      <c r="AB105" s="604"/>
      <c r="AC105" s="604"/>
      <c r="AD105" s="604"/>
      <c r="AE105" s="604"/>
      <c r="AF105" s="604"/>
      <c r="AG105" s="604"/>
      <c r="AH105" s="604"/>
      <c r="AI105" s="604"/>
      <c r="AJ105" s="604"/>
      <c r="AK105" s="604"/>
      <c r="AL105" s="604"/>
      <c r="AM105" s="604"/>
      <c r="AN105" s="604"/>
      <c r="AO105" s="604"/>
      <c r="AP105" s="605"/>
      <c r="AQ105" s="150"/>
      <c r="AR105" s="157"/>
      <c r="AS105" s="653"/>
      <c r="AT105" s="654"/>
      <c r="AU105" s="654"/>
      <c r="AV105" s="654"/>
      <c r="AW105" s="654"/>
      <c r="AX105" s="654"/>
      <c r="AY105" s="654"/>
      <c r="AZ105" s="654"/>
      <c r="BA105" s="151"/>
      <c r="BB105" s="151"/>
      <c r="BC105" s="151"/>
      <c r="BD105" s="151"/>
      <c r="BE105" s="152"/>
      <c r="BF105" s="609"/>
      <c r="BG105" s="609"/>
      <c r="BH105" s="603" t="str">
        <f>IF('②応募者名簿(印刷用)'!$BV$43="","",'②応募者名簿(印刷用)'!$BV$43)</f>
        <v xml:space="preserve"> </v>
      </c>
      <c r="BI105" s="604"/>
      <c r="BJ105" s="604"/>
      <c r="BK105" s="604"/>
      <c r="BL105" s="604"/>
      <c r="BM105" s="604"/>
      <c r="BN105" s="604"/>
      <c r="BO105" s="604"/>
      <c r="BP105" s="604"/>
      <c r="BQ105" s="604"/>
      <c r="BR105" s="604"/>
      <c r="BS105" s="604"/>
      <c r="BT105" s="604"/>
      <c r="BU105" s="604"/>
      <c r="BV105" s="604"/>
      <c r="BW105" s="604"/>
      <c r="BX105" s="604"/>
      <c r="BY105" s="604"/>
      <c r="BZ105" s="604"/>
      <c r="CA105" s="604"/>
      <c r="CB105" s="604"/>
      <c r="CC105" s="604"/>
      <c r="CD105" s="604"/>
      <c r="CE105" s="604"/>
      <c r="CF105" s="604"/>
      <c r="CG105" s="604"/>
      <c r="CH105" s="605"/>
    </row>
    <row r="106" spans="1:86" ht="17.100000000000001" customHeight="1" x14ac:dyDescent="0.15">
      <c r="A106" s="653"/>
      <c r="B106" s="654"/>
      <c r="C106" s="654"/>
      <c r="D106" s="654"/>
      <c r="E106" s="654"/>
      <c r="F106" s="654"/>
      <c r="G106" s="654"/>
      <c r="H106" s="654"/>
      <c r="I106" s="151"/>
      <c r="J106" s="151"/>
      <c r="K106" s="151"/>
      <c r="L106" s="151"/>
      <c r="M106" s="152"/>
      <c r="N106" s="609"/>
      <c r="O106" s="609"/>
      <c r="P106" s="606" t="str">
        <f>IF('②応募者名簿(印刷用)'!$BV$44="","",'②応募者名簿(印刷用)'!$BV$44)</f>
        <v xml:space="preserve"> </v>
      </c>
      <c r="Q106" s="607"/>
      <c r="R106" s="607"/>
      <c r="S106" s="607"/>
      <c r="T106" s="607"/>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8"/>
      <c r="AQ106" s="150"/>
      <c r="AR106" s="157"/>
      <c r="AS106" s="653"/>
      <c r="AT106" s="654"/>
      <c r="AU106" s="654"/>
      <c r="AV106" s="654"/>
      <c r="AW106" s="654"/>
      <c r="AX106" s="654"/>
      <c r="AY106" s="654"/>
      <c r="AZ106" s="654"/>
      <c r="BA106" s="151"/>
      <c r="BB106" s="151"/>
      <c r="BC106" s="151"/>
      <c r="BD106" s="151"/>
      <c r="BE106" s="152"/>
      <c r="BF106" s="609"/>
      <c r="BG106" s="609"/>
      <c r="BH106" s="606" t="str">
        <f>IF('②応募者名簿(印刷用)'!$BV$44="","",'②応募者名簿(印刷用)'!$BV$44)</f>
        <v xml:space="preserve"> </v>
      </c>
      <c r="BI106" s="607"/>
      <c r="BJ106" s="607"/>
      <c r="BK106" s="607"/>
      <c r="BL106" s="607"/>
      <c r="BM106" s="607"/>
      <c r="BN106" s="607"/>
      <c r="BO106" s="607"/>
      <c r="BP106" s="607"/>
      <c r="BQ106" s="607"/>
      <c r="BR106" s="607"/>
      <c r="BS106" s="607"/>
      <c r="BT106" s="607"/>
      <c r="BU106" s="607"/>
      <c r="BV106" s="607"/>
      <c r="BW106" s="607"/>
      <c r="BX106" s="607"/>
      <c r="BY106" s="607"/>
      <c r="BZ106" s="607"/>
      <c r="CA106" s="607"/>
      <c r="CB106" s="607"/>
      <c r="CC106" s="607"/>
      <c r="CD106" s="607"/>
      <c r="CE106" s="607"/>
      <c r="CF106" s="607"/>
      <c r="CG106" s="607"/>
      <c r="CH106" s="608"/>
    </row>
    <row r="107" spans="1:86" ht="17.100000000000001" customHeight="1" x14ac:dyDescent="0.15">
      <c r="A107" s="653"/>
      <c r="B107" s="654"/>
      <c r="C107" s="654"/>
      <c r="D107" s="654"/>
      <c r="E107" s="654"/>
      <c r="F107" s="654"/>
      <c r="G107" s="654"/>
      <c r="H107" s="654"/>
      <c r="I107" s="151"/>
      <c r="J107" s="151"/>
      <c r="K107" s="151"/>
      <c r="L107" s="151"/>
      <c r="M107" s="152"/>
      <c r="N107" s="623" t="s">
        <v>33</v>
      </c>
      <c r="O107" s="624"/>
      <c r="P107" s="620" t="s">
        <v>24</v>
      </c>
      <c r="Q107" s="621"/>
      <c r="R107" s="621"/>
      <c r="S107" s="621"/>
      <c r="T107" s="621" t="str">
        <f>""&amp;①入力シート!$D$21</f>
        <v/>
      </c>
      <c r="U107" s="621"/>
      <c r="V107" s="621"/>
      <c r="W107" s="621"/>
      <c r="X107" s="621"/>
      <c r="Y107" s="621"/>
      <c r="Z107" s="621"/>
      <c r="AA107" s="621"/>
      <c r="AB107" s="621"/>
      <c r="AC107" s="621"/>
      <c r="AD107" s="621"/>
      <c r="AE107" s="621"/>
      <c r="AF107" s="621"/>
      <c r="AG107" s="621"/>
      <c r="AH107" s="621"/>
      <c r="AI107" s="621"/>
      <c r="AJ107" s="621"/>
      <c r="AK107" s="621"/>
      <c r="AL107" s="621"/>
      <c r="AM107" s="621"/>
      <c r="AN107" s="621"/>
      <c r="AO107" s="621"/>
      <c r="AP107" s="622"/>
      <c r="AQ107" s="150"/>
      <c r="AR107" s="157"/>
      <c r="AS107" s="653"/>
      <c r="AT107" s="654"/>
      <c r="AU107" s="654"/>
      <c r="AV107" s="654"/>
      <c r="AW107" s="654"/>
      <c r="AX107" s="654"/>
      <c r="AY107" s="654"/>
      <c r="AZ107" s="654"/>
      <c r="BA107" s="151"/>
      <c r="BB107" s="151"/>
      <c r="BC107" s="151"/>
      <c r="BD107" s="151"/>
      <c r="BE107" s="152"/>
      <c r="BF107" s="623" t="s">
        <v>33</v>
      </c>
      <c r="BG107" s="624"/>
      <c r="BH107" s="620" t="s">
        <v>24</v>
      </c>
      <c r="BI107" s="621"/>
      <c r="BJ107" s="621"/>
      <c r="BK107" s="621"/>
      <c r="BL107" s="621" t="str">
        <f>""&amp;①入力シート!$D$21</f>
        <v/>
      </c>
      <c r="BM107" s="621"/>
      <c r="BN107" s="621"/>
      <c r="BO107" s="621"/>
      <c r="BP107" s="621"/>
      <c r="BQ107" s="621"/>
      <c r="BR107" s="621"/>
      <c r="BS107" s="621"/>
      <c r="BT107" s="621"/>
      <c r="BU107" s="621"/>
      <c r="BV107" s="621"/>
      <c r="BW107" s="621"/>
      <c r="BX107" s="621"/>
      <c r="BY107" s="621"/>
      <c r="BZ107" s="621"/>
      <c r="CA107" s="621"/>
      <c r="CB107" s="621"/>
      <c r="CC107" s="621"/>
      <c r="CD107" s="621"/>
      <c r="CE107" s="621"/>
      <c r="CF107" s="621"/>
      <c r="CG107" s="621"/>
      <c r="CH107" s="622"/>
    </row>
    <row r="108" spans="1:86" ht="17.100000000000001" customHeight="1" x14ac:dyDescent="0.15">
      <c r="A108" s="153"/>
      <c r="B108" s="151"/>
      <c r="C108" s="151"/>
      <c r="D108" s="151"/>
      <c r="E108" s="151"/>
      <c r="F108" s="151"/>
      <c r="G108" s="151"/>
      <c r="H108" s="151"/>
      <c r="I108" s="151"/>
      <c r="J108" s="151"/>
      <c r="K108" s="151"/>
      <c r="L108" s="151"/>
      <c r="M108" s="152"/>
      <c r="N108" s="616"/>
      <c r="O108" s="617"/>
      <c r="P108" s="625" t="str">
        <f>"　"&amp;①入力シート!$D$22</f>
        <v>　</v>
      </c>
      <c r="Q108" s="626"/>
      <c r="R108" s="626"/>
      <c r="S108" s="626"/>
      <c r="T108" s="626"/>
      <c r="U108" s="626"/>
      <c r="V108" s="626"/>
      <c r="W108" s="626"/>
      <c r="X108" s="626"/>
      <c r="Y108" s="626"/>
      <c r="Z108" s="626"/>
      <c r="AA108" s="626"/>
      <c r="AB108" s="626"/>
      <c r="AC108" s="626"/>
      <c r="AD108" s="626"/>
      <c r="AE108" s="626"/>
      <c r="AF108" s="626"/>
      <c r="AG108" s="626"/>
      <c r="AH108" s="626"/>
      <c r="AI108" s="626"/>
      <c r="AJ108" s="626"/>
      <c r="AK108" s="626"/>
      <c r="AL108" s="626"/>
      <c r="AM108" s="626"/>
      <c r="AN108" s="626"/>
      <c r="AO108" s="626"/>
      <c r="AP108" s="627"/>
      <c r="AQ108" s="150"/>
      <c r="AR108" s="157"/>
      <c r="AS108" s="153"/>
      <c r="AT108" s="151"/>
      <c r="AU108" s="151"/>
      <c r="AV108" s="151"/>
      <c r="AW108" s="151"/>
      <c r="AX108" s="151"/>
      <c r="AY108" s="151"/>
      <c r="AZ108" s="151"/>
      <c r="BA108" s="151"/>
      <c r="BB108" s="151"/>
      <c r="BC108" s="151"/>
      <c r="BD108" s="151"/>
      <c r="BE108" s="152"/>
      <c r="BF108" s="616"/>
      <c r="BG108" s="617"/>
      <c r="BH108" s="625" t="str">
        <f>"　"&amp;①入力シート!$D$22</f>
        <v>　</v>
      </c>
      <c r="BI108" s="626"/>
      <c r="BJ108" s="626"/>
      <c r="BK108" s="626"/>
      <c r="BL108" s="626"/>
      <c r="BM108" s="626"/>
      <c r="BN108" s="626"/>
      <c r="BO108" s="626"/>
      <c r="BP108" s="626"/>
      <c r="BQ108" s="626"/>
      <c r="BR108" s="626"/>
      <c r="BS108" s="626"/>
      <c r="BT108" s="626"/>
      <c r="BU108" s="626"/>
      <c r="BV108" s="626"/>
      <c r="BW108" s="626"/>
      <c r="BX108" s="626"/>
      <c r="BY108" s="626"/>
      <c r="BZ108" s="626"/>
      <c r="CA108" s="626"/>
      <c r="CB108" s="626"/>
      <c r="CC108" s="626"/>
      <c r="CD108" s="626"/>
      <c r="CE108" s="626"/>
      <c r="CF108" s="626"/>
      <c r="CG108" s="626"/>
      <c r="CH108" s="627"/>
    </row>
    <row r="109" spans="1:86" ht="17.100000000000001" customHeight="1" x14ac:dyDescent="0.15">
      <c r="A109" s="153"/>
      <c r="B109" s="151"/>
      <c r="C109" s="151"/>
      <c r="D109" s="151"/>
      <c r="E109" s="151"/>
      <c r="F109" s="151"/>
      <c r="G109" s="151"/>
      <c r="H109" s="151"/>
      <c r="I109" s="151"/>
      <c r="J109" s="151"/>
      <c r="K109" s="151"/>
      <c r="L109" s="151"/>
      <c r="M109" s="152"/>
      <c r="N109" s="616"/>
      <c r="O109" s="617"/>
      <c r="P109" s="647" t="str">
        <f>"　"&amp;①入力シート!$D$23</f>
        <v>　</v>
      </c>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9"/>
      <c r="AQ109" s="150"/>
      <c r="AR109" s="157"/>
      <c r="AS109" s="153"/>
      <c r="AT109" s="151"/>
      <c r="AU109" s="151"/>
      <c r="AV109" s="151"/>
      <c r="AW109" s="151"/>
      <c r="AX109" s="151"/>
      <c r="AY109" s="151"/>
      <c r="AZ109" s="151"/>
      <c r="BA109" s="151"/>
      <c r="BB109" s="151"/>
      <c r="BC109" s="151"/>
      <c r="BD109" s="151"/>
      <c r="BE109" s="152"/>
      <c r="BF109" s="616"/>
      <c r="BG109" s="617"/>
      <c r="BH109" s="647" t="str">
        <f>"　"&amp;①入力シート!$D$23</f>
        <v>　</v>
      </c>
      <c r="BI109" s="648"/>
      <c r="BJ109" s="648"/>
      <c r="BK109" s="648"/>
      <c r="BL109" s="648"/>
      <c r="BM109" s="648"/>
      <c r="BN109" s="648"/>
      <c r="BO109" s="648"/>
      <c r="BP109" s="648"/>
      <c r="BQ109" s="648"/>
      <c r="BR109" s="648"/>
      <c r="BS109" s="648"/>
      <c r="BT109" s="648"/>
      <c r="BU109" s="648"/>
      <c r="BV109" s="648"/>
      <c r="BW109" s="648"/>
      <c r="BX109" s="648"/>
      <c r="BY109" s="648"/>
      <c r="BZ109" s="648"/>
      <c r="CA109" s="648"/>
      <c r="CB109" s="648"/>
      <c r="CC109" s="648"/>
      <c r="CD109" s="648"/>
      <c r="CE109" s="648"/>
      <c r="CF109" s="648"/>
      <c r="CG109" s="648"/>
      <c r="CH109" s="649"/>
    </row>
    <row r="110" spans="1:86" ht="17.100000000000001" customHeight="1" x14ac:dyDescent="0.15">
      <c r="A110" s="154"/>
      <c r="B110" s="155"/>
      <c r="C110" s="155"/>
      <c r="D110" s="155"/>
      <c r="E110" s="155"/>
      <c r="F110" s="155"/>
      <c r="G110" s="155"/>
      <c r="H110" s="155"/>
      <c r="I110" s="155"/>
      <c r="J110" s="155"/>
      <c r="K110" s="155"/>
      <c r="L110" s="155"/>
      <c r="M110" s="156"/>
      <c r="N110" s="616"/>
      <c r="O110" s="617"/>
      <c r="P110" s="647"/>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9"/>
      <c r="AQ110" s="150"/>
      <c r="AR110" s="157"/>
      <c r="AS110" s="154"/>
      <c r="AT110" s="155"/>
      <c r="AU110" s="155"/>
      <c r="AV110" s="155"/>
      <c r="AW110" s="155"/>
      <c r="AX110" s="155"/>
      <c r="AY110" s="155"/>
      <c r="AZ110" s="155"/>
      <c r="BA110" s="155"/>
      <c r="BB110" s="155"/>
      <c r="BC110" s="155"/>
      <c r="BD110" s="155"/>
      <c r="BE110" s="156"/>
      <c r="BF110" s="616"/>
      <c r="BG110" s="617"/>
      <c r="BH110" s="647"/>
      <c r="BI110" s="648"/>
      <c r="BJ110" s="648"/>
      <c r="BK110" s="648"/>
      <c r="BL110" s="648"/>
      <c r="BM110" s="648"/>
      <c r="BN110" s="648"/>
      <c r="BO110" s="648"/>
      <c r="BP110" s="648"/>
      <c r="BQ110" s="648"/>
      <c r="BR110" s="648"/>
      <c r="BS110" s="648"/>
      <c r="BT110" s="648"/>
      <c r="BU110" s="648"/>
      <c r="BV110" s="648"/>
      <c r="BW110" s="648"/>
      <c r="BX110" s="648"/>
      <c r="BY110" s="648"/>
      <c r="BZ110" s="648"/>
      <c r="CA110" s="648"/>
      <c r="CB110" s="648"/>
      <c r="CC110" s="648"/>
      <c r="CD110" s="648"/>
      <c r="CE110" s="648"/>
      <c r="CF110" s="648"/>
      <c r="CG110" s="648"/>
      <c r="CH110" s="649"/>
    </row>
    <row r="111" spans="1:86" ht="18" customHeight="1" x14ac:dyDescent="0.15">
      <c r="A111" s="623" t="s">
        <v>38</v>
      </c>
      <c r="B111" s="624"/>
      <c r="C111" s="620" t="s">
        <v>32</v>
      </c>
      <c r="D111" s="621"/>
      <c r="E111" s="621"/>
      <c r="F111" s="621"/>
      <c r="G111" s="621"/>
      <c r="H111" s="621"/>
      <c r="I111" s="621"/>
      <c r="J111" s="621"/>
      <c r="K111" s="621"/>
      <c r="L111" s="621"/>
      <c r="M111" s="621"/>
      <c r="N111" s="609" t="s">
        <v>35</v>
      </c>
      <c r="O111" s="609"/>
      <c r="P111" s="615" t="str">
        <f>""&amp;①入力シート!O130</f>
        <v/>
      </c>
      <c r="Q111" s="615"/>
      <c r="R111" s="615"/>
      <c r="S111" s="615"/>
      <c r="T111" s="615"/>
      <c r="U111" s="615"/>
      <c r="V111" s="615"/>
      <c r="W111" s="615"/>
      <c r="X111" s="615"/>
      <c r="Y111" s="615"/>
      <c r="Z111" s="615"/>
      <c r="AA111" s="615"/>
      <c r="AB111" s="615"/>
      <c r="AC111" s="615"/>
      <c r="AD111" s="615"/>
      <c r="AE111" s="615"/>
      <c r="AF111" s="615"/>
      <c r="AG111" s="615"/>
      <c r="AH111" s="615"/>
      <c r="AI111" s="615"/>
      <c r="AJ111" s="615"/>
      <c r="AK111" s="615"/>
      <c r="AL111" s="615"/>
      <c r="AM111" s="615"/>
      <c r="AN111" s="615"/>
      <c r="AO111" s="615"/>
      <c r="AP111" s="615"/>
      <c r="AQ111" s="150"/>
      <c r="AR111" s="157"/>
      <c r="AS111" s="623" t="s">
        <v>38</v>
      </c>
      <c r="AT111" s="624"/>
      <c r="AU111" s="620" t="s">
        <v>32</v>
      </c>
      <c r="AV111" s="621"/>
      <c r="AW111" s="621"/>
      <c r="AX111" s="621"/>
      <c r="AY111" s="621"/>
      <c r="AZ111" s="621"/>
      <c r="BA111" s="621"/>
      <c r="BB111" s="621"/>
      <c r="BC111" s="621"/>
      <c r="BD111" s="621"/>
      <c r="BE111" s="621"/>
      <c r="BF111" s="609" t="s">
        <v>35</v>
      </c>
      <c r="BG111" s="609"/>
      <c r="BH111" s="615" t="str">
        <f>""&amp;①入力シート!O131</f>
        <v/>
      </c>
      <c r="BI111" s="615"/>
      <c r="BJ111" s="615"/>
      <c r="BK111" s="615"/>
      <c r="BL111" s="615"/>
      <c r="BM111" s="615"/>
      <c r="BN111" s="615"/>
      <c r="BO111" s="615"/>
      <c r="BP111" s="615"/>
      <c r="BQ111" s="615"/>
      <c r="BR111" s="615"/>
      <c r="BS111" s="615"/>
      <c r="BT111" s="615"/>
      <c r="BU111" s="615"/>
      <c r="BV111" s="615"/>
      <c r="BW111" s="615"/>
      <c r="BX111" s="615"/>
      <c r="BY111" s="615"/>
      <c r="BZ111" s="615"/>
      <c r="CA111" s="615"/>
      <c r="CB111" s="615"/>
      <c r="CC111" s="615"/>
      <c r="CD111" s="615"/>
      <c r="CE111" s="615"/>
      <c r="CF111" s="615"/>
      <c r="CG111" s="615"/>
      <c r="CH111" s="615"/>
    </row>
    <row r="112" spans="1:86" ht="18" customHeight="1" x14ac:dyDescent="0.15">
      <c r="A112" s="616"/>
      <c r="B112" s="617"/>
      <c r="C112" s="643">
        <f>'②応募者名簿(印刷用)'!$CI5</f>
        <v>93</v>
      </c>
      <c r="D112" s="644"/>
      <c r="E112" s="644"/>
      <c r="F112" s="644"/>
      <c r="G112" s="644"/>
      <c r="H112" s="644"/>
      <c r="I112" s="644"/>
      <c r="J112" s="644"/>
      <c r="K112" s="644"/>
      <c r="L112" s="644"/>
      <c r="M112" s="644"/>
      <c r="N112" s="609"/>
      <c r="O112" s="609"/>
      <c r="P112" s="615"/>
      <c r="Q112" s="615"/>
      <c r="R112" s="615"/>
      <c r="S112" s="615"/>
      <c r="T112" s="615"/>
      <c r="U112" s="615"/>
      <c r="V112" s="615"/>
      <c r="W112" s="615"/>
      <c r="X112" s="615"/>
      <c r="Y112" s="615"/>
      <c r="Z112" s="615"/>
      <c r="AA112" s="615"/>
      <c r="AB112" s="615"/>
      <c r="AC112" s="615"/>
      <c r="AD112" s="615"/>
      <c r="AE112" s="615"/>
      <c r="AF112" s="615"/>
      <c r="AG112" s="615"/>
      <c r="AH112" s="615"/>
      <c r="AI112" s="615"/>
      <c r="AJ112" s="615"/>
      <c r="AK112" s="615"/>
      <c r="AL112" s="615"/>
      <c r="AM112" s="615"/>
      <c r="AN112" s="615"/>
      <c r="AO112" s="615"/>
      <c r="AP112" s="615"/>
      <c r="AQ112" s="150"/>
      <c r="AR112" s="157"/>
      <c r="AS112" s="616"/>
      <c r="AT112" s="617"/>
      <c r="AU112" s="643">
        <f>'②応募者名簿(印刷用)'!$CI6</f>
        <v>94</v>
      </c>
      <c r="AV112" s="644"/>
      <c r="AW112" s="644"/>
      <c r="AX112" s="644"/>
      <c r="AY112" s="644"/>
      <c r="AZ112" s="644"/>
      <c r="BA112" s="644"/>
      <c r="BB112" s="644"/>
      <c r="BC112" s="644"/>
      <c r="BD112" s="644"/>
      <c r="BE112" s="644"/>
      <c r="BF112" s="609"/>
      <c r="BG112" s="609"/>
      <c r="BH112" s="615"/>
      <c r="BI112" s="615"/>
      <c r="BJ112" s="615"/>
      <c r="BK112" s="615"/>
      <c r="BL112" s="615"/>
      <c r="BM112" s="615"/>
      <c r="BN112" s="615"/>
      <c r="BO112" s="615"/>
      <c r="BP112" s="615"/>
      <c r="BQ112" s="615"/>
      <c r="BR112" s="615"/>
      <c r="BS112" s="615"/>
      <c r="BT112" s="615"/>
      <c r="BU112" s="615"/>
      <c r="BV112" s="615"/>
      <c r="BW112" s="615"/>
      <c r="BX112" s="615"/>
      <c r="BY112" s="615"/>
      <c r="BZ112" s="615"/>
      <c r="CA112" s="615"/>
      <c r="CB112" s="615"/>
      <c r="CC112" s="615"/>
      <c r="CD112" s="615"/>
      <c r="CE112" s="615"/>
      <c r="CF112" s="615"/>
      <c r="CG112" s="615"/>
      <c r="CH112" s="615"/>
    </row>
    <row r="113" spans="1:87" ht="18" customHeight="1" x14ac:dyDescent="0.15">
      <c r="A113" s="618"/>
      <c r="B113" s="619"/>
      <c r="C113" s="643"/>
      <c r="D113" s="644"/>
      <c r="E113" s="644"/>
      <c r="F113" s="644"/>
      <c r="G113" s="644"/>
      <c r="H113" s="644"/>
      <c r="I113" s="644"/>
      <c r="J113" s="644"/>
      <c r="K113" s="644"/>
      <c r="L113" s="644"/>
      <c r="M113" s="644"/>
      <c r="N113" s="609"/>
      <c r="O113" s="609"/>
      <c r="P113" s="615"/>
      <c r="Q113" s="615"/>
      <c r="R113" s="615"/>
      <c r="S113" s="615"/>
      <c r="T113" s="615"/>
      <c r="U113" s="615"/>
      <c r="V113" s="615"/>
      <c r="W113" s="615"/>
      <c r="X113" s="615"/>
      <c r="Y113" s="615"/>
      <c r="Z113" s="615"/>
      <c r="AA113" s="615"/>
      <c r="AB113" s="615"/>
      <c r="AC113" s="615"/>
      <c r="AD113" s="615"/>
      <c r="AE113" s="615"/>
      <c r="AF113" s="615"/>
      <c r="AG113" s="615"/>
      <c r="AH113" s="615"/>
      <c r="AI113" s="615"/>
      <c r="AJ113" s="615"/>
      <c r="AK113" s="615"/>
      <c r="AL113" s="615"/>
      <c r="AM113" s="615"/>
      <c r="AN113" s="615"/>
      <c r="AO113" s="615"/>
      <c r="AP113" s="615"/>
      <c r="AQ113" s="150"/>
      <c r="AR113" s="157"/>
      <c r="AS113" s="618"/>
      <c r="AT113" s="619"/>
      <c r="AU113" s="643"/>
      <c r="AV113" s="644"/>
      <c r="AW113" s="644"/>
      <c r="AX113" s="644"/>
      <c r="AY113" s="644"/>
      <c r="AZ113" s="644"/>
      <c r="BA113" s="644"/>
      <c r="BB113" s="644"/>
      <c r="BC113" s="644"/>
      <c r="BD113" s="644"/>
      <c r="BE113" s="644"/>
      <c r="BF113" s="609"/>
      <c r="BG113" s="609"/>
      <c r="BH113" s="615"/>
      <c r="BI113" s="615"/>
      <c r="BJ113" s="615"/>
      <c r="BK113" s="615"/>
      <c r="BL113" s="615"/>
      <c r="BM113" s="615"/>
      <c r="BN113" s="615"/>
      <c r="BO113" s="615"/>
      <c r="BP113" s="615"/>
      <c r="BQ113" s="615"/>
      <c r="BR113" s="615"/>
      <c r="BS113" s="615"/>
      <c r="BT113" s="615"/>
      <c r="BU113" s="615"/>
      <c r="BV113" s="615"/>
      <c r="BW113" s="615"/>
      <c r="BX113" s="615"/>
      <c r="BY113" s="615"/>
      <c r="BZ113" s="615"/>
      <c r="CA113" s="615"/>
      <c r="CB113" s="615"/>
      <c r="CC113" s="615"/>
      <c r="CD113" s="615"/>
      <c r="CE113" s="615"/>
      <c r="CF113" s="615"/>
      <c r="CG113" s="615"/>
      <c r="CH113" s="615"/>
    </row>
    <row r="114" spans="1:87" ht="18" customHeight="1" x14ac:dyDescent="0.15">
      <c r="A114" s="623" t="s">
        <v>37</v>
      </c>
      <c r="B114" s="624"/>
      <c r="C114" s="640" t="str">
        <f>IF('②応募者名簿(印刷用)'!$CS$5="","",'②応募者名簿(印刷用)'!$CS$5)</f>
        <v/>
      </c>
      <c r="D114" s="641"/>
      <c r="E114" s="641"/>
      <c r="F114" s="641"/>
      <c r="G114" s="641"/>
      <c r="H114" s="641"/>
      <c r="I114" s="641"/>
      <c r="J114" s="641"/>
      <c r="K114" s="641"/>
      <c r="L114" s="641"/>
      <c r="M114" s="642"/>
      <c r="N114" s="616" t="s">
        <v>36</v>
      </c>
      <c r="O114" s="617"/>
      <c r="P114" s="610" t="s">
        <v>34</v>
      </c>
      <c r="Q114" s="611"/>
      <c r="R114" s="611"/>
      <c r="S114" s="611"/>
      <c r="T114" s="611"/>
      <c r="U114" s="611"/>
      <c r="V114" s="611"/>
      <c r="W114" s="611"/>
      <c r="X114" s="611"/>
      <c r="Y114" s="611"/>
      <c r="Z114" s="611"/>
      <c r="AA114" s="611"/>
      <c r="AB114" s="611"/>
      <c r="AC114" s="611"/>
      <c r="AD114" s="611"/>
      <c r="AE114" s="611"/>
      <c r="AF114" s="611"/>
      <c r="AG114" s="611"/>
      <c r="AH114" s="611"/>
      <c r="AI114" s="611"/>
      <c r="AJ114" s="611"/>
      <c r="AK114" s="611"/>
      <c r="AL114" s="611"/>
      <c r="AM114" s="611"/>
      <c r="AN114" s="611"/>
      <c r="AO114" s="611"/>
      <c r="AP114" s="612"/>
      <c r="AQ114" s="150"/>
      <c r="AR114" s="157"/>
      <c r="AS114" s="623" t="s">
        <v>37</v>
      </c>
      <c r="AT114" s="624"/>
      <c r="AU114" s="640" t="str">
        <f>IF('②応募者名簿(印刷用)'!$CS$6="","",'②応募者名簿(印刷用)'!$CS$6)</f>
        <v/>
      </c>
      <c r="AV114" s="641"/>
      <c r="AW114" s="641"/>
      <c r="AX114" s="641"/>
      <c r="AY114" s="641"/>
      <c r="AZ114" s="641"/>
      <c r="BA114" s="641"/>
      <c r="BB114" s="641"/>
      <c r="BC114" s="641"/>
      <c r="BD114" s="641"/>
      <c r="BE114" s="642"/>
      <c r="BF114" s="616" t="s">
        <v>36</v>
      </c>
      <c r="BG114" s="617"/>
      <c r="BH114" s="610" t="s">
        <v>34</v>
      </c>
      <c r="BI114" s="611"/>
      <c r="BJ114" s="611"/>
      <c r="BK114" s="611"/>
      <c r="BL114" s="611"/>
      <c r="BM114" s="611"/>
      <c r="BN114" s="611"/>
      <c r="BO114" s="611"/>
      <c r="BP114" s="611"/>
      <c r="BQ114" s="611"/>
      <c r="BR114" s="611"/>
      <c r="BS114" s="611"/>
      <c r="BT114" s="611"/>
      <c r="BU114" s="611"/>
      <c r="BV114" s="611"/>
      <c r="BW114" s="611"/>
      <c r="BX114" s="611"/>
      <c r="BY114" s="611"/>
      <c r="BZ114" s="611"/>
      <c r="CA114" s="611"/>
      <c r="CB114" s="611"/>
      <c r="CC114" s="611"/>
      <c r="CD114" s="611"/>
      <c r="CE114" s="611"/>
      <c r="CF114" s="611"/>
      <c r="CG114" s="611"/>
      <c r="CH114" s="612"/>
    </row>
    <row r="115" spans="1:87" ht="18" customHeight="1" x14ac:dyDescent="0.15">
      <c r="A115" s="616"/>
      <c r="B115" s="617"/>
      <c r="C115" s="643"/>
      <c r="D115" s="644"/>
      <c r="E115" s="644"/>
      <c r="F115" s="644"/>
      <c r="G115" s="644"/>
      <c r="H115" s="644"/>
      <c r="I115" s="644"/>
      <c r="J115" s="644"/>
      <c r="K115" s="644"/>
      <c r="L115" s="644"/>
      <c r="M115" s="645"/>
      <c r="N115" s="616"/>
      <c r="O115" s="617"/>
      <c r="P115" s="613" t="str">
        <f>IF('②応募者名簿(印刷用)'!$CW$5="","",'②応募者名簿(印刷用)'!$CW$5)</f>
        <v xml:space="preserve"> </v>
      </c>
      <c r="Q115" s="613"/>
      <c r="R115" s="613"/>
      <c r="S115" s="613"/>
      <c r="T115" s="613"/>
      <c r="U115" s="613"/>
      <c r="V115" s="613"/>
      <c r="W115" s="613"/>
      <c r="X115" s="613"/>
      <c r="Y115" s="613"/>
      <c r="Z115" s="613"/>
      <c r="AA115" s="613"/>
      <c r="AB115" s="613"/>
      <c r="AC115" s="613"/>
      <c r="AD115" s="613"/>
      <c r="AE115" s="613"/>
      <c r="AF115" s="613"/>
      <c r="AG115" s="613"/>
      <c r="AH115" s="613"/>
      <c r="AI115" s="613"/>
      <c r="AJ115" s="613"/>
      <c r="AK115" s="613"/>
      <c r="AL115" s="613"/>
      <c r="AM115" s="613"/>
      <c r="AN115" s="613"/>
      <c r="AO115" s="613"/>
      <c r="AP115" s="613"/>
      <c r="AQ115" s="150"/>
      <c r="AR115" s="157"/>
      <c r="AS115" s="616"/>
      <c r="AT115" s="617"/>
      <c r="AU115" s="643"/>
      <c r="AV115" s="644"/>
      <c r="AW115" s="644"/>
      <c r="AX115" s="644"/>
      <c r="AY115" s="644"/>
      <c r="AZ115" s="644"/>
      <c r="BA115" s="644"/>
      <c r="BB115" s="644"/>
      <c r="BC115" s="644"/>
      <c r="BD115" s="644"/>
      <c r="BE115" s="645"/>
      <c r="BF115" s="616"/>
      <c r="BG115" s="617"/>
      <c r="BH115" s="613" t="str">
        <f>IF('②応募者名簿(印刷用)'!$CW$6="","",'②応募者名簿(印刷用)'!$CW$6)</f>
        <v xml:space="preserve"> </v>
      </c>
      <c r="BI115" s="613"/>
      <c r="BJ115" s="613"/>
      <c r="BK115" s="613"/>
      <c r="BL115" s="613"/>
      <c r="BM115" s="613"/>
      <c r="BN115" s="613"/>
      <c r="BO115" s="613"/>
      <c r="BP115" s="613"/>
      <c r="BQ115" s="613"/>
      <c r="BR115" s="613"/>
      <c r="BS115" s="613"/>
      <c r="BT115" s="613"/>
      <c r="BU115" s="613"/>
      <c r="BV115" s="613"/>
      <c r="BW115" s="613"/>
      <c r="BX115" s="613"/>
      <c r="BY115" s="613"/>
      <c r="BZ115" s="613"/>
      <c r="CA115" s="613"/>
      <c r="CB115" s="613"/>
      <c r="CC115" s="613"/>
      <c r="CD115" s="613"/>
      <c r="CE115" s="613"/>
      <c r="CF115" s="613"/>
      <c r="CG115" s="613"/>
      <c r="CH115" s="613"/>
    </row>
    <row r="116" spans="1:87" ht="18" customHeight="1" x14ac:dyDescent="0.15">
      <c r="A116" s="616"/>
      <c r="B116" s="617"/>
      <c r="C116" s="643"/>
      <c r="D116" s="644"/>
      <c r="E116" s="644"/>
      <c r="F116" s="644"/>
      <c r="G116" s="644"/>
      <c r="H116" s="644"/>
      <c r="I116" s="644"/>
      <c r="J116" s="644"/>
      <c r="K116" s="644"/>
      <c r="L116" s="644"/>
      <c r="M116" s="645"/>
      <c r="N116" s="618"/>
      <c r="O116" s="619"/>
      <c r="P116" s="614"/>
      <c r="Q116" s="614"/>
      <c r="R116" s="614"/>
      <c r="S116" s="614"/>
      <c r="T116" s="614"/>
      <c r="U116" s="614"/>
      <c r="V116" s="614"/>
      <c r="W116" s="614"/>
      <c r="X116" s="614"/>
      <c r="Y116" s="614"/>
      <c r="Z116" s="614"/>
      <c r="AA116" s="614"/>
      <c r="AB116" s="614"/>
      <c r="AC116" s="614"/>
      <c r="AD116" s="614"/>
      <c r="AE116" s="614"/>
      <c r="AF116" s="614"/>
      <c r="AG116" s="614"/>
      <c r="AH116" s="614"/>
      <c r="AI116" s="614"/>
      <c r="AJ116" s="614"/>
      <c r="AK116" s="614"/>
      <c r="AL116" s="614"/>
      <c r="AM116" s="614"/>
      <c r="AN116" s="614"/>
      <c r="AO116" s="614"/>
      <c r="AP116" s="614"/>
      <c r="AQ116" s="150"/>
      <c r="AR116" s="157"/>
      <c r="AS116" s="616"/>
      <c r="AT116" s="617"/>
      <c r="AU116" s="643"/>
      <c r="AV116" s="644"/>
      <c r="AW116" s="644"/>
      <c r="AX116" s="644"/>
      <c r="AY116" s="644"/>
      <c r="AZ116" s="644"/>
      <c r="BA116" s="644"/>
      <c r="BB116" s="644"/>
      <c r="BC116" s="644"/>
      <c r="BD116" s="644"/>
      <c r="BE116" s="645"/>
      <c r="BF116" s="618"/>
      <c r="BG116" s="619"/>
      <c r="BH116" s="614"/>
      <c r="BI116" s="614"/>
      <c r="BJ116" s="614"/>
      <c r="BK116" s="614"/>
      <c r="BL116" s="614"/>
      <c r="BM116" s="614"/>
      <c r="BN116" s="614"/>
      <c r="BO116" s="614"/>
      <c r="BP116" s="614"/>
      <c r="BQ116" s="614"/>
      <c r="BR116" s="614"/>
      <c r="BS116" s="614"/>
      <c r="BT116" s="614"/>
      <c r="BU116" s="614"/>
      <c r="BV116" s="614"/>
      <c r="BW116" s="614"/>
      <c r="BX116" s="614"/>
      <c r="BY116" s="614"/>
      <c r="BZ116" s="614"/>
      <c r="CA116" s="614"/>
      <c r="CB116" s="614"/>
      <c r="CC116" s="614"/>
      <c r="CD116" s="614"/>
      <c r="CE116" s="614"/>
      <c r="CF116" s="614"/>
      <c r="CG116" s="614"/>
      <c r="CH116" s="614"/>
    </row>
    <row r="117" spans="1:87" ht="18" customHeight="1" x14ac:dyDescent="0.15">
      <c r="A117" s="638" t="s">
        <v>23</v>
      </c>
      <c r="B117" s="638"/>
      <c r="C117" s="639" t="str">
        <f>""&amp;①入力シート!O130</f>
        <v/>
      </c>
      <c r="D117" s="639"/>
      <c r="E117" s="639"/>
      <c r="F117" s="639"/>
      <c r="G117" s="639"/>
      <c r="H117" s="639"/>
      <c r="I117" s="639"/>
      <c r="J117" s="639"/>
      <c r="K117" s="639"/>
      <c r="L117" s="639"/>
      <c r="M117" s="639"/>
      <c r="N117" s="646" t="s">
        <v>77</v>
      </c>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9"/>
      <c r="AR117" s="47"/>
      <c r="AS117" s="638" t="s">
        <v>23</v>
      </c>
      <c r="AT117" s="638"/>
      <c r="AU117" s="639" t="str">
        <f>""&amp;①入力シート!AJ131</f>
        <v/>
      </c>
      <c r="AV117" s="639"/>
      <c r="AW117" s="639"/>
      <c r="AX117" s="639"/>
      <c r="AY117" s="639"/>
      <c r="AZ117" s="639"/>
      <c r="BA117" s="639"/>
      <c r="BB117" s="639"/>
      <c r="BC117" s="639"/>
      <c r="BD117" s="639"/>
      <c r="BE117" s="639"/>
      <c r="BF117" s="646" t="s">
        <v>77</v>
      </c>
      <c r="BG117" s="428"/>
      <c r="BH117" s="428"/>
      <c r="BI117" s="428"/>
      <c r="BJ117" s="428"/>
      <c r="BK117" s="428"/>
      <c r="BL117" s="428"/>
      <c r="BM117" s="428"/>
      <c r="BN117" s="428"/>
      <c r="BO117" s="428"/>
      <c r="BP117" s="428"/>
      <c r="BQ117" s="428"/>
      <c r="BR117" s="428"/>
      <c r="BS117" s="428"/>
      <c r="BT117" s="428"/>
      <c r="BU117" s="428"/>
      <c r="BV117" s="428"/>
      <c r="BW117" s="428"/>
      <c r="BX117" s="428"/>
      <c r="BY117" s="428"/>
      <c r="BZ117" s="428"/>
      <c r="CA117" s="428"/>
      <c r="CB117" s="428"/>
      <c r="CC117" s="428"/>
      <c r="CD117" s="428"/>
      <c r="CE117" s="428"/>
      <c r="CF117" s="428"/>
      <c r="CG117" s="428"/>
      <c r="CH117" s="429"/>
    </row>
    <row r="118" spans="1:87" ht="18" customHeight="1" x14ac:dyDescent="0.15">
      <c r="A118" s="638"/>
      <c r="B118" s="638"/>
      <c r="C118" s="639"/>
      <c r="D118" s="639"/>
      <c r="E118" s="639"/>
      <c r="F118" s="639"/>
      <c r="G118" s="639"/>
      <c r="H118" s="639"/>
      <c r="I118" s="639"/>
      <c r="J118" s="639"/>
      <c r="K118" s="639"/>
      <c r="L118" s="639"/>
      <c r="M118" s="639"/>
      <c r="N118" s="431"/>
      <c r="O118" s="431"/>
      <c r="P118" s="431"/>
      <c r="Q118" s="431"/>
      <c r="R118" s="431"/>
      <c r="S118" s="431"/>
      <c r="T118" s="431"/>
      <c r="U118" s="431"/>
      <c r="V118" s="431"/>
      <c r="W118" s="431"/>
      <c r="X118" s="431"/>
      <c r="Y118" s="431"/>
      <c r="Z118" s="431"/>
      <c r="AA118" s="431"/>
      <c r="AB118" s="431"/>
      <c r="AC118" s="431"/>
      <c r="AD118" s="431"/>
      <c r="AE118" s="431"/>
      <c r="AF118" s="431"/>
      <c r="AG118" s="431"/>
      <c r="AH118" s="431"/>
      <c r="AI118" s="431"/>
      <c r="AJ118" s="431"/>
      <c r="AK118" s="431"/>
      <c r="AL118" s="431"/>
      <c r="AM118" s="431"/>
      <c r="AN118" s="431"/>
      <c r="AO118" s="431"/>
      <c r="AP118" s="432"/>
      <c r="AR118" s="47"/>
      <c r="AS118" s="638"/>
      <c r="AT118" s="638"/>
      <c r="AU118" s="639"/>
      <c r="AV118" s="639"/>
      <c r="AW118" s="639"/>
      <c r="AX118" s="639"/>
      <c r="AY118" s="639"/>
      <c r="AZ118" s="639"/>
      <c r="BA118" s="639"/>
      <c r="BB118" s="639"/>
      <c r="BC118" s="639"/>
      <c r="BD118" s="639"/>
      <c r="BE118" s="639"/>
      <c r="BF118" s="431"/>
      <c r="BG118" s="431"/>
      <c r="BH118" s="431"/>
      <c r="BI118" s="431"/>
      <c r="BJ118" s="431"/>
      <c r="BK118" s="431"/>
      <c r="BL118" s="431"/>
      <c r="BM118" s="431"/>
      <c r="BN118" s="431"/>
      <c r="BO118" s="431"/>
      <c r="BP118" s="431"/>
      <c r="BQ118" s="431"/>
      <c r="BR118" s="431"/>
      <c r="BS118" s="431"/>
      <c r="BT118" s="431"/>
      <c r="BU118" s="431"/>
      <c r="BV118" s="431"/>
      <c r="BW118" s="431"/>
      <c r="BX118" s="431"/>
      <c r="BY118" s="431"/>
      <c r="BZ118" s="431"/>
      <c r="CA118" s="431"/>
      <c r="CB118" s="431"/>
      <c r="CC118" s="431"/>
      <c r="CD118" s="431"/>
      <c r="CE118" s="431"/>
      <c r="CF118" s="431"/>
      <c r="CG118" s="431"/>
      <c r="CH118" s="432"/>
    </row>
    <row r="119" spans="1:87" ht="15" customHeight="1" x14ac:dyDescent="0.15">
      <c r="A119" s="158"/>
      <c r="B119" s="158"/>
      <c r="C119" s="159"/>
      <c r="D119" s="159"/>
      <c r="E119" s="159"/>
      <c r="F119" s="159"/>
      <c r="G119" s="159"/>
      <c r="H119" s="159"/>
      <c r="I119" s="159"/>
      <c r="J119" s="159"/>
      <c r="K119" s="159"/>
      <c r="L119" s="159"/>
      <c r="M119" s="159"/>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8"/>
      <c r="AT119" s="158"/>
      <c r="AU119" s="159"/>
      <c r="AV119" s="159"/>
      <c r="AW119" s="159"/>
      <c r="AX119" s="159"/>
      <c r="AY119" s="159"/>
      <c r="AZ119" s="159"/>
      <c r="BA119" s="159"/>
      <c r="BB119" s="159"/>
      <c r="BC119" s="159"/>
      <c r="BD119" s="159"/>
      <c r="BE119" s="159"/>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60"/>
      <c r="B120" s="160"/>
      <c r="C120" s="160"/>
      <c r="D120" s="160"/>
      <c r="E120" s="160"/>
      <c r="F120" s="160"/>
      <c r="G120" s="160"/>
      <c r="H120" s="160"/>
      <c r="I120" s="160"/>
      <c r="J120" s="160"/>
      <c r="K120" s="160"/>
      <c r="L120" s="160"/>
      <c r="M120" s="160"/>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60"/>
      <c r="AT120" s="160"/>
      <c r="AU120" s="160"/>
      <c r="AV120" s="160"/>
      <c r="AW120" s="160"/>
      <c r="AX120" s="160"/>
      <c r="AY120" s="160"/>
      <c r="AZ120" s="160"/>
      <c r="BA120" s="160"/>
      <c r="BB120" s="160"/>
      <c r="BC120" s="160"/>
      <c r="BD120" s="160"/>
      <c r="BE120" s="160"/>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50" t="s">
        <v>64</v>
      </c>
      <c r="B121" s="651"/>
      <c r="C121" s="651"/>
      <c r="D121" s="651"/>
      <c r="E121" s="651"/>
      <c r="F121" s="651"/>
      <c r="G121" s="651"/>
      <c r="H121" s="651"/>
      <c r="I121" s="651"/>
      <c r="J121" s="651"/>
      <c r="K121" s="651"/>
      <c r="L121" s="651"/>
      <c r="M121" s="652"/>
      <c r="N121" s="609" t="s">
        <v>22</v>
      </c>
      <c r="O121" s="609"/>
      <c r="P121" s="628" t="s">
        <v>17</v>
      </c>
      <c r="Q121" s="629"/>
      <c r="R121" s="630" t="str">
        <f>IF('②応募者名簿(印刷用)'!$BX$40="","",'②応募者名簿(印刷用)'!$BX$40)</f>
        <v>-</v>
      </c>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1"/>
      <c r="AQ121" s="150"/>
      <c r="AR121" s="157"/>
      <c r="AS121" s="650" t="s">
        <v>64</v>
      </c>
      <c r="AT121" s="651"/>
      <c r="AU121" s="651"/>
      <c r="AV121" s="651"/>
      <c r="AW121" s="651"/>
      <c r="AX121" s="651"/>
      <c r="AY121" s="651"/>
      <c r="AZ121" s="651"/>
      <c r="BA121" s="651"/>
      <c r="BB121" s="651"/>
      <c r="BC121" s="651"/>
      <c r="BD121" s="651"/>
      <c r="BE121" s="652"/>
      <c r="BF121" s="609" t="s">
        <v>22</v>
      </c>
      <c r="BG121" s="609"/>
      <c r="BH121" s="628" t="s">
        <v>17</v>
      </c>
      <c r="BI121" s="629"/>
      <c r="BJ121" s="630" t="str">
        <f>IF('②応募者名簿(印刷用)'!$BX$40="","",'②応募者名簿(印刷用)'!$BX$40)</f>
        <v>-</v>
      </c>
      <c r="BK121" s="630"/>
      <c r="BL121" s="630"/>
      <c r="BM121" s="630"/>
      <c r="BN121" s="630"/>
      <c r="BO121" s="630"/>
      <c r="BP121" s="630"/>
      <c r="BQ121" s="630"/>
      <c r="BR121" s="630"/>
      <c r="BS121" s="630"/>
      <c r="BT121" s="630"/>
      <c r="BU121" s="630"/>
      <c r="BV121" s="630"/>
      <c r="BW121" s="630"/>
      <c r="BX121" s="630"/>
      <c r="BY121" s="630"/>
      <c r="BZ121" s="630"/>
      <c r="CA121" s="630"/>
      <c r="CB121" s="630"/>
      <c r="CC121" s="630"/>
      <c r="CD121" s="630"/>
      <c r="CE121" s="630"/>
      <c r="CF121" s="630"/>
      <c r="CG121" s="630"/>
      <c r="CH121" s="631"/>
    </row>
    <row r="122" spans="1:87" ht="17.100000000000001" customHeight="1" x14ac:dyDescent="0.15">
      <c r="A122" s="653" t="str">
        <f>'②応募者名簿(印刷用)'!$A$36</f>
        <v/>
      </c>
      <c r="B122" s="654"/>
      <c r="C122" s="654"/>
      <c r="D122" s="654"/>
      <c r="E122" s="654"/>
      <c r="F122" s="654"/>
      <c r="G122" s="654"/>
      <c r="H122" s="654"/>
      <c r="I122" s="151"/>
      <c r="J122" s="151"/>
      <c r="K122" s="151"/>
      <c r="L122" s="151"/>
      <c r="M122" s="152"/>
      <c r="N122" s="609"/>
      <c r="O122" s="609"/>
      <c r="P122" s="603" t="str">
        <f>IF('②応募者名簿(印刷用)'!$BV$42="","",'②応募者名簿(印刷用)'!$BV$42)</f>
        <v xml:space="preserve"> </v>
      </c>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4"/>
      <c r="AP122" s="605"/>
      <c r="AQ122" s="150"/>
      <c r="AR122" s="157"/>
      <c r="AS122" s="653" t="str">
        <f>'②応募者名簿(印刷用)'!$A$36</f>
        <v/>
      </c>
      <c r="AT122" s="654"/>
      <c r="AU122" s="654"/>
      <c r="AV122" s="654"/>
      <c r="AW122" s="654"/>
      <c r="AX122" s="654"/>
      <c r="AY122" s="654"/>
      <c r="AZ122" s="654"/>
      <c r="BA122" s="151"/>
      <c r="BB122" s="151"/>
      <c r="BC122" s="151"/>
      <c r="BD122" s="151"/>
      <c r="BE122" s="152"/>
      <c r="BF122" s="609"/>
      <c r="BG122" s="609"/>
      <c r="BH122" s="603" t="str">
        <f>IF('②応募者名簿(印刷用)'!$BV$42="","",'②応募者名簿(印刷用)'!$BV$42)</f>
        <v xml:space="preserve"> </v>
      </c>
      <c r="BI122" s="604"/>
      <c r="BJ122" s="604"/>
      <c r="BK122" s="604"/>
      <c r="BL122" s="604"/>
      <c r="BM122" s="604"/>
      <c r="BN122" s="604"/>
      <c r="BO122" s="604"/>
      <c r="BP122" s="604"/>
      <c r="BQ122" s="604"/>
      <c r="BR122" s="604"/>
      <c r="BS122" s="604"/>
      <c r="BT122" s="604"/>
      <c r="BU122" s="604"/>
      <c r="BV122" s="604"/>
      <c r="BW122" s="604"/>
      <c r="BX122" s="604"/>
      <c r="BY122" s="604"/>
      <c r="BZ122" s="604"/>
      <c r="CA122" s="604"/>
      <c r="CB122" s="604"/>
      <c r="CC122" s="604"/>
      <c r="CD122" s="604"/>
      <c r="CE122" s="604"/>
      <c r="CF122" s="604"/>
      <c r="CG122" s="604"/>
      <c r="CH122" s="605"/>
    </row>
    <row r="123" spans="1:87" ht="17.100000000000001" customHeight="1" x14ac:dyDescent="0.15">
      <c r="A123" s="653"/>
      <c r="B123" s="654"/>
      <c r="C123" s="654"/>
      <c r="D123" s="654"/>
      <c r="E123" s="654"/>
      <c r="F123" s="654"/>
      <c r="G123" s="654"/>
      <c r="H123" s="654"/>
      <c r="I123" s="151"/>
      <c r="J123" s="151"/>
      <c r="K123" s="151"/>
      <c r="L123" s="151"/>
      <c r="M123" s="152"/>
      <c r="N123" s="609"/>
      <c r="O123" s="609"/>
      <c r="P123" s="603" t="str">
        <f>IF('②応募者名簿(印刷用)'!$BV$43="","",'②応募者名簿(印刷用)'!$BV$43)</f>
        <v xml:space="preserve"> </v>
      </c>
      <c r="Q123" s="604"/>
      <c r="R123" s="604"/>
      <c r="S123" s="604"/>
      <c r="T123" s="604"/>
      <c r="U123" s="604"/>
      <c r="V123" s="604"/>
      <c r="W123" s="604"/>
      <c r="X123" s="604"/>
      <c r="Y123" s="604"/>
      <c r="Z123" s="604"/>
      <c r="AA123" s="604"/>
      <c r="AB123" s="604"/>
      <c r="AC123" s="604"/>
      <c r="AD123" s="604"/>
      <c r="AE123" s="604"/>
      <c r="AF123" s="604"/>
      <c r="AG123" s="604"/>
      <c r="AH123" s="604"/>
      <c r="AI123" s="604"/>
      <c r="AJ123" s="604"/>
      <c r="AK123" s="604"/>
      <c r="AL123" s="604"/>
      <c r="AM123" s="604"/>
      <c r="AN123" s="604"/>
      <c r="AO123" s="604"/>
      <c r="AP123" s="605"/>
      <c r="AQ123" s="150"/>
      <c r="AR123" s="157"/>
      <c r="AS123" s="653"/>
      <c r="AT123" s="654"/>
      <c r="AU123" s="654"/>
      <c r="AV123" s="654"/>
      <c r="AW123" s="654"/>
      <c r="AX123" s="654"/>
      <c r="AY123" s="654"/>
      <c r="AZ123" s="654"/>
      <c r="BA123" s="151"/>
      <c r="BB123" s="151"/>
      <c r="BC123" s="151"/>
      <c r="BD123" s="151"/>
      <c r="BE123" s="152"/>
      <c r="BF123" s="609"/>
      <c r="BG123" s="609"/>
      <c r="BH123" s="603" t="str">
        <f>IF('②応募者名簿(印刷用)'!$BV$43="","",'②応募者名簿(印刷用)'!$BV$43)</f>
        <v xml:space="preserve"> </v>
      </c>
      <c r="BI123" s="604"/>
      <c r="BJ123" s="604"/>
      <c r="BK123" s="604"/>
      <c r="BL123" s="604"/>
      <c r="BM123" s="604"/>
      <c r="BN123" s="604"/>
      <c r="BO123" s="604"/>
      <c r="BP123" s="604"/>
      <c r="BQ123" s="604"/>
      <c r="BR123" s="604"/>
      <c r="BS123" s="604"/>
      <c r="BT123" s="604"/>
      <c r="BU123" s="604"/>
      <c r="BV123" s="604"/>
      <c r="BW123" s="604"/>
      <c r="BX123" s="604"/>
      <c r="BY123" s="604"/>
      <c r="BZ123" s="604"/>
      <c r="CA123" s="604"/>
      <c r="CB123" s="604"/>
      <c r="CC123" s="604"/>
      <c r="CD123" s="604"/>
      <c r="CE123" s="604"/>
      <c r="CF123" s="604"/>
      <c r="CG123" s="604"/>
      <c r="CH123" s="605"/>
    </row>
    <row r="124" spans="1:87" ht="17.100000000000001" customHeight="1" x14ac:dyDescent="0.15">
      <c r="A124" s="653"/>
      <c r="B124" s="654"/>
      <c r="C124" s="654"/>
      <c r="D124" s="654"/>
      <c r="E124" s="654"/>
      <c r="F124" s="654"/>
      <c r="G124" s="654"/>
      <c r="H124" s="654"/>
      <c r="I124" s="151"/>
      <c r="J124" s="151"/>
      <c r="K124" s="151"/>
      <c r="L124" s="151"/>
      <c r="M124" s="152"/>
      <c r="N124" s="609"/>
      <c r="O124" s="609"/>
      <c r="P124" s="606" t="str">
        <f>IF('②応募者名簿(印刷用)'!$BV$44="","",'②応募者名簿(印刷用)'!$BV$44)</f>
        <v xml:space="preserve"> </v>
      </c>
      <c r="Q124" s="607"/>
      <c r="R124" s="607"/>
      <c r="S124" s="607"/>
      <c r="T124" s="607"/>
      <c r="U124" s="607"/>
      <c r="V124" s="607"/>
      <c r="W124" s="607"/>
      <c r="X124" s="607"/>
      <c r="Y124" s="607"/>
      <c r="Z124" s="607"/>
      <c r="AA124" s="607"/>
      <c r="AB124" s="607"/>
      <c r="AC124" s="607"/>
      <c r="AD124" s="607"/>
      <c r="AE124" s="607"/>
      <c r="AF124" s="607"/>
      <c r="AG124" s="607"/>
      <c r="AH124" s="607"/>
      <c r="AI124" s="607"/>
      <c r="AJ124" s="607"/>
      <c r="AK124" s="607"/>
      <c r="AL124" s="607"/>
      <c r="AM124" s="607"/>
      <c r="AN124" s="607"/>
      <c r="AO124" s="607"/>
      <c r="AP124" s="608"/>
      <c r="AQ124" s="150"/>
      <c r="AR124" s="157"/>
      <c r="AS124" s="653"/>
      <c r="AT124" s="654"/>
      <c r="AU124" s="654"/>
      <c r="AV124" s="654"/>
      <c r="AW124" s="654"/>
      <c r="AX124" s="654"/>
      <c r="AY124" s="654"/>
      <c r="AZ124" s="654"/>
      <c r="BA124" s="151"/>
      <c r="BB124" s="151"/>
      <c r="BC124" s="151"/>
      <c r="BD124" s="151"/>
      <c r="BE124" s="152"/>
      <c r="BF124" s="609"/>
      <c r="BG124" s="609"/>
      <c r="BH124" s="606" t="str">
        <f>IF('②応募者名簿(印刷用)'!$BV$44="","",'②応募者名簿(印刷用)'!$BV$44)</f>
        <v xml:space="preserve"> </v>
      </c>
      <c r="BI124" s="607"/>
      <c r="BJ124" s="607"/>
      <c r="BK124" s="607"/>
      <c r="BL124" s="607"/>
      <c r="BM124" s="607"/>
      <c r="BN124" s="607"/>
      <c r="BO124" s="607"/>
      <c r="BP124" s="607"/>
      <c r="BQ124" s="607"/>
      <c r="BR124" s="607"/>
      <c r="BS124" s="607"/>
      <c r="BT124" s="607"/>
      <c r="BU124" s="607"/>
      <c r="BV124" s="607"/>
      <c r="BW124" s="607"/>
      <c r="BX124" s="607"/>
      <c r="BY124" s="607"/>
      <c r="BZ124" s="607"/>
      <c r="CA124" s="607"/>
      <c r="CB124" s="607"/>
      <c r="CC124" s="607"/>
      <c r="CD124" s="607"/>
      <c r="CE124" s="607"/>
      <c r="CF124" s="607"/>
      <c r="CG124" s="607"/>
      <c r="CH124" s="608"/>
    </row>
    <row r="125" spans="1:87" ht="17.100000000000001" customHeight="1" x14ac:dyDescent="0.15">
      <c r="A125" s="653"/>
      <c r="B125" s="654"/>
      <c r="C125" s="654"/>
      <c r="D125" s="654"/>
      <c r="E125" s="654"/>
      <c r="F125" s="654"/>
      <c r="G125" s="654"/>
      <c r="H125" s="654"/>
      <c r="I125" s="151"/>
      <c r="J125" s="151"/>
      <c r="K125" s="151"/>
      <c r="L125" s="151"/>
      <c r="M125" s="152"/>
      <c r="N125" s="623" t="s">
        <v>33</v>
      </c>
      <c r="O125" s="624"/>
      <c r="P125" s="620" t="s">
        <v>24</v>
      </c>
      <c r="Q125" s="621"/>
      <c r="R125" s="621"/>
      <c r="S125" s="621"/>
      <c r="T125" s="621" t="str">
        <f>""&amp;①入力シート!$D$21</f>
        <v/>
      </c>
      <c r="U125" s="621"/>
      <c r="V125" s="621"/>
      <c r="W125" s="621"/>
      <c r="X125" s="621"/>
      <c r="Y125" s="621"/>
      <c r="Z125" s="621"/>
      <c r="AA125" s="621"/>
      <c r="AB125" s="621"/>
      <c r="AC125" s="621"/>
      <c r="AD125" s="621"/>
      <c r="AE125" s="621"/>
      <c r="AF125" s="621"/>
      <c r="AG125" s="621"/>
      <c r="AH125" s="621"/>
      <c r="AI125" s="621"/>
      <c r="AJ125" s="621"/>
      <c r="AK125" s="621"/>
      <c r="AL125" s="621"/>
      <c r="AM125" s="621"/>
      <c r="AN125" s="621"/>
      <c r="AO125" s="621"/>
      <c r="AP125" s="622"/>
      <c r="AQ125" s="150"/>
      <c r="AR125" s="157"/>
      <c r="AS125" s="653"/>
      <c r="AT125" s="654"/>
      <c r="AU125" s="654"/>
      <c r="AV125" s="654"/>
      <c r="AW125" s="654"/>
      <c r="AX125" s="654"/>
      <c r="AY125" s="654"/>
      <c r="AZ125" s="654"/>
      <c r="BA125" s="151"/>
      <c r="BB125" s="151"/>
      <c r="BC125" s="151"/>
      <c r="BD125" s="151"/>
      <c r="BE125" s="152"/>
      <c r="BF125" s="623" t="s">
        <v>33</v>
      </c>
      <c r="BG125" s="624"/>
      <c r="BH125" s="620" t="s">
        <v>24</v>
      </c>
      <c r="BI125" s="621"/>
      <c r="BJ125" s="621"/>
      <c r="BK125" s="621"/>
      <c r="BL125" s="621" t="str">
        <f>""&amp;①入力シート!$D$21</f>
        <v/>
      </c>
      <c r="BM125" s="621"/>
      <c r="BN125" s="621"/>
      <c r="BO125" s="621"/>
      <c r="BP125" s="621"/>
      <c r="BQ125" s="621"/>
      <c r="BR125" s="621"/>
      <c r="BS125" s="621"/>
      <c r="BT125" s="621"/>
      <c r="BU125" s="621"/>
      <c r="BV125" s="621"/>
      <c r="BW125" s="621"/>
      <c r="BX125" s="621"/>
      <c r="BY125" s="621"/>
      <c r="BZ125" s="621"/>
      <c r="CA125" s="621"/>
      <c r="CB125" s="621"/>
      <c r="CC125" s="621"/>
      <c r="CD125" s="621"/>
      <c r="CE125" s="621"/>
      <c r="CF125" s="621"/>
      <c r="CG125" s="621"/>
      <c r="CH125" s="622"/>
    </row>
    <row r="126" spans="1:87" ht="17.100000000000001" customHeight="1" x14ac:dyDescent="0.15">
      <c r="A126" s="153"/>
      <c r="B126" s="151"/>
      <c r="C126" s="151"/>
      <c r="D126" s="151"/>
      <c r="E126" s="151"/>
      <c r="F126" s="151"/>
      <c r="G126" s="151"/>
      <c r="H126" s="151"/>
      <c r="I126" s="151"/>
      <c r="J126" s="151"/>
      <c r="K126" s="151"/>
      <c r="L126" s="151"/>
      <c r="M126" s="152"/>
      <c r="N126" s="616"/>
      <c r="O126" s="617"/>
      <c r="P126" s="625" t="str">
        <f>"　"&amp;①入力シート!$D$22</f>
        <v>　</v>
      </c>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6"/>
      <c r="AL126" s="626"/>
      <c r="AM126" s="626"/>
      <c r="AN126" s="626"/>
      <c r="AO126" s="626"/>
      <c r="AP126" s="627"/>
      <c r="AQ126" s="150"/>
      <c r="AR126" s="157"/>
      <c r="AS126" s="153"/>
      <c r="AT126" s="151"/>
      <c r="AU126" s="151"/>
      <c r="AV126" s="151"/>
      <c r="AW126" s="151"/>
      <c r="AX126" s="151"/>
      <c r="AY126" s="151"/>
      <c r="AZ126" s="151"/>
      <c r="BA126" s="151"/>
      <c r="BB126" s="151"/>
      <c r="BC126" s="151"/>
      <c r="BD126" s="151"/>
      <c r="BE126" s="152"/>
      <c r="BF126" s="616"/>
      <c r="BG126" s="617"/>
      <c r="BH126" s="625" t="str">
        <f>"　"&amp;①入力シート!$D$22</f>
        <v>　</v>
      </c>
      <c r="BI126" s="626"/>
      <c r="BJ126" s="626"/>
      <c r="BK126" s="626"/>
      <c r="BL126" s="626"/>
      <c r="BM126" s="626"/>
      <c r="BN126" s="626"/>
      <c r="BO126" s="626"/>
      <c r="BP126" s="626"/>
      <c r="BQ126" s="626"/>
      <c r="BR126" s="626"/>
      <c r="BS126" s="626"/>
      <c r="BT126" s="626"/>
      <c r="BU126" s="626"/>
      <c r="BV126" s="626"/>
      <c r="BW126" s="626"/>
      <c r="BX126" s="626"/>
      <c r="BY126" s="626"/>
      <c r="BZ126" s="626"/>
      <c r="CA126" s="626"/>
      <c r="CB126" s="626"/>
      <c r="CC126" s="626"/>
      <c r="CD126" s="626"/>
      <c r="CE126" s="626"/>
      <c r="CF126" s="626"/>
      <c r="CG126" s="626"/>
      <c r="CH126" s="627"/>
    </row>
    <row r="127" spans="1:87" ht="17.100000000000001" customHeight="1" x14ac:dyDescent="0.15">
      <c r="A127" s="153"/>
      <c r="B127" s="151"/>
      <c r="C127" s="151"/>
      <c r="D127" s="151"/>
      <c r="E127" s="151"/>
      <c r="F127" s="151"/>
      <c r="G127" s="151"/>
      <c r="H127" s="151"/>
      <c r="I127" s="151"/>
      <c r="J127" s="151"/>
      <c r="K127" s="151"/>
      <c r="L127" s="151"/>
      <c r="M127" s="152"/>
      <c r="N127" s="616"/>
      <c r="O127" s="617"/>
      <c r="P127" s="647" t="str">
        <f>"　"&amp;①入力シート!$D$23</f>
        <v>　</v>
      </c>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9"/>
      <c r="AQ127" s="150"/>
      <c r="AR127" s="157"/>
      <c r="AS127" s="153"/>
      <c r="AT127" s="151"/>
      <c r="AU127" s="151"/>
      <c r="AV127" s="151"/>
      <c r="AW127" s="151"/>
      <c r="AX127" s="151"/>
      <c r="AY127" s="151"/>
      <c r="AZ127" s="151"/>
      <c r="BA127" s="151"/>
      <c r="BB127" s="151"/>
      <c r="BC127" s="151"/>
      <c r="BD127" s="151"/>
      <c r="BE127" s="152"/>
      <c r="BF127" s="616"/>
      <c r="BG127" s="617"/>
      <c r="BH127" s="647" t="str">
        <f>"　"&amp;①入力シート!$D$23</f>
        <v>　</v>
      </c>
      <c r="BI127" s="648"/>
      <c r="BJ127" s="648"/>
      <c r="BK127" s="648"/>
      <c r="BL127" s="648"/>
      <c r="BM127" s="648"/>
      <c r="BN127" s="648"/>
      <c r="BO127" s="648"/>
      <c r="BP127" s="648"/>
      <c r="BQ127" s="648"/>
      <c r="BR127" s="648"/>
      <c r="BS127" s="648"/>
      <c r="BT127" s="648"/>
      <c r="BU127" s="648"/>
      <c r="BV127" s="648"/>
      <c r="BW127" s="648"/>
      <c r="BX127" s="648"/>
      <c r="BY127" s="648"/>
      <c r="BZ127" s="648"/>
      <c r="CA127" s="648"/>
      <c r="CB127" s="648"/>
      <c r="CC127" s="648"/>
      <c r="CD127" s="648"/>
      <c r="CE127" s="648"/>
      <c r="CF127" s="648"/>
      <c r="CG127" s="648"/>
      <c r="CH127" s="649"/>
    </row>
    <row r="128" spans="1:87" ht="17.100000000000001" customHeight="1" x14ac:dyDescent="0.15">
      <c r="A128" s="154"/>
      <c r="B128" s="155"/>
      <c r="C128" s="155"/>
      <c r="D128" s="155"/>
      <c r="E128" s="155"/>
      <c r="F128" s="155"/>
      <c r="G128" s="155"/>
      <c r="H128" s="155"/>
      <c r="I128" s="155"/>
      <c r="J128" s="155"/>
      <c r="K128" s="155"/>
      <c r="L128" s="155"/>
      <c r="M128" s="156"/>
      <c r="N128" s="616"/>
      <c r="O128" s="617"/>
      <c r="P128" s="647"/>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9"/>
      <c r="AQ128" s="150"/>
      <c r="AR128" s="157"/>
      <c r="AS128" s="154"/>
      <c r="AT128" s="155"/>
      <c r="AU128" s="155"/>
      <c r="AV128" s="155"/>
      <c r="AW128" s="155"/>
      <c r="AX128" s="155"/>
      <c r="AY128" s="155"/>
      <c r="AZ128" s="155"/>
      <c r="BA128" s="155"/>
      <c r="BB128" s="155"/>
      <c r="BC128" s="155"/>
      <c r="BD128" s="155"/>
      <c r="BE128" s="156"/>
      <c r="BF128" s="616"/>
      <c r="BG128" s="617"/>
      <c r="BH128" s="647"/>
      <c r="BI128" s="648"/>
      <c r="BJ128" s="648"/>
      <c r="BK128" s="648"/>
      <c r="BL128" s="648"/>
      <c r="BM128" s="648"/>
      <c r="BN128" s="648"/>
      <c r="BO128" s="648"/>
      <c r="BP128" s="648"/>
      <c r="BQ128" s="648"/>
      <c r="BR128" s="648"/>
      <c r="BS128" s="648"/>
      <c r="BT128" s="648"/>
      <c r="BU128" s="648"/>
      <c r="BV128" s="648"/>
      <c r="BW128" s="648"/>
      <c r="BX128" s="648"/>
      <c r="BY128" s="648"/>
      <c r="BZ128" s="648"/>
      <c r="CA128" s="648"/>
      <c r="CB128" s="648"/>
      <c r="CC128" s="648"/>
      <c r="CD128" s="648"/>
      <c r="CE128" s="648"/>
      <c r="CF128" s="648"/>
      <c r="CG128" s="648"/>
      <c r="CH128" s="649"/>
    </row>
    <row r="129" spans="1:86" ht="18" customHeight="1" x14ac:dyDescent="0.15">
      <c r="A129" s="623" t="s">
        <v>38</v>
      </c>
      <c r="B129" s="624"/>
      <c r="C129" s="620" t="s">
        <v>32</v>
      </c>
      <c r="D129" s="621"/>
      <c r="E129" s="621"/>
      <c r="F129" s="621"/>
      <c r="G129" s="621"/>
      <c r="H129" s="621"/>
      <c r="I129" s="621"/>
      <c r="J129" s="621"/>
      <c r="K129" s="621"/>
      <c r="L129" s="621"/>
      <c r="M129" s="621"/>
      <c r="N129" s="609" t="s">
        <v>35</v>
      </c>
      <c r="O129" s="609"/>
      <c r="P129" s="615" t="str">
        <f>""&amp;①入力シート!O132</f>
        <v/>
      </c>
      <c r="Q129" s="615"/>
      <c r="R129" s="615"/>
      <c r="S129" s="615"/>
      <c r="T129" s="615"/>
      <c r="U129" s="615"/>
      <c r="V129" s="615"/>
      <c r="W129" s="615"/>
      <c r="X129" s="615"/>
      <c r="Y129" s="615"/>
      <c r="Z129" s="615"/>
      <c r="AA129" s="615"/>
      <c r="AB129" s="615"/>
      <c r="AC129" s="615"/>
      <c r="AD129" s="615"/>
      <c r="AE129" s="615"/>
      <c r="AF129" s="615"/>
      <c r="AG129" s="615"/>
      <c r="AH129" s="615"/>
      <c r="AI129" s="615"/>
      <c r="AJ129" s="615"/>
      <c r="AK129" s="615"/>
      <c r="AL129" s="615"/>
      <c r="AM129" s="615"/>
      <c r="AN129" s="615"/>
      <c r="AO129" s="615"/>
      <c r="AP129" s="615"/>
      <c r="AQ129" s="150"/>
      <c r="AR129" s="157"/>
      <c r="AS129" s="623" t="s">
        <v>38</v>
      </c>
      <c r="AT129" s="624"/>
      <c r="AU129" s="620" t="s">
        <v>32</v>
      </c>
      <c r="AV129" s="621"/>
      <c r="AW129" s="621"/>
      <c r="AX129" s="621"/>
      <c r="AY129" s="621"/>
      <c r="AZ129" s="621"/>
      <c r="BA129" s="621"/>
      <c r="BB129" s="621"/>
      <c r="BC129" s="621"/>
      <c r="BD129" s="621"/>
      <c r="BE129" s="621"/>
      <c r="BF129" s="609" t="s">
        <v>35</v>
      </c>
      <c r="BG129" s="609"/>
      <c r="BH129" s="615" t="str">
        <f>""&amp;①入力シート!O133</f>
        <v/>
      </c>
      <c r="BI129" s="615"/>
      <c r="BJ129" s="615"/>
      <c r="BK129" s="615"/>
      <c r="BL129" s="615"/>
      <c r="BM129" s="615"/>
      <c r="BN129" s="615"/>
      <c r="BO129" s="615"/>
      <c r="BP129" s="615"/>
      <c r="BQ129" s="615"/>
      <c r="BR129" s="615"/>
      <c r="BS129" s="615"/>
      <c r="BT129" s="615"/>
      <c r="BU129" s="615"/>
      <c r="BV129" s="615"/>
      <c r="BW129" s="615"/>
      <c r="BX129" s="615"/>
      <c r="BY129" s="615"/>
      <c r="BZ129" s="615"/>
      <c r="CA129" s="615"/>
      <c r="CB129" s="615"/>
      <c r="CC129" s="615"/>
      <c r="CD129" s="615"/>
      <c r="CE129" s="615"/>
      <c r="CF129" s="615"/>
      <c r="CG129" s="615"/>
      <c r="CH129" s="615"/>
    </row>
    <row r="130" spans="1:86" ht="18" customHeight="1" x14ac:dyDescent="0.15">
      <c r="A130" s="616"/>
      <c r="B130" s="617"/>
      <c r="C130" s="643">
        <f>'②応募者名簿(印刷用)'!$CI7</f>
        <v>95</v>
      </c>
      <c r="D130" s="644"/>
      <c r="E130" s="644"/>
      <c r="F130" s="644"/>
      <c r="G130" s="644"/>
      <c r="H130" s="644"/>
      <c r="I130" s="644"/>
      <c r="J130" s="644"/>
      <c r="K130" s="644"/>
      <c r="L130" s="644"/>
      <c r="M130" s="644"/>
      <c r="N130" s="609"/>
      <c r="O130" s="609"/>
      <c r="P130" s="615"/>
      <c r="Q130" s="615"/>
      <c r="R130" s="615"/>
      <c r="S130" s="615"/>
      <c r="T130" s="615"/>
      <c r="U130" s="615"/>
      <c r="V130" s="615"/>
      <c r="W130" s="615"/>
      <c r="X130" s="615"/>
      <c r="Y130" s="615"/>
      <c r="Z130" s="615"/>
      <c r="AA130" s="615"/>
      <c r="AB130" s="615"/>
      <c r="AC130" s="615"/>
      <c r="AD130" s="615"/>
      <c r="AE130" s="615"/>
      <c r="AF130" s="615"/>
      <c r="AG130" s="615"/>
      <c r="AH130" s="615"/>
      <c r="AI130" s="615"/>
      <c r="AJ130" s="615"/>
      <c r="AK130" s="615"/>
      <c r="AL130" s="615"/>
      <c r="AM130" s="615"/>
      <c r="AN130" s="615"/>
      <c r="AO130" s="615"/>
      <c r="AP130" s="615"/>
      <c r="AQ130" s="150"/>
      <c r="AR130" s="157"/>
      <c r="AS130" s="616"/>
      <c r="AT130" s="617"/>
      <c r="AU130" s="643">
        <f>'②応募者名簿(印刷用)'!$CI8</f>
        <v>96</v>
      </c>
      <c r="AV130" s="644"/>
      <c r="AW130" s="644"/>
      <c r="AX130" s="644"/>
      <c r="AY130" s="644"/>
      <c r="AZ130" s="644"/>
      <c r="BA130" s="644"/>
      <c r="BB130" s="644"/>
      <c r="BC130" s="644"/>
      <c r="BD130" s="644"/>
      <c r="BE130" s="644"/>
      <c r="BF130" s="609"/>
      <c r="BG130" s="609"/>
      <c r="BH130" s="615"/>
      <c r="BI130" s="615"/>
      <c r="BJ130" s="615"/>
      <c r="BK130" s="615"/>
      <c r="BL130" s="615"/>
      <c r="BM130" s="615"/>
      <c r="BN130" s="615"/>
      <c r="BO130" s="615"/>
      <c r="BP130" s="615"/>
      <c r="BQ130" s="615"/>
      <c r="BR130" s="615"/>
      <c r="BS130" s="615"/>
      <c r="BT130" s="615"/>
      <c r="BU130" s="615"/>
      <c r="BV130" s="615"/>
      <c r="BW130" s="615"/>
      <c r="BX130" s="615"/>
      <c r="BY130" s="615"/>
      <c r="BZ130" s="615"/>
      <c r="CA130" s="615"/>
      <c r="CB130" s="615"/>
      <c r="CC130" s="615"/>
      <c r="CD130" s="615"/>
      <c r="CE130" s="615"/>
      <c r="CF130" s="615"/>
      <c r="CG130" s="615"/>
      <c r="CH130" s="615"/>
    </row>
    <row r="131" spans="1:86" ht="18" customHeight="1" x14ac:dyDescent="0.15">
      <c r="A131" s="618"/>
      <c r="B131" s="619"/>
      <c r="C131" s="643"/>
      <c r="D131" s="644"/>
      <c r="E131" s="644"/>
      <c r="F131" s="644"/>
      <c r="G131" s="644"/>
      <c r="H131" s="644"/>
      <c r="I131" s="644"/>
      <c r="J131" s="644"/>
      <c r="K131" s="644"/>
      <c r="L131" s="644"/>
      <c r="M131" s="644"/>
      <c r="N131" s="609"/>
      <c r="O131" s="609"/>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5"/>
      <c r="AK131" s="615"/>
      <c r="AL131" s="615"/>
      <c r="AM131" s="615"/>
      <c r="AN131" s="615"/>
      <c r="AO131" s="615"/>
      <c r="AP131" s="615"/>
      <c r="AQ131" s="150"/>
      <c r="AR131" s="157"/>
      <c r="AS131" s="618"/>
      <c r="AT131" s="619"/>
      <c r="AU131" s="643"/>
      <c r="AV131" s="644"/>
      <c r="AW131" s="644"/>
      <c r="AX131" s="644"/>
      <c r="AY131" s="644"/>
      <c r="AZ131" s="644"/>
      <c r="BA131" s="644"/>
      <c r="BB131" s="644"/>
      <c r="BC131" s="644"/>
      <c r="BD131" s="644"/>
      <c r="BE131" s="644"/>
      <c r="BF131" s="609"/>
      <c r="BG131" s="609"/>
      <c r="BH131" s="615"/>
      <c r="BI131" s="615"/>
      <c r="BJ131" s="615"/>
      <c r="BK131" s="615"/>
      <c r="BL131" s="615"/>
      <c r="BM131" s="615"/>
      <c r="BN131" s="615"/>
      <c r="BO131" s="615"/>
      <c r="BP131" s="615"/>
      <c r="BQ131" s="615"/>
      <c r="BR131" s="615"/>
      <c r="BS131" s="615"/>
      <c r="BT131" s="615"/>
      <c r="BU131" s="615"/>
      <c r="BV131" s="615"/>
      <c r="BW131" s="615"/>
      <c r="BX131" s="615"/>
      <c r="BY131" s="615"/>
      <c r="BZ131" s="615"/>
      <c r="CA131" s="615"/>
      <c r="CB131" s="615"/>
      <c r="CC131" s="615"/>
      <c r="CD131" s="615"/>
      <c r="CE131" s="615"/>
      <c r="CF131" s="615"/>
      <c r="CG131" s="615"/>
      <c r="CH131" s="615"/>
    </row>
    <row r="132" spans="1:86" ht="18" customHeight="1" x14ac:dyDescent="0.15">
      <c r="A132" s="623" t="s">
        <v>37</v>
      </c>
      <c r="B132" s="624"/>
      <c r="C132" s="640" t="str">
        <f>IF('②応募者名簿(印刷用)'!$CS$7="","",'②応募者名簿(印刷用)'!$CS$7)</f>
        <v/>
      </c>
      <c r="D132" s="641"/>
      <c r="E132" s="641"/>
      <c r="F132" s="641"/>
      <c r="G132" s="641"/>
      <c r="H132" s="641"/>
      <c r="I132" s="641"/>
      <c r="J132" s="641"/>
      <c r="K132" s="641"/>
      <c r="L132" s="641"/>
      <c r="M132" s="642"/>
      <c r="N132" s="616" t="s">
        <v>36</v>
      </c>
      <c r="O132" s="617"/>
      <c r="P132" s="610" t="s">
        <v>34</v>
      </c>
      <c r="Q132" s="611"/>
      <c r="R132" s="611"/>
      <c r="S132" s="611"/>
      <c r="T132" s="611"/>
      <c r="U132" s="611"/>
      <c r="V132" s="611"/>
      <c r="W132" s="611"/>
      <c r="X132" s="611"/>
      <c r="Y132" s="611"/>
      <c r="Z132" s="611"/>
      <c r="AA132" s="611"/>
      <c r="AB132" s="611"/>
      <c r="AC132" s="611"/>
      <c r="AD132" s="611"/>
      <c r="AE132" s="611"/>
      <c r="AF132" s="611"/>
      <c r="AG132" s="611"/>
      <c r="AH132" s="611"/>
      <c r="AI132" s="611"/>
      <c r="AJ132" s="611"/>
      <c r="AK132" s="611"/>
      <c r="AL132" s="611"/>
      <c r="AM132" s="611"/>
      <c r="AN132" s="611"/>
      <c r="AO132" s="611"/>
      <c r="AP132" s="612"/>
      <c r="AQ132" s="150"/>
      <c r="AR132" s="157"/>
      <c r="AS132" s="623" t="s">
        <v>37</v>
      </c>
      <c r="AT132" s="624"/>
      <c r="AU132" s="640" t="str">
        <f>IF('②応募者名簿(印刷用)'!$CS$8="","",'②応募者名簿(印刷用)'!$CS$8)</f>
        <v/>
      </c>
      <c r="AV132" s="641"/>
      <c r="AW132" s="641"/>
      <c r="AX132" s="641"/>
      <c r="AY132" s="641"/>
      <c r="AZ132" s="641"/>
      <c r="BA132" s="641"/>
      <c r="BB132" s="641"/>
      <c r="BC132" s="641"/>
      <c r="BD132" s="641"/>
      <c r="BE132" s="642"/>
      <c r="BF132" s="616" t="s">
        <v>36</v>
      </c>
      <c r="BG132" s="617"/>
      <c r="BH132" s="610" t="s">
        <v>34</v>
      </c>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D132" s="611"/>
      <c r="CE132" s="611"/>
      <c r="CF132" s="611"/>
      <c r="CG132" s="611"/>
      <c r="CH132" s="612"/>
    </row>
    <row r="133" spans="1:86" ht="18" customHeight="1" x14ac:dyDescent="0.15">
      <c r="A133" s="616"/>
      <c r="B133" s="617"/>
      <c r="C133" s="643"/>
      <c r="D133" s="644"/>
      <c r="E133" s="644"/>
      <c r="F133" s="644"/>
      <c r="G133" s="644"/>
      <c r="H133" s="644"/>
      <c r="I133" s="644"/>
      <c r="J133" s="644"/>
      <c r="K133" s="644"/>
      <c r="L133" s="644"/>
      <c r="M133" s="645"/>
      <c r="N133" s="616"/>
      <c r="O133" s="617"/>
      <c r="P133" s="613" t="str">
        <f>IF('②応募者名簿(印刷用)'!$CW$7="","",'②応募者名簿(印刷用)'!$CW$7)</f>
        <v xml:space="preserve"> </v>
      </c>
      <c r="Q133" s="613"/>
      <c r="R133" s="613"/>
      <c r="S133" s="613"/>
      <c r="T133" s="613"/>
      <c r="U133" s="613"/>
      <c r="V133" s="613"/>
      <c r="W133" s="613"/>
      <c r="X133" s="613"/>
      <c r="Y133" s="613"/>
      <c r="Z133" s="613"/>
      <c r="AA133" s="613"/>
      <c r="AB133" s="613"/>
      <c r="AC133" s="613"/>
      <c r="AD133" s="613"/>
      <c r="AE133" s="613"/>
      <c r="AF133" s="613"/>
      <c r="AG133" s="613"/>
      <c r="AH133" s="613"/>
      <c r="AI133" s="613"/>
      <c r="AJ133" s="613"/>
      <c r="AK133" s="613"/>
      <c r="AL133" s="613"/>
      <c r="AM133" s="613"/>
      <c r="AN133" s="613"/>
      <c r="AO133" s="613"/>
      <c r="AP133" s="613"/>
      <c r="AQ133" s="150"/>
      <c r="AR133" s="157"/>
      <c r="AS133" s="616"/>
      <c r="AT133" s="617"/>
      <c r="AU133" s="643"/>
      <c r="AV133" s="644"/>
      <c r="AW133" s="644"/>
      <c r="AX133" s="644"/>
      <c r="AY133" s="644"/>
      <c r="AZ133" s="644"/>
      <c r="BA133" s="644"/>
      <c r="BB133" s="644"/>
      <c r="BC133" s="644"/>
      <c r="BD133" s="644"/>
      <c r="BE133" s="645"/>
      <c r="BF133" s="616"/>
      <c r="BG133" s="617"/>
      <c r="BH133" s="613" t="str">
        <f>IF('②応募者名簿(印刷用)'!$CW$8="","",'②応募者名簿(印刷用)'!$CW$8)</f>
        <v xml:space="preserve"> </v>
      </c>
      <c r="BI133" s="613"/>
      <c r="BJ133" s="613"/>
      <c r="BK133" s="613"/>
      <c r="BL133" s="613"/>
      <c r="BM133" s="613"/>
      <c r="BN133" s="613"/>
      <c r="BO133" s="613"/>
      <c r="BP133" s="613"/>
      <c r="BQ133" s="613"/>
      <c r="BR133" s="613"/>
      <c r="BS133" s="613"/>
      <c r="BT133" s="613"/>
      <c r="BU133" s="613"/>
      <c r="BV133" s="613"/>
      <c r="BW133" s="613"/>
      <c r="BX133" s="613"/>
      <c r="BY133" s="613"/>
      <c r="BZ133" s="613"/>
      <c r="CA133" s="613"/>
      <c r="CB133" s="613"/>
      <c r="CC133" s="613"/>
      <c r="CD133" s="613"/>
      <c r="CE133" s="613"/>
      <c r="CF133" s="613"/>
      <c r="CG133" s="613"/>
      <c r="CH133" s="613"/>
    </row>
    <row r="134" spans="1:86" ht="18" customHeight="1" x14ac:dyDescent="0.15">
      <c r="A134" s="616"/>
      <c r="B134" s="617"/>
      <c r="C134" s="643"/>
      <c r="D134" s="644"/>
      <c r="E134" s="644"/>
      <c r="F134" s="644"/>
      <c r="G134" s="644"/>
      <c r="H134" s="644"/>
      <c r="I134" s="644"/>
      <c r="J134" s="644"/>
      <c r="K134" s="644"/>
      <c r="L134" s="644"/>
      <c r="M134" s="645"/>
      <c r="N134" s="618"/>
      <c r="O134" s="619"/>
      <c r="P134" s="614"/>
      <c r="Q134" s="614"/>
      <c r="R134" s="614"/>
      <c r="S134" s="614"/>
      <c r="T134" s="614"/>
      <c r="U134" s="614"/>
      <c r="V134" s="614"/>
      <c r="W134" s="614"/>
      <c r="X134" s="614"/>
      <c r="Y134" s="614"/>
      <c r="Z134" s="614"/>
      <c r="AA134" s="614"/>
      <c r="AB134" s="614"/>
      <c r="AC134" s="614"/>
      <c r="AD134" s="614"/>
      <c r="AE134" s="614"/>
      <c r="AF134" s="614"/>
      <c r="AG134" s="614"/>
      <c r="AH134" s="614"/>
      <c r="AI134" s="614"/>
      <c r="AJ134" s="614"/>
      <c r="AK134" s="614"/>
      <c r="AL134" s="614"/>
      <c r="AM134" s="614"/>
      <c r="AN134" s="614"/>
      <c r="AO134" s="614"/>
      <c r="AP134" s="614"/>
      <c r="AQ134" s="150"/>
      <c r="AR134" s="157"/>
      <c r="AS134" s="616"/>
      <c r="AT134" s="617"/>
      <c r="AU134" s="643"/>
      <c r="AV134" s="644"/>
      <c r="AW134" s="644"/>
      <c r="AX134" s="644"/>
      <c r="AY134" s="644"/>
      <c r="AZ134" s="644"/>
      <c r="BA134" s="644"/>
      <c r="BB134" s="644"/>
      <c r="BC134" s="644"/>
      <c r="BD134" s="644"/>
      <c r="BE134" s="645"/>
      <c r="BF134" s="618"/>
      <c r="BG134" s="619"/>
      <c r="BH134" s="614"/>
      <c r="BI134" s="614"/>
      <c r="BJ134" s="614"/>
      <c r="BK134" s="614"/>
      <c r="BL134" s="614"/>
      <c r="BM134" s="614"/>
      <c r="BN134" s="614"/>
      <c r="BO134" s="614"/>
      <c r="BP134" s="614"/>
      <c r="BQ134" s="614"/>
      <c r="BR134" s="614"/>
      <c r="BS134" s="614"/>
      <c r="BT134" s="614"/>
      <c r="BU134" s="614"/>
      <c r="BV134" s="614"/>
      <c r="BW134" s="614"/>
      <c r="BX134" s="614"/>
      <c r="BY134" s="614"/>
      <c r="BZ134" s="614"/>
      <c r="CA134" s="614"/>
      <c r="CB134" s="614"/>
      <c r="CC134" s="614"/>
      <c r="CD134" s="614"/>
      <c r="CE134" s="614"/>
      <c r="CF134" s="614"/>
      <c r="CG134" s="614"/>
      <c r="CH134" s="614"/>
    </row>
    <row r="135" spans="1:86" ht="18" customHeight="1" x14ac:dyDescent="0.15">
      <c r="A135" s="638" t="s">
        <v>23</v>
      </c>
      <c r="B135" s="638"/>
      <c r="C135" s="639" t="str">
        <f>""&amp;①入力シート!AJ132</f>
        <v/>
      </c>
      <c r="D135" s="639"/>
      <c r="E135" s="639"/>
      <c r="F135" s="639"/>
      <c r="G135" s="639"/>
      <c r="H135" s="639"/>
      <c r="I135" s="639"/>
      <c r="J135" s="639"/>
      <c r="K135" s="639"/>
      <c r="L135" s="639"/>
      <c r="M135" s="639"/>
      <c r="N135" s="646" t="s">
        <v>77</v>
      </c>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9"/>
      <c r="AR135" s="47"/>
      <c r="AS135" s="638" t="s">
        <v>23</v>
      </c>
      <c r="AT135" s="638"/>
      <c r="AU135" s="639" t="str">
        <f>""&amp;①入力シート!AJ133</f>
        <v/>
      </c>
      <c r="AV135" s="639"/>
      <c r="AW135" s="639"/>
      <c r="AX135" s="639"/>
      <c r="AY135" s="639"/>
      <c r="AZ135" s="639"/>
      <c r="BA135" s="639"/>
      <c r="BB135" s="639"/>
      <c r="BC135" s="639"/>
      <c r="BD135" s="639"/>
      <c r="BE135" s="639"/>
      <c r="BF135" s="646" t="s">
        <v>77</v>
      </c>
      <c r="BG135" s="428"/>
      <c r="BH135" s="428"/>
      <c r="BI135" s="428"/>
      <c r="BJ135" s="428"/>
      <c r="BK135" s="428"/>
      <c r="BL135" s="428"/>
      <c r="BM135" s="428"/>
      <c r="BN135" s="428"/>
      <c r="BO135" s="428"/>
      <c r="BP135" s="428"/>
      <c r="BQ135" s="428"/>
      <c r="BR135" s="428"/>
      <c r="BS135" s="428"/>
      <c r="BT135" s="428"/>
      <c r="BU135" s="428"/>
      <c r="BV135" s="428"/>
      <c r="BW135" s="428"/>
      <c r="BX135" s="428"/>
      <c r="BY135" s="428"/>
      <c r="BZ135" s="428"/>
      <c r="CA135" s="428"/>
      <c r="CB135" s="428"/>
      <c r="CC135" s="428"/>
      <c r="CD135" s="428"/>
      <c r="CE135" s="428"/>
      <c r="CF135" s="428"/>
      <c r="CG135" s="428"/>
      <c r="CH135" s="429"/>
    </row>
    <row r="136" spans="1:86" ht="18" customHeight="1" x14ac:dyDescent="0.15">
      <c r="A136" s="638"/>
      <c r="B136" s="638"/>
      <c r="C136" s="639"/>
      <c r="D136" s="639"/>
      <c r="E136" s="639"/>
      <c r="F136" s="639"/>
      <c r="G136" s="639"/>
      <c r="H136" s="639"/>
      <c r="I136" s="639"/>
      <c r="J136" s="639"/>
      <c r="K136" s="639"/>
      <c r="L136" s="639"/>
      <c r="M136" s="639"/>
      <c r="N136" s="431"/>
      <c r="O136" s="431"/>
      <c r="P136" s="431"/>
      <c r="Q136" s="431"/>
      <c r="R136" s="431"/>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2"/>
      <c r="AR136" s="47"/>
      <c r="AS136" s="638"/>
      <c r="AT136" s="638"/>
      <c r="AU136" s="639"/>
      <c r="AV136" s="639"/>
      <c r="AW136" s="639"/>
      <c r="AX136" s="639"/>
      <c r="AY136" s="639"/>
      <c r="AZ136" s="639"/>
      <c r="BA136" s="639"/>
      <c r="BB136" s="639"/>
      <c r="BC136" s="639"/>
      <c r="BD136" s="639"/>
      <c r="BE136" s="639"/>
      <c r="BF136" s="431"/>
      <c r="BG136" s="431"/>
      <c r="BH136" s="431"/>
      <c r="BI136" s="431"/>
      <c r="BJ136" s="431"/>
      <c r="BK136" s="431"/>
      <c r="BL136" s="431"/>
      <c r="BM136" s="431"/>
      <c r="BN136" s="431"/>
      <c r="BO136" s="431"/>
      <c r="BP136" s="431"/>
      <c r="BQ136" s="431"/>
      <c r="BR136" s="431"/>
      <c r="BS136" s="431"/>
      <c r="BT136" s="431"/>
      <c r="BU136" s="431"/>
      <c r="BV136" s="431"/>
      <c r="BW136" s="431"/>
      <c r="BX136" s="431"/>
      <c r="BY136" s="431"/>
      <c r="BZ136" s="431"/>
      <c r="CA136" s="431"/>
      <c r="CB136" s="431"/>
      <c r="CC136" s="431"/>
      <c r="CD136" s="431"/>
      <c r="CE136" s="431"/>
      <c r="CF136" s="431"/>
      <c r="CG136" s="431"/>
      <c r="CH136" s="432"/>
    </row>
    <row r="137" spans="1:86" ht="17.100000000000001" customHeight="1" x14ac:dyDescent="0.15">
      <c r="A137" s="650" t="s">
        <v>64</v>
      </c>
      <c r="B137" s="651"/>
      <c r="C137" s="651"/>
      <c r="D137" s="651"/>
      <c r="E137" s="651"/>
      <c r="F137" s="651"/>
      <c r="G137" s="651"/>
      <c r="H137" s="651"/>
      <c r="I137" s="651"/>
      <c r="J137" s="651"/>
      <c r="K137" s="651"/>
      <c r="L137" s="651"/>
      <c r="M137" s="652"/>
      <c r="N137" s="609" t="s">
        <v>22</v>
      </c>
      <c r="O137" s="609"/>
      <c r="P137" s="628" t="s">
        <v>17</v>
      </c>
      <c r="Q137" s="629"/>
      <c r="R137" s="630" t="str">
        <f>IF('②応募者名簿(印刷用)'!$BX$40="","",'②応募者名簿(印刷用)'!$BX$40)</f>
        <v>-</v>
      </c>
      <c r="S137" s="630"/>
      <c r="T137" s="630"/>
      <c r="U137" s="630"/>
      <c r="V137" s="630"/>
      <c r="W137" s="630"/>
      <c r="X137" s="630"/>
      <c r="Y137" s="630"/>
      <c r="Z137" s="630"/>
      <c r="AA137" s="630"/>
      <c r="AB137" s="630"/>
      <c r="AC137" s="630"/>
      <c r="AD137" s="630"/>
      <c r="AE137" s="630"/>
      <c r="AF137" s="630"/>
      <c r="AG137" s="630"/>
      <c r="AH137" s="630"/>
      <c r="AI137" s="630"/>
      <c r="AJ137" s="630"/>
      <c r="AK137" s="630"/>
      <c r="AL137" s="630"/>
      <c r="AM137" s="630"/>
      <c r="AN137" s="630"/>
      <c r="AO137" s="630"/>
      <c r="AP137" s="631"/>
      <c r="AQ137" s="150"/>
      <c r="AR137" s="157"/>
      <c r="AS137" s="650" t="s">
        <v>64</v>
      </c>
      <c r="AT137" s="651"/>
      <c r="AU137" s="651"/>
      <c r="AV137" s="651"/>
      <c r="AW137" s="651"/>
      <c r="AX137" s="651"/>
      <c r="AY137" s="651"/>
      <c r="AZ137" s="651"/>
      <c r="BA137" s="651"/>
      <c r="BB137" s="651"/>
      <c r="BC137" s="651"/>
      <c r="BD137" s="651"/>
      <c r="BE137" s="652"/>
      <c r="BF137" s="609" t="s">
        <v>22</v>
      </c>
      <c r="BG137" s="609"/>
      <c r="BH137" s="628" t="s">
        <v>17</v>
      </c>
      <c r="BI137" s="629"/>
      <c r="BJ137" s="630" t="str">
        <f>IF('②応募者名簿(印刷用)'!$BX$40="","",'②応募者名簿(印刷用)'!$BX$40)</f>
        <v>-</v>
      </c>
      <c r="BK137" s="630"/>
      <c r="BL137" s="630"/>
      <c r="BM137" s="630"/>
      <c r="BN137" s="630"/>
      <c r="BO137" s="630"/>
      <c r="BP137" s="630"/>
      <c r="BQ137" s="630"/>
      <c r="BR137" s="630"/>
      <c r="BS137" s="630"/>
      <c r="BT137" s="630"/>
      <c r="BU137" s="630"/>
      <c r="BV137" s="630"/>
      <c r="BW137" s="630"/>
      <c r="BX137" s="630"/>
      <c r="BY137" s="630"/>
      <c r="BZ137" s="630"/>
      <c r="CA137" s="630"/>
      <c r="CB137" s="630"/>
      <c r="CC137" s="630"/>
      <c r="CD137" s="630"/>
      <c r="CE137" s="630"/>
      <c r="CF137" s="630"/>
      <c r="CG137" s="630"/>
      <c r="CH137" s="631"/>
    </row>
    <row r="138" spans="1:86" ht="17.100000000000001" customHeight="1" x14ac:dyDescent="0.15">
      <c r="A138" s="653" t="str">
        <f>'②応募者名簿(印刷用)'!$A$36</f>
        <v/>
      </c>
      <c r="B138" s="654"/>
      <c r="C138" s="654"/>
      <c r="D138" s="654"/>
      <c r="E138" s="654"/>
      <c r="F138" s="654"/>
      <c r="G138" s="654"/>
      <c r="H138" s="654"/>
      <c r="I138" s="151"/>
      <c r="J138" s="151"/>
      <c r="K138" s="151"/>
      <c r="L138" s="151"/>
      <c r="M138" s="152"/>
      <c r="N138" s="609"/>
      <c r="O138" s="609"/>
      <c r="P138" s="603" t="str">
        <f>IF('②応募者名簿(印刷用)'!$BV$42="","",'②応募者名簿(印刷用)'!$BV$42)</f>
        <v xml:space="preserve"> </v>
      </c>
      <c r="Q138" s="604"/>
      <c r="R138" s="604"/>
      <c r="S138" s="604"/>
      <c r="T138" s="604"/>
      <c r="U138" s="604"/>
      <c r="V138" s="604"/>
      <c r="W138" s="604"/>
      <c r="X138" s="604"/>
      <c r="Y138" s="604"/>
      <c r="Z138" s="604"/>
      <c r="AA138" s="604"/>
      <c r="AB138" s="604"/>
      <c r="AC138" s="604"/>
      <c r="AD138" s="604"/>
      <c r="AE138" s="604"/>
      <c r="AF138" s="604"/>
      <c r="AG138" s="604"/>
      <c r="AH138" s="604"/>
      <c r="AI138" s="604"/>
      <c r="AJ138" s="604"/>
      <c r="AK138" s="604"/>
      <c r="AL138" s="604"/>
      <c r="AM138" s="604"/>
      <c r="AN138" s="604"/>
      <c r="AO138" s="604"/>
      <c r="AP138" s="605"/>
      <c r="AQ138" s="150"/>
      <c r="AR138" s="157"/>
      <c r="AS138" s="653" t="str">
        <f>'②応募者名簿(印刷用)'!$A$36</f>
        <v/>
      </c>
      <c r="AT138" s="654"/>
      <c r="AU138" s="654"/>
      <c r="AV138" s="654"/>
      <c r="AW138" s="654"/>
      <c r="AX138" s="654"/>
      <c r="AY138" s="654"/>
      <c r="AZ138" s="654"/>
      <c r="BA138" s="151"/>
      <c r="BB138" s="151"/>
      <c r="BC138" s="151"/>
      <c r="BD138" s="151"/>
      <c r="BE138" s="152"/>
      <c r="BF138" s="609"/>
      <c r="BG138" s="609"/>
      <c r="BH138" s="603" t="str">
        <f>IF('②応募者名簿(印刷用)'!$BV$42="","",'②応募者名簿(印刷用)'!$BV$42)</f>
        <v xml:space="preserve"> </v>
      </c>
      <c r="BI138" s="604"/>
      <c r="BJ138" s="604"/>
      <c r="BK138" s="604"/>
      <c r="BL138" s="604"/>
      <c r="BM138" s="604"/>
      <c r="BN138" s="604"/>
      <c r="BO138" s="604"/>
      <c r="BP138" s="604"/>
      <c r="BQ138" s="604"/>
      <c r="BR138" s="604"/>
      <c r="BS138" s="604"/>
      <c r="BT138" s="604"/>
      <c r="BU138" s="604"/>
      <c r="BV138" s="604"/>
      <c r="BW138" s="604"/>
      <c r="BX138" s="604"/>
      <c r="BY138" s="604"/>
      <c r="BZ138" s="604"/>
      <c r="CA138" s="604"/>
      <c r="CB138" s="604"/>
      <c r="CC138" s="604"/>
      <c r="CD138" s="604"/>
      <c r="CE138" s="604"/>
      <c r="CF138" s="604"/>
      <c r="CG138" s="604"/>
      <c r="CH138" s="605"/>
    </row>
    <row r="139" spans="1:86" ht="17.100000000000001" customHeight="1" x14ac:dyDescent="0.15">
      <c r="A139" s="653"/>
      <c r="B139" s="654"/>
      <c r="C139" s="654"/>
      <c r="D139" s="654"/>
      <c r="E139" s="654"/>
      <c r="F139" s="654"/>
      <c r="G139" s="654"/>
      <c r="H139" s="654"/>
      <c r="I139" s="151"/>
      <c r="J139" s="151"/>
      <c r="K139" s="151"/>
      <c r="L139" s="151"/>
      <c r="M139" s="152"/>
      <c r="N139" s="609"/>
      <c r="O139" s="609"/>
      <c r="P139" s="603" t="str">
        <f>IF('②応募者名簿(印刷用)'!$BV$43="","",'②応募者名簿(印刷用)'!$BV$43)</f>
        <v xml:space="preserve"> </v>
      </c>
      <c r="Q139" s="604"/>
      <c r="R139" s="604"/>
      <c r="S139" s="604"/>
      <c r="T139" s="604"/>
      <c r="U139" s="604"/>
      <c r="V139" s="604"/>
      <c r="W139" s="604"/>
      <c r="X139" s="604"/>
      <c r="Y139" s="604"/>
      <c r="Z139" s="604"/>
      <c r="AA139" s="604"/>
      <c r="AB139" s="604"/>
      <c r="AC139" s="604"/>
      <c r="AD139" s="604"/>
      <c r="AE139" s="604"/>
      <c r="AF139" s="604"/>
      <c r="AG139" s="604"/>
      <c r="AH139" s="604"/>
      <c r="AI139" s="604"/>
      <c r="AJ139" s="604"/>
      <c r="AK139" s="604"/>
      <c r="AL139" s="604"/>
      <c r="AM139" s="604"/>
      <c r="AN139" s="604"/>
      <c r="AO139" s="604"/>
      <c r="AP139" s="605"/>
      <c r="AQ139" s="150"/>
      <c r="AR139" s="157"/>
      <c r="AS139" s="653"/>
      <c r="AT139" s="654"/>
      <c r="AU139" s="654"/>
      <c r="AV139" s="654"/>
      <c r="AW139" s="654"/>
      <c r="AX139" s="654"/>
      <c r="AY139" s="654"/>
      <c r="AZ139" s="654"/>
      <c r="BA139" s="151"/>
      <c r="BB139" s="151"/>
      <c r="BC139" s="151"/>
      <c r="BD139" s="151"/>
      <c r="BE139" s="152"/>
      <c r="BF139" s="609"/>
      <c r="BG139" s="609"/>
      <c r="BH139" s="603" t="str">
        <f>IF('②応募者名簿(印刷用)'!$BV$43="","",'②応募者名簿(印刷用)'!$BV$43)</f>
        <v xml:space="preserve"> </v>
      </c>
      <c r="BI139" s="604"/>
      <c r="BJ139" s="604"/>
      <c r="BK139" s="604"/>
      <c r="BL139" s="604"/>
      <c r="BM139" s="604"/>
      <c r="BN139" s="604"/>
      <c r="BO139" s="604"/>
      <c r="BP139" s="604"/>
      <c r="BQ139" s="604"/>
      <c r="BR139" s="604"/>
      <c r="BS139" s="604"/>
      <c r="BT139" s="604"/>
      <c r="BU139" s="604"/>
      <c r="BV139" s="604"/>
      <c r="BW139" s="604"/>
      <c r="BX139" s="604"/>
      <c r="BY139" s="604"/>
      <c r="BZ139" s="604"/>
      <c r="CA139" s="604"/>
      <c r="CB139" s="604"/>
      <c r="CC139" s="604"/>
      <c r="CD139" s="604"/>
      <c r="CE139" s="604"/>
      <c r="CF139" s="604"/>
      <c r="CG139" s="604"/>
      <c r="CH139" s="605"/>
    </row>
    <row r="140" spans="1:86" ht="17.100000000000001" customHeight="1" x14ac:dyDescent="0.15">
      <c r="A140" s="653"/>
      <c r="B140" s="654"/>
      <c r="C140" s="654"/>
      <c r="D140" s="654"/>
      <c r="E140" s="654"/>
      <c r="F140" s="654"/>
      <c r="G140" s="654"/>
      <c r="H140" s="654"/>
      <c r="I140" s="151"/>
      <c r="J140" s="151"/>
      <c r="K140" s="151"/>
      <c r="L140" s="151"/>
      <c r="M140" s="152"/>
      <c r="N140" s="609"/>
      <c r="O140" s="609"/>
      <c r="P140" s="606" t="str">
        <f>IF('②応募者名簿(印刷用)'!$BV$44="","",'②応募者名簿(印刷用)'!$BV$44)</f>
        <v xml:space="preserve"> </v>
      </c>
      <c r="Q140" s="607"/>
      <c r="R140" s="607"/>
      <c r="S140" s="607"/>
      <c r="T140" s="607"/>
      <c r="U140" s="607"/>
      <c r="V140" s="607"/>
      <c r="W140" s="607"/>
      <c r="X140" s="607"/>
      <c r="Y140" s="607"/>
      <c r="Z140" s="607"/>
      <c r="AA140" s="607"/>
      <c r="AB140" s="607"/>
      <c r="AC140" s="607"/>
      <c r="AD140" s="607"/>
      <c r="AE140" s="607"/>
      <c r="AF140" s="607"/>
      <c r="AG140" s="607"/>
      <c r="AH140" s="607"/>
      <c r="AI140" s="607"/>
      <c r="AJ140" s="607"/>
      <c r="AK140" s="607"/>
      <c r="AL140" s="607"/>
      <c r="AM140" s="607"/>
      <c r="AN140" s="607"/>
      <c r="AO140" s="607"/>
      <c r="AP140" s="608"/>
      <c r="AQ140" s="150"/>
      <c r="AR140" s="157"/>
      <c r="AS140" s="653"/>
      <c r="AT140" s="654"/>
      <c r="AU140" s="654"/>
      <c r="AV140" s="654"/>
      <c r="AW140" s="654"/>
      <c r="AX140" s="654"/>
      <c r="AY140" s="654"/>
      <c r="AZ140" s="654"/>
      <c r="BA140" s="151"/>
      <c r="BB140" s="151"/>
      <c r="BC140" s="151"/>
      <c r="BD140" s="151"/>
      <c r="BE140" s="152"/>
      <c r="BF140" s="609"/>
      <c r="BG140" s="609"/>
      <c r="BH140" s="606" t="str">
        <f>IF('②応募者名簿(印刷用)'!$BV$44="","",'②応募者名簿(印刷用)'!$BV$44)</f>
        <v xml:space="preserve"> </v>
      </c>
      <c r="BI140" s="607"/>
      <c r="BJ140" s="607"/>
      <c r="BK140" s="607"/>
      <c r="BL140" s="607"/>
      <c r="BM140" s="607"/>
      <c r="BN140" s="607"/>
      <c r="BO140" s="607"/>
      <c r="BP140" s="607"/>
      <c r="BQ140" s="607"/>
      <c r="BR140" s="607"/>
      <c r="BS140" s="607"/>
      <c r="BT140" s="607"/>
      <c r="BU140" s="607"/>
      <c r="BV140" s="607"/>
      <c r="BW140" s="607"/>
      <c r="BX140" s="607"/>
      <c r="BY140" s="607"/>
      <c r="BZ140" s="607"/>
      <c r="CA140" s="607"/>
      <c r="CB140" s="607"/>
      <c r="CC140" s="607"/>
      <c r="CD140" s="607"/>
      <c r="CE140" s="607"/>
      <c r="CF140" s="607"/>
      <c r="CG140" s="607"/>
      <c r="CH140" s="608"/>
    </row>
    <row r="141" spans="1:86" ht="17.100000000000001" customHeight="1" x14ac:dyDescent="0.15">
      <c r="A141" s="653"/>
      <c r="B141" s="654"/>
      <c r="C141" s="654"/>
      <c r="D141" s="654"/>
      <c r="E141" s="654"/>
      <c r="F141" s="654"/>
      <c r="G141" s="654"/>
      <c r="H141" s="654"/>
      <c r="I141" s="151"/>
      <c r="J141" s="151"/>
      <c r="K141" s="151"/>
      <c r="L141" s="151"/>
      <c r="M141" s="152"/>
      <c r="N141" s="623" t="s">
        <v>33</v>
      </c>
      <c r="O141" s="624"/>
      <c r="P141" s="620" t="s">
        <v>24</v>
      </c>
      <c r="Q141" s="621"/>
      <c r="R141" s="621"/>
      <c r="S141" s="621"/>
      <c r="T141" s="621" t="str">
        <f>""&amp;①入力シート!$D$21</f>
        <v/>
      </c>
      <c r="U141" s="621"/>
      <c r="V141" s="621"/>
      <c r="W141" s="621"/>
      <c r="X141" s="621"/>
      <c r="Y141" s="621"/>
      <c r="Z141" s="621"/>
      <c r="AA141" s="621"/>
      <c r="AB141" s="621"/>
      <c r="AC141" s="621"/>
      <c r="AD141" s="621"/>
      <c r="AE141" s="621"/>
      <c r="AF141" s="621"/>
      <c r="AG141" s="621"/>
      <c r="AH141" s="621"/>
      <c r="AI141" s="621"/>
      <c r="AJ141" s="621"/>
      <c r="AK141" s="621"/>
      <c r="AL141" s="621"/>
      <c r="AM141" s="621"/>
      <c r="AN141" s="621"/>
      <c r="AO141" s="621"/>
      <c r="AP141" s="622"/>
      <c r="AQ141" s="150"/>
      <c r="AR141" s="157"/>
      <c r="AS141" s="653"/>
      <c r="AT141" s="654"/>
      <c r="AU141" s="654"/>
      <c r="AV141" s="654"/>
      <c r="AW141" s="654"/>
      <c r="AX141" s="654"/>
      <c r="AY141" s="654"/>
      <c r="AZ141" s="654"/>
      <c r="BA141" s="151"/>
      <c r="BB141" s="151"/>
      <c r="BC141" s="151"/>
      <c r="BD141" s="151"/>
      <c r="BE141" s="152"/>
      <c r="BF141" s="623" t="s">
        <v>33</v>
      </c>
      <c r="BG141" s="624"/>
      <c r="BH141" s="620" t="s">
        <v>24</v>
      </c>
      <c r="BI141" s="621"/>
      <c r="BJ141" s="621"/>
      <c r="BK141" s="621"/>
      <c r="BL141" s="621" t="str">
        <f>""&amp;①入力シート!$D$21</f>
        <v/>
      </c>
      <c r="BM141" s="621"/>
      <c r="BN141" s="621"/>
      <c r="BO141" s="621"/>
      <c r="BP141" s="621"/>
      <c r="BQ141" s="621"/>
      <c r="BR141" s="621"/>
      <c r="BS141" s="621"/>
      <c r="BT141" s="621"/>
      <c r="BU141" s="621"/>
      <c r="BV141" s="621"/>
      <c r="BW141" s="621"/>
      <c r="BX141" s="621"/>
      <c r="BY141" s="621"/>
      <c r="BZ141" s="621"/>
      <c r="CA141" s="621"/>
      <c r="CB141" s="621"/>
      <c r="CC141" s="621"/>
      <c r="CD141" s="621"/>
      <c r="CE141" s="621"/>
      <c r="CF141" s="621"/>
      <c r="CG141" s="621"/>
      <c r="CH141" s="622"/>
    </row>
    <row r="142" spans="1:86" ht="17.100000000000001" customHeight="1" x14ac:dyDescent="0.15">
      <c r="A142" s="153"/>
      <c r="B142" s="151"/>
      <c r="C142" s="151"/>
      <c r="D142" s="151"/>
      <c r="E142" s="151"/>
      <c r="F142" s="151"/>
      <c r="G142" s="151"/>
      <c r="H142" s="151"/>
      <c r="I142" s="151"/>
      <c r="J142" s="151"/>
      <c r="K142" s="151"/>
      <c r="L142" s="151"/>
      <c r="M142" s="152"/>
      <c r="N142" s="616"/>
      <c r="O142" s="617"/>
      <c r="P142" s="625" t="str">
        <f>"　"&amp;①入力シート!$D$22</f>
        <v>　</v>
      </c>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c r="AL142" s="626"/>
      <c r="AM142" s="626"/>
      <c r="AN142" s="626"/>
      <c r="AO142" s="626"/>
      <c r="AP142" s="627"/>
      <c r="AQ142" s="150"/>
      <c r="AR142" s="157"/>
      <c r="AS142" s="153"/>
      <c r="AT142" s="151"/>
      <c r="AU142" s="151"/>
      <c r="AV142" s="151"/>
      <c r="AW142" s="151"/>
      <c r="AX142" s="151"/>
      <c r="AY142" s="151"/>
      <c r="AZ142" s="151"/>
      <c r="BA142" s="151"/>
      <c r="BB142" s="151"/>
      <c r="BC142" s="151"/>
      <c r="BD142" s="151"/>
      <c r="BE142" s="152"/>
      <c r="BF142" s="616"/>
      <c r="BG142" s="617"/>
      <c r="BH142" s="625" t="str">
        <f>"　"&amp;①入力シート!$D$22</f>
        <v>　</v>
      </c>
      <c r="BI142" s="626"/>
      <c r="BJ142" s="626"/>
      <c r="BK142" s="626"/>
      <c r="BL142" s="626"/>
      <c r="BM142" s="626"/>
      <c r="BN142" s="626"/>
      <c r="BO142" s="626"/>
      <c r="BP142" s="626"/>
      <c r="BQ142" s="626"/>
      <c r="BR142" s="626"/>
      <c r="BS142" s="626"/>
      <c r="BT142" s="626"/>
      <c r="BU142" s="626"/>
      <c r="BV142" s="626"/>
      <c r="BW142" s="626"/>
      <c r="BX142" s="626"/>
      <c r="BY142" s="626"/>
      <c r="BZ142" s="626"/>
      <c r="CA142" s="626"/>
      <c r="CB142" s="626"/>
      <c r="CC142" s="626"/>
      <c r="CD142" s="626"/>
      <c r="CE142" s="626"/>
      <c r="CF142" s="626"/>
      <c r="CG142" s="626"/>
      <c r="CH142" s="627"/>
    </row>
    <row r="143" spans="1:86" ht="17.100000000000001" customHeight="1" x14ac:dyDescent="0.15">
      <c r="A143" s="153"/>
      <c r="B143" s="151"/>
      <c r="C143" s="151"/>
      <c r="D143" s="151"/>
      <c r="E143" s="151"/>
      <c r="F143" s="151"/>
      <c r="G143" s="151"/>
      <c r="H143" s="151"/>
      <c r="I143" s="151"/>
      <c r="J143" s="151"/>
      <c r="K143" s="151"/>
      <c r="L143" s="151"/>
      <c r="M143" s="152"/>
      <c r="N143" s="616"/>
      <c r="O143" s="617"/>
      <c r="P143" s="647" t="str">
        <f>"　"&amp;①入力シート!$D$23</f>
        <v>　</v>
      </c>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9"/>
      <c r="AQ143" s="150"/>
      <c r="AR143" s="157"/>
      <c r="AS143" s="153"/>
      <c r="AT143" s="151"/>
      <c r="AU143" s="151"/>
      <c r="AV143" s="151"/>
      <c r="AW143" s="151"/>
      <c r="AX143" s="151"/>
      <c r="AY143" s="151"/>
      <c r="AZ143" s="151"/>
      <c r="BA143" s="151"/>
      <c r="BB143" s="151"/>
      <c r="BC143" s="151"/>
      <c r="BD143" s="151"/>
      <c r="BE143" s="152"/>
      <c r="BF143" s="616"/>
      <c r="BG143" s="617"/>
      <c r="BH143" s="647" t="str">
        <f>"　"&amp;①入力シート!$D$23</f>
        <v>　</v>
      </c>
      <c r="BI143" s="648"/>
      <c r="BJ143" s="648"/>
      <c r="BK143" s="648"/>
      <c r="BL143" s="648"/>
      <c r="BM143" s="648"/>
      <c r="BN143" s="648"/>
      <c r="BO143" s="648"/>
      <c r="BP143" s="648"/>
      <c r="BQ143" s="648"/>
      <c r="BR143" s="648"/>
      <c r="BS143" s="648"/>
      <c r="BT143" s="648"/>
      <c r="BU143" s="648"/>
      <c r="BV143" s="648"/>
      <c r="BW143" s="648"/>
      <c r="BX143" s="648"/>
      <c r="BY143" s="648"/>
      <c r="BZ143" s="648"/>
      <c r="CA143" s="648"/>
      <c r="CB143" s="648"/>
      <c r="CC143" s="648"/>
      <c r="CD143" s="648"/>
      <c r="CE143" s="648"/>
      <c r="CF143" s="648"/>
      <c r="CG143" s="648"/>
      <c r="CH143" s="649"/>
    </row>
    <row r="144" spans="1:86" ht="17.100000000000001" customHeight="1" x14ac:dyDescent="0.15">
      <c r="A144" s="154"/>
      <c r="B144" s="155"/>
      <c r="C144" s="155"/>
      <c r="D144" s="155"/>
      <c r="E144" s="155"/>
      <c r="F144" s="155"/>
      <c r="G144" s="155"/>
      <c r="H144" s="155"/>
      <c r="I144" s="155"/>
      <c r="J144" s="155"/>
      <c r="K144" s="155"/>
      <c r="L144" s="155"/>
      <c r="M144" s="156"/>
      <c r="N144" s="616"/>
      <c r="O144" s="617"/>
      <c r="P144" s="647"/>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9"/>
      <c r="AQ144" s="150"/>
      <c r="AR144" s="157"/>
      <c r="AS144" s="154"/>
      <c r="AT144" s="155"/>
      <c r="AU144" s="155"/>
      <c r="AV144" s="155"/>
      <c r="AW144" s="155"/>
      <c r="AX144" s="155"/>
      <c r="AY144" s="155"/>
      <c r="AZ144" s="155"/>
      <c r="BA144" s="155"/>
      <c r="BB144" s="155"/>
      <c r="BC144" s="155"/>
      <c r="BD144" s="155"/>
      <c r="BE144" s="156"/>
      <c r="BF144" s="616"/>
      <c r="BG144" s="617"/>
      <c r="BH144" s="647"/>
      <c r="BI144" s="648"/>
      <c r="BJ144" s="648"/>
      <c r="BK144" s="648"/>
      <c r="BL144" s="648"/>
      <c r="BM144" s="648"/>
      <c r="BN144" s="648"/>
      <c r="BO144" s="648"/>
      <c r="BP144" s="648"/>
      <c r="BQ144" s="648"/>
      <c r="BR144" s="648"/>
      <c r="BS144" s="648"/>
      <c r="BT144" s="648"/>
      <c r="BU144" s="648"/>
      <c r="BV144" s="648"/>
      <c r="BW144" s="648"/>
      <c r="BX144" s="648"/>
      <c r="BY144" s="648"/>
      <c r="BZ144" s="648"/>
      <c r="CA144" s="648"/>
      <c r="CB144" s="648"/>
      <c r="CC144" s="648"/>
      <c r="CD144" s="648"/>
      <c r="CE144" s="648"/>
      <c r="CF144" s="648"/>
      <c r="CG144" s="648"/>
      <c r="CH144" s="649"/>
    </row>
    <row r="145" spans="1:87" ht="18" customHeight="1" x14ac:dyDescent="0.15">
      <c r="A145" s="623" t="s">
        <v>38</v>
      </c>
      <c r="B145" s="624"/>
      <c r="C145" s="620" t="s">
        <v>32</v>
      </c>
      <c r="D145" s="621"/>
      <c r="E145" s="621"/>
      <c r="F145" s="621"/>
      <c r="G145" s="621"/>
      <c r="H145" s="621"/>
      <c r="I145" s="621"/>
      <c r="J145" s="621"/>
      <c r="K145" s="621"/>
      <c r="L145" s="621"/>
      <c r="M145" s="621"/>
      <c r="N145" s="609" t="s">
        <v>35</v>
      </c>
      <c r="O145" s="609"/>
      <c r="P145" s="615" t="str">
        <f>""&amp;①入力シート!O134</f>
        <v/>
      </c>
      <c r="Q145" s="615"/>
      <c r="R145" s="615"/>
      <c r="S145" s="615"/>
      <c r="T145" s="615"/>
      <c r="U145" s="615"/>
      <c r="V145" s="615"/>
      <c r="W145" s="615"/>
      <c r="X145" s="615"/>
      <c r="Y145" s="615"/>
      <c r="Z145" s="615"/>
      <c r="AA145" s="615"/>
      <c r="AB145" s="615"/>
      <c r="AC145" s="615"/>
      <c r="AD145" s="615"/>
      <c r="AE145" s="615"/>
      <c r="AF145" s="615"/>
      <c r="AG145" s="615"/>
      <c r="AH145" s="615"/>
      <c r="AI145" s="615"/>
      <c r="AJ145" s="615"/>
      <c r="AK145" s="615"/>
      <c r="AL145" s="615"/>
      <c r="AM145" s="615"/>
      <c r="AN145" s="615"/>
      <c r="AO145" s="615"/>
      <c r="AP145" s="615"/>
      <c r="AQ145" s="150"/>
      <c r="AR145" s="157"/>
      <c r="AS145" s="623" t="s">
        <v>38</v>
      </c>
      <c r="AT145" s="624"/>
      <c r="AU145" s="620" t="s">
        <v>32</v>
      </c>
      <c r="AV145" s="621"/>
      <c r="AW145" s="621"/>
      <c r="AX145" s="621"/>
      <c r="AY145" s="621"/>
      <c r="AZ145" s="621"/>
      <c r="BA145" s="621"/>
      <c r="BB145" s="621"/>
      <c r="BC145" s="621"/>
      <c r="BD145" s="621"/>
      <c r="BE145" s="621"/>
      <c r="BF145" s="609" t="s">
        <v>35</v>
      </c>
      <c r="BG145" s="609"/>
      <c r="BH145" s="615" t="str">
        <f>""&amp;①入力シート!O135</f>
        <v/>
      </c>
      <c r="BI145" s="615"/>
      <c r="BJ145" s="615"/>
      <c r="BK145" s="615"/>
      <c r="BL145" s="615"/>
      <c r="BM145" s="615"/>
      <c r="BN145" s="615"/>
      <c r="BO145" s="615"/>
      <c r="BP145" s="615"/>
      <c r="BQ145" s="615"/>
      <c r="BR145" s="615"/>
      <c r="BS145" s="615"/>
      <c r="BT145" s="615"/>
      <c r="BU145" s="615"/>
      <c r="BV145" s="615"/>
      <c r="BW145" s="615"/>
      <c r="BX145" s="615"/>
      <c r="BY145" s="615"/>
      <c r="BZ145" s="615"/>
      <c r="CA145" s="615"/>
      <c r="CB145" s="615"/>
      <c r="CC145" s="615"/>
      <c r="CD145" s="615"/>
      <c r="CE145" s="615"/>
      <c r="CF145" s="615"/>
      <c r="CG145" s="615"/>
      <c r="CH145" s="615"/>
    </row>
    <row r="146" spans="1:87" ht="18" customHeight="1" x14ac:dyDescent="0.15">
      <c r="A146" s="616"/>
      <c r="B146" s="617"/>
      <c r="C146" s="643">
        <f>'②応募者名簿(印刷用)'!$CI9</f>
        <v>97</v>
      </c>
      <c r="D146" s="644"/>
      <c r="E146" s="644"/>
      <c r="F146" s="644"/>
      <c r="G146" s="644"/>
      <c r="H146" s="644"/>
      <c r="I146" s="644"/>
      <c r="J146" s="644"/>
      <c r="K146" s="644"/>
      <c r="L146" s="644"/>
      <c r="M146" s="644"/>
      <c r="N146" s="609"/>
      <c r="O146" s="609"/>
      <c r="P146" s="615"/>
      <c r="Q146" s="615"/>
      <c r="R146" s="615"/>
      <c r="S146" s="615"/>
      <c r="T146" s="615"/>
      <c r="U146" s="615"/>
      <c r="V146" s="615"/>
      <c r="W146" s="615"/>
      <c r="X146" s="615"/>
      <c r="Y146" s="615"/>
      <c r="Z146" s="615"/>
      <c r="AA146" s="615"/>
      <c r="AB146" s="615"/>
      <c r="AC146" s="615"/>
      <c r="AD146" s="615"/>
      <c r="AE146" s="615"/>
      <c r="AF146" s="615"/>
      <c r="AG146" s="615"/>
      <c r="AH146" s="615"/>
      <c r="AI146" s="615"/>
      <c r="AJ146" s="615"/>
      <c r="AK146" s="615"/>
      <c r="AL146" s="615"/>
      <c r="AM146" s="615"/>
      <c r="AN146" s="615"/>
      <c r="AO146" s="615"/>
      <c r="AP146" s="615"/>
      <c r="AQ146" s="150"/>
      <c r="AR146" s="157"/>
      <c r="AS146" s="616"/>
      <c r="AT146" s="617"/>
      <c r="AU146" s="643">
        <f>'②応募者名簿(印刷用)'!$CI10</f>
        <v>98</v>
      </c>
      <c r="AV146" s="644"/>
      <c r="AW146" s="644"/>
      <c r="AX146" s="644"/>
      <c r="AY146" s="644"/>
      <c r="AZ146" s="644"/>
      <c r="BA146" s="644"/>
      <c r="BB146" s="644"/>
      <c r="BC146" s="644"/>
      <c r="BD146" s="644"/>
      <c r="BE146" s="644"/>
      <c r="BF146" s="609"/>
      <c r="BG146" s="609"/>
      <c r="BH146" s="615"/>
      <c r="BI146" s="615"/>
      <c r="BJ146" s="615"/>
      <c r="BK146" s="615"/>
      <c r="BL146" s="615"/>
      <c r="BM146" s="615"/>
      <c r="BN146" s="615"/>
      <c r="BO146" s="615"/>
      <c r="BP146" s="615"/>
      <c r="BQ146" s="615"/>
      <c r="BR146" s="615"/>
      <c r="BS146" s="615"/>
      <c r="BT146" s="615"/>
      <c r="BU146" s="615"/>
      <c r="BV146" s="615"/>
      <c r="BW146" s="615"/>
      <c r="BX146" s="615"/>
      <c r="BY146" s="615"/>
      <c r="BZ146" s="615"/>
      <c r="CA146" s="615"/>
      <c r="CB146" s="615"/>
      <c r="CC146" s="615"/>
      <c r="CD146" s="615"/>
      <c r="CE146" s="615"/>
      <c r="CF146" s="615"/>
      <c r="CG146" s="615"/>
      <c r="CH146" s="615"/>
    </row>
    <row r="147" spans="1:87" ht="18" customHeight="1" x14ac:dyDescent="0.15">
      <c r="A147" s="618"/>
      <c r="B147" s="619"/>
      <c r="C147" s="643"/>
      <c r="D147" s="644"/>
      <c r="E147" s="644"/>
      <c r="F147" s="644"/>
      <c r="G147" s="644"/>
      <c r="H147" s="644"/>
      <c r="I147" s="644"/>
      <c r="J147" s="644"/>
      <c r="K147" s="644"/>
      <c r="L147" s="644"/>
      <c r="M147" s="644"/>
      <c r="N147" s="609"/>
      <c r="O147" s="609"/>
      <c r="P147" s="615"/>
      <c r="Q147" s="615"/>
      <c r="R147" s="615"/>
      <c r="S147" s="615"/>
      <c r="T147" s="615"/>
      <c r="U147" s="615"/>
      <c r="V147" s="615"/>
      <c r="W147" s="615"/>
      <c r="X147" s="615"/>
      <c r="Y147" s="615"/>
      <c r="Z147" s="615"/>
      <c r="AA147" s="615"/>
      <c r="AB147" s="615"/>
      <c r="AC147" s="615"/>
      <c r="AD147" s="615"/>
      <c r="AE147" s="615"/>
      <c r="AF147" s="615"/>
      <c r="AG147" s="615"/>
      <c r="AH147" s="615"/>
      <c r="AI147" s="615"/>
      <c r="AJ147" s="615"/>
      <c r="AK147" s="615"/>
      <c r="AL147" s="615"/>
      <c r="AM147" s="615"/>
      <c r="AN147" s="615"/>
      <c r="AO147" s="615"/>
      <c r="AP147" s="615"/>
      <c r="AQ147" s="150"/>
      <c r="AR147" s="157"/>
      <c r="AS147" s="618"/>
      <c r="AT147" s="619"/>
      <c r="AU147" s="643"/>
      <c r="AV147" s="644"/>
      <c r="AW147" s="644"/>
      <c r="AX147" s="644"/>
      <c r="AY147" s="644"/>
      <c r="AZ147" s="644"/>
      <c r="BA147" s="644"/>
      <c r="BB147" s="644"/>
      <c r="BC147" s="644"/>
      <c r="BD147" s="644"/>
      <c r="BE147" s="644"/>
      <c r="BF147" s="609"/>
      <c r="BG147" s="609"/>
      <c r="BH147" s="615"/>
      <c r="BI147" s="615"/>
      <c r="BJ147" s="615"/>
      <c r="BK147" s="615"/>
      <c r="BL147" s="615"/>
      <c r="BM147" s="615"/>
      <c r="BN147" s="615"/>
      <c r="BO147" s="615"/>
      <c r="BP147" s="615"/>
      <c r="BQ147" s="615"/>
      <c r="BR147" s="615"/>
      <c r="BS147" s="615"/>
      <c r="BT147" s="615"/>
      <c r="BU147" s="615"/>
      <c r="BV147" s="615"/>
      <c r="BW147" s="615"/>
      <c r="BX147" s="615"/>
      <c r="BY147" s="615"/>
      <c r="BZ147" s="615"/>
      <c r="CA147" s="615"/>
      <c r="CB147" s="615"/>
      <c r="CC147" s="615"/>
      <c r="CD147" s="615"/>
      <c r="CE147" s="615"/>
      <c r="CF147" s="615"/>
      <c r="CG147" s="615"/>
      <c r="CH147" s="615"/>
    </row>
    <row r="148" spans="1:87" ht="18" customHeight="1" x14ac:dyDescent="0.15">
      <c r="A148" s="623" t="s">
        <v>37</v>
      </c>
      <c r="B148" s="624"/>
      <c r="C148" s="640" t="str">
        <f>IF('②応募者名簿(印刷用)'!$CS$9="","",'②応募者名簿(印刷用)'!$CS$9)</f>
        <v/>
      </c>
      <c r="D148" s="641"/>
      <c r="E148" s="641"/>
      <c r="F148" s="641"/>
      <c r="G148" s="641"/>
      <c r="H148" s="641"/>
      <c r="I148" s="641"/>
      <c r="J148" s="641"/>
      <c r="K148" s="641"/>
      <c r="L148" s="641"/>
      <c r="M148" s="642"/>
      <c r="N148" s="616" t="s">
        <v>36</v>
      </c>
      <c r="O148" s="617"/>
      <c r="P148" s="610" t="s">
        <v>34</v>
      </c>
      <c r="Q148" s="611"/>
      <c r="R148" s="611"/>
      <c r="S148" s="611"/>
      <c r="T148" s="611"/>
      <c r="U148" s="611"/>
      <c r="V148" s="611"/>
      <c r="W148" s="611"/>
      <c r="X148" s="611"/>
      <c r="Y148" s="611"/>
      <c r="Z148" s="611"/>
      <c r="AA148" s="611"/>
      <c r="AB148" s="611"/>
      <c r="AC148" s="611"/>
      <c r="AD148" s="611"/>
      <c r="AE148" s="611"/>
      <c r="AF148" s="611"/>
      <c r="AG148" s="611"/>
      <c r="AH148" s="611"/>
      <c r="AI148" s="611"/>
      <c r="AJ148" s="611"/>
      <c r="AK148" s="611"/>
      <c r="AL148" s="611"/>
      <c r="AM148" s="611"/>
      <c r="AN148" s="611"/>
      <c r="AO148" s="611"/>
      <c r="AP148" s="612"/>
      <c r="AQ148" s="150"/>
      <c r="AR148" s="157"/>
      <c r="AS148" s="623" t="s">
        <v>37</v>
      </c>
      <c r="AT148" s="624"/>
      <c r="AU148" s="640" t="str">
        <f>IF('②応募者名簿(印刷用)'!$CS$10="","",'②応募者名簿(印刷用)'!$CS$10)</f>
        <v/>
      </c>
      <c r="AV148" s="641"/>
      <c r="AW148" s="641"/>
      <c r="AX148" s="641"/>
      <c r="AY148" s="641"/>
      <c r="AZ148" s="641"/>
      <c r="BA148" s="641"/>
      <c r="BB148" s="641"/>
      <c r="BC148" s="641"/>
      <c r="BD148" s="641"/>
      <c r="BE148" s="642"/>
      <c r="BF148" s="616" t="s">
        <v>36</v>
      </c>
      <c r="BG148" s="617"/>
      <c r="BH148" s="610" t="s">
        <v>34</v>
      </c>
      <c r="BI148" s="611"/>
      <c r="BJ148" s="611"/>
      <c r="BK148" s="611"/>
      <c r="BL148" s="611"/>
      <c r="BM148" s="611"/>
      <c r="BN148" s="611"/>
      <c r="BO148" s="611"/>
      <c r="BP148" s="611"/>
      <c r="BQ148" s="611"/>
      <c r="BR148" s="611"/>
      <c r="BS148" s="611"/>
      <c r="BT148" s="611"/>
      <c r="BU148" s="611"/>
      <c r="BV148" s="611"/>
      <c r="BW148" s="611"/>
      <c r="BX148" s="611"/>
      <c r="BY148" s="611"/>
      <c r="BZ148" s="611"/>
      <c r="CA148" s="611"/>
      <c r="CB148" s="611"/>
      <c r="CC148" s="611"/>
      <c r="CD148" s="611"/>
      <c r="CE148" s="611"/>
      <c r="CF148" s="611"/>
      <c r="CG148" s="611"/>
      <c r="CH148" s="612"/>
    </row>
    <row r="149" spans="1:87" ht="18" customHeight="1" x14ac:dyDescent="0.15">
      <c r="A149" s="616"/>
      <c r="B149" s="617"/>
      <c r="C149" s="643"/>
      <c r="D149" s="644"/>
      <c r="E149" s="644"/>
      <c r="F149" s="644"/>
      <c r="G149" s="644"/>
      <c r="H149" s="644"/>
      <c r="I149" s="644"/>
      <c r="J149" s="644"/>
      <c r="K149" s="644"/>
      <c r="L149" s="644"/>
      <c r="M149" s="645"/>
      <c r="N149" s="616"/>
      <c r="O149" s="617"/>
      <c r="P149" s="613" t="str">
        <f>IF('②応募者名簿(印刷用)'!$CW$9="","",'②応募者名簿(印刷用)'!$CW$9)</f>
        <v xml:space="preserve"> </v>
      </c>
      <c r="Q149" s="613"/>
      <c r="R149" s="613"/>
      <c r="S149" s="613"/>
      <c r="T149" s="613"/>
      <c r="U149" s="613"/>
      <c r="V149" s="613"/>
      <c r="W149" s="613"/>
      <c r="X149" s="613"/>
      <c r="Y149" s="613"/>
      <c r="Z149" s="613"/>
      <c r="AA149" s="613"/>
      <c r="AB149" s="613"/>
      <c r="AC149" s="613"/>
      <c r="AD149" s="613"/>
      <c r="AE149" s="613"/>
      <c r="AF149" s="613"/>
      <c r="AG149" s="613"/>
      <c r="AH149" s="613"/>
      <c r="AI149" s="613"/>
      <c r="AJ149" s="613"/>
      <c r="AK149" s="613"/>
      <c r="AL149" s="613"/>
      <c r="AM149" s="613"/>
      <c r="AN149" s="613"/>
      <c r="AO149" s="613"/>
      <c r="AP149" s="613"/>
      <c r="AQ149" s="150"/>
      <c r="AR149" s="157"/>
      <c r="AS149" s="616"/>
      <c r="AT149" s="617"/>
      <c r="AU149" s="643"/>
      <c r="AV149" s="644"/>
      <c r="AW149" s="644"/>
      <c r="AX149" s="644"/>
      <c r="AY149" s="644"/>
      <c r="AZ149" s="644"/>
      <c r="BA149" s="644"/>
      <c r="BB149" s="644"/>
      <c r="BC149" s="644"/>
      <c r="BD149" s="644"/>
      <c r="BE149" s="645"/>
      <c r="BF149" s="616"/>
      <c r="BG149" s="617"/>
      <c r="BH149" s="613" t="str">
        <f>IF('②応募者名簿(印刷用)'!$CW$10="","",'②応募者名簿(印刷用)'!$CW$10)</f>
        <v xml:space="preserve"> </v>
      </c>
      <c r="BI149" s="613"/>
      <c r="BJ149" s="613"/>
      <c r="BK149" s="613"/>
      <c r="BL149" s="613"/>
      <c r="BM149" s="613"/>
      <c r="BN149" s="613"/>
      <c r="BO149" s="613"/>
      <c r="BP149" s="613"/>
      <c r="BQ149" s="613"/>
      <c r="BR149" s="613"/>
      <c r="BS149" s="613"/>
      <c r="BT149" s="613"/>
      <c r="BU149" s="613"/>
      <c r="BV149" s="613"/>
      <c r="BW149" s="613"/>
      <c r="BX149" s="613"/>
      <c r="BY149" s="613"/>
      <c r="BZ149" s="613"/>
      <c r="CA149" s="613"/>
      <c r="CB149" s="613"/>
      <c r="CC149" s="613"/>
      <c r="CD149" s="613"/>
      <c r="CE149" s="613"/>
      <c r="CF149" s="613"/>
      <c r="CG149" s="613"/>
      <c r="CH149" s="613"/>
    </row>
    <row r="150" spans="1:87" ht="18" customHeight="1" x14ac:dyDescent="0.15">
      <c r="A150" s="616"/>
      <c r="B150" s="617"/>
      <c r="C150" s="643"/>
      <c r="D150" s="644"/>
      <c r="E150" s="644"/>
      <c r="F150" s="644"/>
      <c r="G150" s="644"/>
      <c r="H150" s="644"/>
      <c r="I150" s="644"/>
      <c r="J150" s="644"/>
      <c r="K150" s="644"/>
      <c r="L150" s="644"/>
      <c r="M150" s="645"/>
      <c r="N150" s="618"/>
      <c r="O150" s="619"/>
      <c r="P150" s="614"/>
      <c r="Q150" s="614"/>
      <c r="R150" s="614"/>
      <c r="S150" s="614"/>
      <c r="T150" s="614"/>
      <c r="U150" s="614"/>
      <c r="V150" s="614"/>
      <c r="W150" s="614"/>
      <c r="X150" s="614"/>
      <c r="Y150" s="614"/>
      <c r="Z150" s="614"/>
      <c r="AA150" s="614"/>
      <c r="AB150" s="614"/>
      <c r="AC150" s="614"/>
      <c r="AD150" s="614"/>
      <c r="AE150" s="614"/>
      <c r="AF150" s="614"/>
      <c r="AG150" s="614"/>
      <c r="AH150" s="614"/>
      <c r="AI150" s="614"/>
      <c r="AJ150" s="614"/>
      <c r="AK150" s="614"/>
      <c r="AL150" s="614"/>
      <c r="AM150" s="614"/>
      <c r="AN150" s="614"/>
      <c r="AO150" s="614"/>
      <c r="AP150" s="614"/>
      <c r="AQ150" s="150"/>
      <c r="AR150" s="157"/>
      <c r="AS150" s="616"/>
      <c r="AT150" s="617"/>
      <c r="AU150" s="643"/>
      <c r="AV150" s="644"/>
      <c r="AW150" s="644"/>
      <c r="AX150" s="644"/>
      <c r="AY150" s="644"/>
      <c r="AZ150" s="644"/>
      <c r="BA150" s="644"/>
      <c r="BB150" s="644"/>
      <c r="BC150" s="644"/>
      <c r="BD150" s="644"/>
      <c r="BE150" s="645"/>
      <c r="BF150" s="618"/>
      <c r="BG150" s="619"/>
      <c r="BH150" s="614"/>
      <c r="BI150" s="614"/>
      <c r="BJ150" s="614"/>
      <c r="BK150" s="614"/>
      <c r="BL150" s="614"/>
      <c r="BM150" s="614"/>
      <c r="BN150" s="614"/>
      <c r="BO150" s="614"/>
      <c r="BP150" s="614"/>
      <c r="BQ150" s="614"/>
      <c r="BR150" s="614"/>
      <c r="BS150" s="614"/>
      <c r="BT150" s="614"/>
      <c r="BU150" s="614"/>
      <c r="BV150" s="614"/>
      <c r="BW150" s="614"/>
      <c r="BX150" s="614"/>
      <c r="BY150" s="614"/>
      <c r="BZ150" s="614"/>
      <c r="CA150" s="614"/>
      <c r="CB150" s="614"/>
      <c r="CC150" s="614"/>
      <c r="CD150" s="614"/>
      <c r="CE150" s="614"/>
      <c r="CF150" s="614"/>
      <c r="CG150" s="614"/>
      <c r="CH150" s="614"/>
    </row>
    <row r="151" spans="1:87" ht="18" customHeight="1" x14ac:dyDescent="0.15">
      <c r="A151" s="638" t="s">
        <v>23</v>
      </c>
      <c r="B151" s="638"/>
      <c r="C151" s="639" t="str">
        <f>""&amp;①入力シート!AJ134</f>
        <v/>
      </c>
      <c r="D151" s="639"/>
      <c r="E151" s="639"/>
      <c r="F151" s="639"/>
      <c r="G151" s="639"/>
      <c r="H151" s="639"/>
      <c r="I151" s="639"/>
      <c r="J151" s="639"/>
      <c r="K151" s="639"/>
      <c r="L151" s="639"/>
      <c r="M151" s="639"/>
      <c r="N151" s="646" t="s">
        <v>77</v>
      </c>
      <c r="O151" s="428"/>
      <c r="P151" s="428"/>
      <c r="Q151" s="428"/>
      <c r="R151" s="428"/>
      <c r="S151" s="428"/>
      <c r="T151" s="428"/>
      <c r="U151" s="428"/>
      <c r="V151" s="428"/>
      <c r="W151" s="428"/>
      <c r="X151" s="428"/>
      <c r="Y151" s="428"/>
      <c r="Z151" s="428"/>
      <c r="AA151" s="428"/>
      <c r="AB151" s="428"/>
      <c r="AC151" s="428"/>
      <c r="AD151" s="428"/>
      <c r="AE151" s="428"/>
      <c r="AF151" s="428"/>
      <c r="AG151" s="428"/>
      <c r="AH151" s="428"/>
      <c r="AI151" s="428"/>
      <c r="AJ151" s="428"/>
      <c r="AK151" s="428"/>
      <c r="AL151" s="428"/>
      <c r="AM151" s="428"/>
      <c r="AN151" s="428"/>
      <c r="AO151" s="428"/>
      <c r="AP151" s="429"/>
      <c r="AR151" s="47"/>
      <c r="AS151" s="638" t="s">
        <v>23</v>
      </c>
      <c r="AT151" s="638"/>
      <c r="AU151" s="639" t="str">
        <f>""&amp;①入力シート!AJ135</f>
        <v/>
      </c>
      <c r="AV151" s="639"/>
      <c r="AW151" s="639"/>
      <c r="AX151" s="639"/>
      <c r="AY151" s="639"/>
      <c r="AZ151" s="639"/>
      <c r="BA151" s="639"/>
      <c r="BB151" s="639"/>
      <c r="BC151" s="639"/>
      <c r="BD151" s="639"/>
      <c r="BE151" s="639"/>
      <c r="BF151" s="646" t="s">
        <v>77</v>
      </c>
      <c r="BG151" s="428"/>
      <c r="BH151" s="428"/>
      <c r="BI151" s="428"/>
      <c r="BJ151" s="428"/>
      <c r="BK151" s="428"/>
      <c r="BL151" s="428"/>
      <c r="BM151" s="428"/>
      <c r="BN151" s="428"/>
      <c r="BO151" s="428"/>
      <c r="BP151" s="428"/>
      <c r="BQ151" s="428"/>
      <c r="BR151" s="428"/>
      <c r="BS151" s="428"/>
      <c r="BT151" s="428"/>
      <c r="BU151" s="428"/>
      <c r="BV151" s="428"/>
      <c r="BW151" s="428"/>
      <c r="BX151" s="428"/>
      <c r="BY151" s="428"/>
      <c r="BZ151" s="428"/>
      <c r="CA151" s="428"/>
      <c r="CB151" s="428"/>
      <c r="CC151" s="428"/>
      <c r="CD151" s="428"/>
      <c r="CE151" s="428"/>
      <c r="CF151" s="428"/>
      <c r="CG151" s="428"/>
      <c r="CH151" s="429"/>
    </row>
    <row r="152" spans="1:87" ht="18" customHeight="1" x14ac:dyDescent="0.15">
      <c r="A152" s="638"/>
      <c r="B152" s="638"/>
      <c r="C152" s="639"/>
      <c r="D152" s="639"/>
      <c r="E152" s="639"/>
      <c r="F152" s="639"/>
      <c r="G152" s="639"/>
      <c r="H152" s="639"/>
      <c r="I152" s="639"/>
      <c r="J152" s="639"/>
      <c r="K152" s="639"/>
      <c r="L152" s="639"/>
      <c r="M152" s="639"/>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c r="AI152" s="431"/>
      <c r="AJ152" s="431"/>
      <c r="AK152" s="431"/>
      <c r="AL152" s="431"/>
      <c r="AM152" s="431"/>
      <c r="AN152" s="431"/>
      <c r="AO152" s="431"/>
      <c r="AP152" s="432"/>
      <c r="AR152" s="47"/>
      <c r="AS152" s="638"/>
      <c r="AT152" s="638"/>
      <c r="AU152" s="639"/>
      <c r="AV152" s="639"/>
      <c r="AW152" s="639"/>
      <c r="AX152" s="639"/>
      <c r="AY152" s="639"/>
      <c r="AZ152" s="639"/>
      <c r="BA152" s="639"/>
      <c r="BB152" s="639"/>
      <c r="BC152" s="639"/>
      <c r="BD152" s="639"/>
      <c r="BE152" s="639"/>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2"/>
    </row>
    <row r="153" spans="1:87" ht="15" customHeight="1" x14ac:dyDescent="0.15">
      <c r="A153" s="158"/>
      <c r="B153" s="158"/>
      <c r="C153" s="159"/>
      <c r="D153" s="159"/>
      <c r="E153" s="159"/>
      <c r="F153" s="159"/>
      <c r="G153" s="159"/>
      <c r="H153" s="159"/>
      <c r="I153" s="159"/>
      <c r="J153" s="159"/>
      <c r="K153" s="159"/>
      <c r="L153" s="159"/>
      <c r="M153" s="159"/>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8"/>
      <c r="AT153" s="158"/>
      <c r="AU153" s="159"/>
      <c r="AV153" s="159"/>
      <c r="AW153" s="159"/>
      <c r="AX153" s="159"/>
      <c r="AY153" s="159"/>
      <c r="AZ153" s="159"/>
      <c r="BA153" s="159"/>
      <c r="BB153" s="159"/>
      <c r="BC153" s="159"/>
      <c r="BD153" s="159"/>
      <c r="BE153" s="159"/>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60"/>
      <c r="B154" s="160"/>
      <c r="C154" s="160"/>
      <c r="D154" s="160"/>
      <c r="E154" s="160"/>
      <c r="F154" s="160"/>
      <c r="G154" s="160"/>
      <c r="H154" s="160"/>
      <c r="I154" s="160"/>
      <c r="J154" s="160"/>
      <c r="K154" s="160"/>
      <c r="L154" s="160"/>
      <c r="M154" s="160"/>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60"/>
      <c r="AT154" s="160"/>
      <c r="AU154" s="160"/>
      <c r="AV154" s="160"/>
      <c r="AW154" s="160"/>
      <c r="AX154" s="160"/>
      <c r="AY154" s="160"/>
      <c r="AZ154" s="160"/>
      <c r="BA154" s="160"/>
      <c r="BB154" s="160"/>
      <c r="BC154" s="160"/>
      <c r="BD154" s="160"/>
      <c r="BE154" s="160"/>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50" t="s">
        <v>64</v>
      </c>
      <c r="B155" s="651"/>
      <c r="C155" s="651"/>
      <c r="D155" s="651"/>
      <c r="E155" s="651"/>
      <c r="F155" s="651"/>
      <c r="G155" s="651"/>
      <c r="H155" s="651"/>
      <c r="I155" s="651"/>
      <c r="J155" s="651"/>
      <c r="K155" s="651"/>
      <c r="L155" s="651"/>
      <c r="M155" s="652"/>
      <c r="N155" s="609" t="s">
        <v>22</v>
      </c>
      <c r="O155" s="609"/>
      <c r="P155" s="628" t="s">
        <v>17</v>
      </c>
      <c r="Q155" s="629"/>
      <c r="R155" s="630" t="str">
        <f>IF('②応募者名簿(印刷用)'!$BX$40="","",'②応募者名簿(印刷用)'!$BX$40)</f>
        <v>-</v>
      </c>
      <c r="S155" s="630"/>
      <c r="T155" s="630"/>
      <c r="U155" s="630"/>
      <c r="V155" s="630"/>
      <c r="W155" s="630"/>
      <c r="X155" s="630"/>
      <c r="Y155" s="630"/>
      <c r="Z155" s="630"/>
      <c r="AA155" s="630"/>
      <c r="AB155" s="630"/>
      <c r="AC155" s="630"/>
      <c r="AD155" s="630"/>
      <c r="AE155" s="630"/>
      <c r="AF155" s="630"/>
      <c r="AG155" s="630"/>
      <c r="AH155" s="630"/>
      <c r="AI155" s="630"/>
      <c r="AJ155" s="630"/>
      <c r="AK155" s="630"/>
      <c r="AL155" s="630"/>
      <c r="AM155" s="630"/>
      <c r="AN155" s="630"/>
      <c r="AO155" s="630"/>
      <c r="AP155" s="631"/>
      <c r="AQ155" s="150"/>
      <c r="AR155" s="157"/>
      <c r="AS155" s="650" t="s">
        <v>64</v>
      </c>
      <c r="AT155" s="651"/>
      <c r="AU155" s="651"/>
      <c r="AV155" s="651"/>
      <c r="AW155" s="651"/>
      <c r="AX155" s="651"/>
      <c r="AY155" s="651"/>
      <c r="AZ155" s="651"/>
      <c r="BA155" s="651"/>
      <c r="BB155" s="651"/>
      <c r="BC155" s="651"/>
      <c r="BD155" s="651"/>
      <c r="BE155" s="652"/>
      <c r="BF155" s="609" t="s">
        <v>22</v>
      </c>
      <c r="BG155" s="609"/>
      <c r="BH155" s="628" t="s">
        <v>17</v>
      </c>
      <c r="BI155" s="629"/>
      <c r="BJ155" s="630" t="str">
        <f>IF('②応募者名簿(印刷用)'!$BX$40="","",'②応募者名簿(印刷用)'!$BX$40)</f>
        <v>-</v>
      </c>
      <c r="BK155" s="630"/>
      <c r="BL155" s="630"/>
      <c r="BM155" s="630"/>
      <c r="BN155" s="630"/>
      <c r="BO155" s="630"/>
      <c r="BP155" s="630"/>
      <c r="BQ155" s="630"/>
      <c r="BR155" s="630"/>
      <c r="BS155" s="630"/>
      <c r="BT155" s="630"/>
      <c r="BU155" s="630"/>
      <c r="BV155" s="630"/>
      <c r="BW155" s="630"/>
      <c r="BX155" s="630"/>
      <c r="BY155" s="630"/>
      <c r="BZ155" s="630"/>
      <c r="CA155" s="630"/>
      <c r="CB155" s="630"/>
      <c r="CC155" s="630"/>
      <c r="CD155" s="630"/>
      <c r="CE155" s="630"/>
      <c r="CF155" s="630"/>
      <c r="CG155" s="630"/>
      <c r="CH155" s="631"/>
    </row>
    <row r="156" spans="1:87" ht="17.100000000000001" customHeight="1" x14ac:dyDescent="0.15">
      <c r="A156" s="653" t="str">
        <f>'②応募者名簿(印刷用)'!$A$36</f>
        <v/>
      </c>
      <c r="B156" s="654"/>
      <c r="C156" s="654"/>
      <c r="D156" s="654"/>
      <c r="E156" s="654"/>
      <c r="F156" s="654"/>
      <c r="G156" s="654"/>
      <c r="H156" s="654"/>
      <c r="I156" s="151"/>
      <c r="J156" s="151"/>
      <c r="K156" s="151"/>
      <c r="L156" s="151"/>
      <c r="M156" s="152"/>
      <c r="N156" s="609"/>
      <c r="O156" s="609"/>
      <c r="P156" s="603" t="str">
        <f>IF('②応募者名簿(印刷用)'!$BV$42="","",'②応募者名簿(印刷用)'!$BV$42)</f>
        <v xml:space="preserve"> </v>
      </c>
      <c r="Q156" s="604"/>
      <c r="R156" s="604"/>
      <c r="S156" s="604"/>
      <c r="T156" s="604"/>
      <c r="U156" s="604"/>
      <c r="V156" s="604"/>
      <c r="W156" s="604"/>
      <c r="X156" s="604"/>
      <c r="Y156" s="604"/>
      <c r="Z156" s="604"/>
      <c r="AA156" s="604"/>
      <c r="AB156" s="604"/>
      <c r="AC156" s="604"/>
      <c r="AD156" s="604"/>
      <c r="AE156" s="604"/>
      <c r="AF156" s="604"/>
      <c r="AG156" s="604"/>
      <c r="AH156" s="604"/>
      <c r="AI156" s="604"/>
      <c r="AJ156" s="604"/>
      <c r="AK156" s="604"/>
      <c r="AL156" s="604"/>
      <c r="AM156" s="604"/>
      <c r="AN156" s="604"/>
      <c r="AO156" s="604"/>
      <c r="AP156" s="605"/>
      <c r="AQ156" s="150"/>
      <c r="AR156" s="157"/>
      <c r="AS156" s="653" t="str">
        <f>'②応募者名簿(印刷用)'!$A$36</f>
        <v/>
      </c>
      <c r="AT156" s="654"/>
      <c r="AU156" s="654"/>
      <c r="AV156" s="654"/>
      <c r="AW156" s="654"/>
      <c r="AX156" s="654"/>
      <c r="AY156" s="654"/>
      <c r="AZ156" s="654"/>
      <c r="BA156" s="151"/>
      <c r="BB156" s="151"/>
      <c r="BC156" s="151"/>
      <c r="BD156" s="151"/>
      <c r="BE156" s="152"/>
      <c r="BF156" s="609"/>
      <c r="BG156" s="609"/>
      <c r="BH156" s="603" t="str">
        <f>IF('②応募者名簿(印刷用)'!$BV$42="","",'②応募者名簿(印刷用)'!$BV$42)</f>
        <v xml:space="preserve"> </v>
      </c>
      <c r="BI156" s="604"/>
      <c r="BJ156" s="604"/>
      <c r="BK156" s="604"/>
      <c r="BL156" s="604"/>
      <c r="BM156" s="604"/>
      <c r="BN156" s="604"/>
      <c r="BO156" s="604"/>
      <c r="BP156" s="604"/>
      <c r="BQ156" s="604"/>
      <c r="BR156" s="604"/>
      <c r="BS156" s="604"/>
      <c r="BT156" s="604"/>
      <c r="BU156" s="604"/>
      <c r="BV156" s="604"/>
      <c r="BW156" s="604"/>
      <c r="BX156" s="604"/>
      <c r="BY156" s="604"/>
      <c r="BZ156" s="604"/>
      <c r="CA156" s="604"/>
      <c r="CB156" s="604"/>
      <c r="CC156" s="604"/>
      <c r="CD156" s="604"/>
      <c r="CE156" s="604"/>
      <c r="CF156" s="604"/>
      <c r="CG156" s="604"/>
      <c r="CH156" s="605"/>
    </row>
    <row r="157" spans="1:87" ht="17.100000000000001" customHeight="1" x14ac:dyDescent="0.15">
      <c r="A157" s="653"/>
      <c r="B157" s="654"/>
      <c r="C157" s="654"/>
      <c r="D157" s="654"/>
      <c r="E157" s="654"/>
      <c r="F157" s="654"/>
      <c r="G157" s="654"/>
      <c r="H157" s="654"/>
      <c r="I157" s="151"/>
      <c r="J157" s="151"/>
      <c r="K157" s="151"/>
      <c r="L157" s="151"/>
      <c r="M157" s="152"/>
      <c r="N157" s="609"/>
      <c r="O157" s="609"/>
      <c r="P157" s="603" t="str">
        <f>IF('②応募者名簿(印刷用)'!$BV$43="","",'②応募者名簿(印刷用)'!$BV$43)</f>
        <v xml:space="preserve"> </v>
      </c>
      <c r="Q157" s="604"/>
      <c r="R157" s="604"/>
      <c r="S157" s="604"/>
      <c r="T157" s="604"/>
      <c r="U157" s="604"/>
      <c r="V157" s="604"/>
      <c r="W157" s="604"/>
      <c r="X157" s="604"/>
      <c r="Y157" s="604"/>
      <c r="Z157" s="604"/>
      <c r="AA157" s="604"/>
      <c r="AB157" s="604"/>
      <c r="AC157" s="604"/>
      <c r="AD157" s="604"/>
      <c r="AE157" s="604"/>
      <c r="AF157" s="604"/>
      <c r="AG157" s="604"/>
      <c r="AH157" s="604"/>
      <c r="AI157" s="604"/>
      <c r="AJ157" s="604"/>
      <c r="AK157" s="604"/>
      <c r="AL157" s="604"/>
      <c r="AM157" s="604"/>
      <c r="AN157" s="604"/>
      <c r="AO157" s="604"/>
      <c r="AP157" s="605"/>
      <c r="AQ157" s="150"/>
      <c r="AR157" s="157"/>
      <c r="AS157" s="653"/>
      <c r="AT157" s="654"/>
      <c r="AU157" s="654"/>
      <c r="AV157" s="654"/>
      <c r="AW157" s="654"/>
      <c r="AX157" s="654"/>
      <c r="AY157" s="654"/>
      <c r="AZ157" s="654"/>
      <c r="BA157" s="151"/>
      <c r="BB157" s="151"/>
      <c r="BC157" s="151"/>
      <c r="BD157" s="151"/>
      <c r="BE157" s="152"/>
      <c r="BF157" s="609"/>
      <c r="BG157" s="609"/>
      <c r="BH157" s="603" t="str">
        <f>IF('②応募者名簿(印刷用)'!$BV$43="","",'②応募者名簿(印刷用)'!$BV$43)</f>
        <v xml:space="preserve"> </v>
      </c>
      <c r="BI157" s="604"/>
      <c r="BJ157" s="604"/>
      <c r="BK157" s="604"/>
      <c r="BL157" s="604"/>
      <c r="BM157" s="604"/>
      <c r="BN157" s="604"/>
      <c r="BO157" s="604"/>
      <c r="BP157" s="604"/>
      <c r="BQ157" s="604"/>
      <c r="BR157" s="604"/>
      <c r="BS157" s="604"/>
      <c r="BT157" s="604"/>
      <c r="BU157" s="604"/>
      <c r="BV157" s="604"/>
      <c r="BW157" s="604"/>
      <c r="BX157" s="604"/>
      <c r="BY157" s="604"/>
      <c r="BZ157" s="604"/>
      <c r="CA157" s="604"/>
      <c r="CB157" s="604"/>
      <c r="CC157" s="604"/>
      <c r="CD157" s="604"/>
      <c r="CE157" s="604"/>
      <c r="CF157" s="604"/>
      <c r="CG157" s="604"/>
      <c r="CH157" s="605"/>
    </row>
    <row r="158" spans="1:87" ht="17.100000000000001" customHeight="1" x14ac:dyDescent="0.15">
      <c r="A158" s="653"/>
      <c r="B158" s="654"/>
      <c r="C158" s="654"/>
      <c r="D158" s="654"/>
      <c r="E158" s="654"/>
      <c r="F158" s="654"/>
      <c r="G158" s="654"/>
      <c r="H158" s="654"/>
      <c r="I158" s="151"/>
      <c r="J158" s="151"/>
      <c r="K158" s="151"/>
      <c r="L158" s="151"/>
      <c r="M158" s="152"/>
      <c r="N158" s="609"/>
      <c r="O158" s="609"/>
      <c r="P158" s="606" t="str">
        <f>IF('②応募者名簿(印刷用)'!$BV$44="","",'②応募者名簿(印刷用)'!$BV$44)</f>
        <v xml:space="preserve"> </v>
      </c>
      <c r="Q158" s="607"/>
      <c r="R158" s="607"/>
      <c r="S158" s="607"/>
      <c r="T158" s="607"/>
      <c r="U158" s="607"/>
      <c r="V158" s="607"/>
      <c r="W158" s="607"/>
      <c r="X158" s="607"/>
      <c r="Y158" s="607"/>
      <c r="Z158" s="607"/>
      <c r="AA158" s="607"/>
      <c r="AB158" s="607"/>
      <c r="AC158" s="607"/>
      <c r="AD158" s="607"/>
      <c r="AE158" s="607"/>
      <c r="AF158" s="607"/>
      <c r="AG158" s="607"/>
      <c r="AH158" s="607"/>
      <c r="AI158" s="607"/>
      <c r="AJ158" s="607"/>
      <c r="AK158" s="607"/>
      <c r="AL158" s="607"/>
      <c r="AM158" s="607"/>
      <c r="AN158" s="607"/>
      <c r="AO158" s="607"/>
      <c r="AP158" s="608"/>
      <c r="AQ158" s="150"/>
      <c r="AR158" s="157"/>
      <c r="AS158" s="653"/>
      <c r="AT158" s="654"/>
      <c r="AU158" s="654"/>
      <c r="AV158" s="654"/>
      <c r="AW158" s="654"/>
      <c r="AX158" s="654"/>
      <c r="AY158" s="654"/>
      <c r="AZ158" s="654"/>
      <c r="BA158" s="151"/>
      <c r="BB158" s="151"/>
      <c r="BC158" s="151"/>
      <c r="BD158" s="151"/>
      <c r="BE158" s="152"/>
      <c r="BF158" s="609"/>
      <c r="BG158" s="609"/>
      <c r="BH158" s="606" t="str">
        <f>IF('②応募者名簿(印刷用)'!$BV$44="","",'②応募者名簿(印刷用)'!$BV$44)</f>
        <v xml:space="preserve"> </v>
      </c>
      <c r="BI158" s="607"/>
      <c r="BJ158" s="607"/>
      <c r="BK158" s="607"/>
      <c r="BL158" s="607"/>
      <c r="BM158" s="607"/>
      <c r="BN158" s="607"/>
      <c r="BO158" s="607"/>
      <c r="BP158" s="607"/>
      <c r="BQ158" s="607"/>
      <c r="BR158" s="607"/>
      <c r="BS158" s="607"/>
      <c r="BT158" s="607"/>
      <c r="BU158" s="607"/>
      <c r="BV158" s="607"/>
      <c r="BW158" s="607"/>
      <c r="BX158" s="607"/>
      <c r="BY158" s="607"/>
      <c r="BZ158" s="607"/>
      <c r="CA158" s="607"/>
      <c r="CB158" s="607"/>
      <c r="CC158" s="607"/>
      <c r="CD158" s="607"/>
      <c r="CE158" s="607"/>
      <c r="CF158" s="607"/>
      <c r="CG158" s="607"/>
      <c r="CH158" s="608"/>
    </row>
    <row r="159" spans="1:87" ht="17.100000000000001" customHeight="1" x14ac:dyDescent="0.15">
      <c r="A159" s="653"/>
      <c r="B159" s="654"/>
      <c r="C159" s="654"/>
      <c r="D159" s="654"/>
      <c r="E159" s="654"/>
      <c r="F159" s="654"/>
      <c r="G159" s="654"/>
      <c r="H159" s="654"/>
      <c r="I159" s="151"/>
      <c r="J159" s="151"/>
      <c r="K159" s="151"/>
      <c r="L159" s="151"/>
      <c r="M159" s="152"/>
      <c r="N159" s="623" t="s">
        <v>33</v>
      </c>
      <c r="O159" s="624"/>
      <c r="P159" s="620" t="s">
        <v>24</v>
      </c>
      <c r="Q159" s="621"/>
      <c r="R159" s="621"/>
      <c r="S159" s="621"/>
      <c r="T159" s="621" t="str">
        <f>""&amp;①入力シート!$D$21</f>
        <v/>
      </c>
      <c r="U159" s="621"/>
      <c r="V159" s="621"/>
      <c r="W159" s="621"/>
      <c r="X159" s="621"/>
      <c r="Y159" s="621"/>
      <c r="Z159" s="621"/>
      <c r="AA159" s="621"/>
      <c r="AB159" s="621"/>
      <c r="AC159" s="621"/>
      <c r="AD159" s="621"/>
      <c r="AE159" s="621"/>
      <c r="AF159" s="621"/>
      <c r="AG159" s="621"/>
      <c r="AH159" s="621"/>
      <c r="AI159" s="621"/>
      <c r="AJ159" s="621"/>
      <c r="AK159" s="621"/>
      <c r="AL159" s="621"/>
      <c r="AM159" s="621"/>
      <c r="AN159" s="621"/>
      <c r="AO159" s="621"/>
      <c r="AP159" s="622"/>
      <c r="AQ159" s="150"/>
      <c r="AR159" s="157"/>
      <c r="AS159" s="653"/>
      <c r="AT159" s="654"/>
      <c r="AU159" s="654"/>
      <c r="AV159" s="654"/>
      <c r="AW159" s="654"/>
      <c r="AX159" s="654"/>
      <c r="AY159" s="654"/>
      <c r="AZ159" s="654"/>
      <c r="BA159" s="151"/>
      <c r="BB159" s="151"/>
      <c r="BC159" s="151"/>
      <c r="BD159" s="151"/>
      <c r="BE159" s="152"/>
      <c r="BF159" s="623" t="s">
        <v>33</v>
      </c>
      <c r="BG159" s="624"/>
      <c r="BH159" s="620" t="s">
        <v>24</v>
      </c>
      <c r="BI159" s="621"/>
      <c r="BJ159" s="621"/>
      <c r="BK159" s="621"/>
      <c r="BL159" s="621" t="str">
        <f>""&amp;①入力シート!$D$21</f>
        <v/>
      </c>
      <c r="BM159" s="621"/>
      <c r="BN159" s="621"/>
      <c r="BO159" s="621"/>
      <c r="BP159" s="621"/>
      <c r="BQ159" s="621"/>
      <c r="BR159" s="621"/>
      <c r="BS159" s="621"/>
      <c r="BT159" s="621"/>
      <c r="BU159" s="621"/>
      <c r="BV159" s="621"/>
      <c r="BW159" s="621"/>
      <c r="BX159" s="621"/>
      <c r="BY159" s="621"/>
      <c r="BZ159" s="621"/>
      <c r="CA159" s="621"/>
      <c r="CB159" s="621"/>
      <c r="CC159" s="621"/>
      <c r="CD159" s="621"/>
      <c r="CE159" s="621"/>
      <c r="CF159" s="621"/>
      <c r="CG159" s="621"/>
      <c r="CH159" s="622"/>
    </row>
    <row r="160" spans="1:87" ht="17.100000000000001" customHeight="1" x14ac:dyDescent="0.15">
      <c r="A160" s="153"/>
      <c r="B160" s="151"/>
      <c r="C160" s="151"/>
      <c r="D160" s="151"/>
      <c r="E160" s="151"/>
      <c r="F160" s="151"/>
      <c r="G160" s="151"/>
      <c r="H160" s="151"/>
      <c r="I160" s="151"/>
      <c r="J160" s="151"/>
      <c r="K160" s="151"/>
      <c r="L160" s="151"/>
      <c r="M160" s="152"/>
      <c r="N160" s="616"/>
      <c r="O160" s="617"/>
      <c r="P160" s="625" t="str">
        <f>"　"&amp;①入力シート!$D$22</f>
        <v>　</v>
      </c>
      <c r="Q160" s="626"/>
      <c r="R160" s="626"/>
      <c r="S160" s="626"/>
      <c r="T160" s="626"/>
      <c r="U160" s="626"/>
      <c r="V160" s="626"/>
      <c r="W160" s="626"/>
      <c r="X160" s="626"/>
      <c r="Y160" s="626"/>
      <c r="Z160" s="626"/>
      <c r="AA160" s="626"/>
      <c r="AB160" s="626"/>
      <c r="AC160" s="626"/>
      <c r="AD160" s="626"/>
      <c r="AE160" s="626"/>
      <c r="AF160" s="626"/>
      <c r="AG160" s="626"/>
      <c r="AH160" s="626"/>
      <c r="AI160" s="626"/>
      <c r="AJ160" s="626"/>
      <c r="AK160" s="626"/>
      <c r="AL160" s="626"/>
      <c r="AM160" s="626"/>
      <c r="AN160" s="626"/>
      <c r="AO160" s="626"/>
      <c r="AP160" s="627"/>
      <c r="AQ160" s="150"/>
      <c r="AR160" s="157"/>
      <c r="AS160" s="153"/>
      <c r="AT160" s="151"/>
      <c r="AU160" s="151"/>
      <c r="AV160" s="151"/>
      <c r="AW160" s="151"/>
      <c r="AX160" s="151"/>
      <c r="AY160" s="151"/>
      <c r="AZ160" s="151"/>
      <c r="BA160" s="151"/>
      <c r="BB160" s="151"/>
      <c r="BC160" s="151"/>
      <c r="BD160" s="151"/>
      <c r="BE160" s="152"/>
      <c r="BF160" s="616"/>
      <c r="BG160" s="617"/>
      <c r="BH160" s="625" t="str">
        <f>"　"&amp;①入力シート!$D$22</f>
        <v>　</v>
      </c>
      <c r="BI160" s="626"/>
      <c r="BJ160" s="626"/>
      <c r="BK160" s="626"/>
      <c r="BL160" s="626"/>
      <c r="BM160" s="626"/>
      <c r="BN160" s="626"/>
      <c r="BO160" s="626"/>
      <c r="BP160" s="626"/>
      <c r="BQ160" s="626"/>
      <c r="BR160" s="626"/>
      <c r="BS160" s="626"/>
      <c r="BT160" s="626"/>
      <c r="BU160" s="626"/>
      <c r="BV160" s="626"/>
      <c r="BW160" s="626"/>
      <c r="BX160" s="626"/>
      <c r="BY160" s="626"/>
      <c r="BZ160" s="626"/>
      <c r="CA160" s="626"/>
      <c r="CB160" s="626"/>
      <c r="CC160" s="626"/>
      <c r="CD160" s="626"/>
      <c r="CE160" s="626"/>
      <c r="CF160" s="626"/>
      <c r="CG160" s="626"/>
      <c r="CH160" s="627"/>
    </row>
    <row r="161" spans="1:86" ht="17.100000000000001" customHeight="1" x14ac:dyDescent="0.15">
      <c r="A161" s="153"/>
      <c r="B161" s="151"/>
      <c r="C161" s="151"/>
      <c r="D161" s="151"/>
      <c r="E161" s="151"/>
      <c r="F161" s="151"/>
      <c r="G161" s="151"/>
      <c r="H161" s="151"/>
      <c r="I161" s="151"/>
      <c r="J161" s="151"/>
      <c r="K161" s="151"/>
      <c r="L161" s="151"/>
      <c r="M161" s="152"/>
      <c r="N161" s="616"/>
      <c r="O161" s="617"/>
      <c r="P161" s="647" t="str">
        <f>"　"&amp;①入力シート!$D$23</f>
        <v>　</v>
      </c>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9"/>
      <c r="AQ161" s="150"/>
      <c r="AR161" s="157"/>
      <c r="AS161" s="153"/>
      <c r="AT161" s="151"/>
      <c r="AU161" s="151"/>
      <c r="AV161" s="151"/>
      <c r="AW161" s="151"/>
      <c r="AX161" s="151"/>
      <c r="AY161" s="151"/>
      <c r="AZ161" s="151"/>
      <c r="BA161" s="151"/>
      <c r="BB161" s="151"/>
      <c r="BC161" s="151"/>
      <c r="BD161" s="151"/>
      <c r="BE161" s="152"/>
      <c r="BF161" s="616"/>
      <c r="BG161" s="617"/>
      <c r="BH161" s="647" t="str">
        <f>"　"&amp;①入力シート!$D$23</f>
        <v>　</v>
      </c>
      <c r="BI161" s="648"/>
      <c r="BJ161" s="648"/>
      <c r="BK161" s="648"/>
      <c r="BL161" s="648"/>
      <c r="BM161" s="648"/>
      <c r="BN161" s="648"/>
      <c r="BO161" s="648"/>
      <c r="BP161" s="648"/>
      <c r="BQ161" s="648"/>
      <c r="BR161" s="648"/>
      <c r="BS161" s="648"/>
      <c r="BT161" s="648"/>
      <c r="BU161" s="648"/>
      <c r="BV161" s="648"/>
      <c r="BW161" s="648"/>
      <c r="BX161" s="648"/>
      <c r="BY161" s="648"/>
      <c r="BZ161" s="648"/>
      <c r="CA161" s="648"/>
      <c r="CB161" s="648"/>
      <c r="CC161" s="648"/>
      <c r="CD161" s="648"/>
      <c r="CE161" s="648"/>
      <c r="CF161" s="648"/>
      <c r="CG161" s="648"/>
      <c r="CH161" s="649"/>
    </row>
    <row r="162" spans="1:86" ht="17.100000000000001" customHeight="1" x14ac:dyDescent="0.15">
      <c r="A162" s="154"/>
      <c r="B162" s="155"/>
      <c r="C162" s="155"/>
      <c r="D162" s="155"/>
      <c r="E162" s="155"/>
      <c r="F162" s="155"/>
      <c r="G162" s="155"/>
      <c r="H162" s="155"/>
      <c r="I162" s="155"/>
      <c r="J162" s="155"/>
      <c r="K162" s="155"/>
      <c r="L162" s="155"/>
      <c r="M162" s="156"/>
      <c r="N162" s="616"/>
      <c r="O162" s="617"/>
      <c r="P162" s="647"/>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9"/>
      <c r="AQ162" s="150"/>
      <c r="AR162" s="157"/>
      <c r="AS162" s="154"/>
      <c r="AT162" s="155"/>
      <c r="AU162" s="155"/>
      <c r="AV162" s="155"/>
      <c r="AW162" s="155"/>
      <c r="AX162" s="155"/>
      <c r="AY162" s="155"/>
      <c r="AZ162" s="155"/>
      <c r="BA162" s="155"/>
      <c r="BB162" s="155"/>
      <c r="BC162" s="155"/>
      <c r="BD162" s="155"/>
      <c r="BE162" s="156"/>
      <c r="BF162" s="616"/>
      <c r="BG162" s="617"/>
      <c r="BH162" s="647"/>
      <c r="BI162" s="648"/>
      <c r="BJ162" s="648"/>
      <c r="BK162" s="648"/>
      <c r="BL162" s="648"/>
      <c r="BM162" s="648"/>
      <c r="BN162" s="648"/>
      <c r="BO162" s="648"/>
      <c r="BP162" s="648"/>
      <c r="BQ162" s="648"/>
      <c r="BR162" s="648"/>
      <c r="BS162" s="648"/>
      <c r="BT162" s="648"/>
      <c r="BU162" s="648"/>
      <c r="BV162" s="648"/>
      <c r="BW162" s="648"/>
      <c r="BX162" s="648"/>
      <c r="BY162" s="648"/>
      <c r="BZ162" s="648"/>
      <c r="CA162" s="648"/>
      <c r="CB162" s="648"/>
      <c r="CC162" s="648"/>
      <c r="CD162" s="648"/>
      <c r="CE162" s="648"/>
      <c r="CF162" s="648"/>
      <c r="CG162" s="648"/>
      <c r="CH162" s="649"/>
    </row>
    <row r="163" spans="1:86" ht="18" customHeight="1" x14ac:dyDescent="0.15">
      <c r="A163" s="623" t="s">
        <v>38</v>
      </c>
      <c r="B163" s="624"/>
      <c r="C163" s="620" t="s">
        <v>32</v>
      </c>
      <c r="D163" s="621"/>
      <c r="E163" s="621"/>
      <c r="F163" s="621"/>
      <c r="G163" s="621"/>
      <c r="H163" s="621"/>
      <c r="I163" s="621"/>
      <c r="J163" s="621"/>
      <c r="K163" s="621"/>
      <c r="L163" s="621"/>
      <c r="M163" s="621"/>
      <c r="N163" s="609" t="s">
        <v>35</v>
      </c>
      <c r="O163" s="609"/>
      <c r="P163" s="615" t="str">
        <f>""&amp;①入力シート!O136</f>
        <v/>
      </c>
      <c r="Q163" s="615"/>
      <c r="R163" s="615"/>
      <c r="S163" s="615"/>
      <c r="T163" s="615"/>
      <c r="U163" s="615"/>
      <c r="V163" s="615"/>
      <c r="W163" s="615"/>
      <c r="X163" s="615"/>
      <c r="Y163" s="615"/>
      <c r="Z163" s="615"/>
      <c r="AA163" s="615"/>
      <c r="AB163" s="615"/>
      <c r="AC163" s="615"/>
      <c r="AD163" s="615"/>
      <c r="AE163" s="615"/>
      <c r="AF163" s="615"/>
      <c r="AG163" s="615"/>
      <c r="AH163" s="615"/>
      <c r="AI163" s="615"/>
      <c r="AJ163" s="615"/>
      <c r="AK163" s="615"/>
      <c r="AL163" s="615"/>
      <c r="AM163" s="615"/>
      <c r="AN163" s="615"/>
      <c r="AO163" s="615"/>
      <c r="AP163" s="615"/>
      <c r="AQ163" s="150"/>
      <c r="AR163" s="157"/>
      <c r="AS163" s="623" t="s">
        <v>38</v>
      </c>
      <c r="AT163" s="624"/>
      <c r="AU163" s="620" t="s">
        <v>32</v>
      </c>
      <c r="AV163" s="621"/>
      <c r="AW163" s="621"/>
      <c r="AX163" s="621"/>
      <c r="AY163" s="621"/>
      <c r="AZ163" s="621"/>
      <c r="BA163" s="621"/>
      <c r="BB163" s="621"/>
      <c r="BC163" s="621"/>
      <c r="BD163" s="621"/>
      <c r="BE163" s="621"/>
      <c r="BF163" s="609" t="s">
        <v>35</v>
      </c>
      <c r="BG163" s="609"/>
      <c r="BH163" s="615" t="str">
        <f>""&amp;①入力シート!O137</f>
        <v/>
      </c>
      <c r="BI163" s="615"/>
      <c r="BJ163" s="615"/>
      <c r="BK163" s="615"/>
      <c r="BL163" s="615"/>
      <c r="BM163" s="615"/>
      <c r="BN163" s="615"/>
      <c r="BO163" s="615"/>
      <c r="BP163" s="615"/>
      <c r="BQ163" s="615"/>
      <c r="BR163" s="615"/>
      <c r="BS163" s="615"/>
      <c r="BT163" s="615"/>
      <c r="BU163" s="615"/>
      <c r="BV163" s="615"/>
      <c r="BW163" s="615"/>
      <c r="BX163" s="615"/>
      <c r="BY163" s="615"/>
      <c r="BZ163" s="615"/>
      <c r="CA163" s="615"/>
      <c r="CB163" s="615"/>
      <c r="CC163" s="615"/>
      <c r="CD163" s="615"/>
      <c r="CE163" s="615"/>
      <c r="CF163" s="615"/>
      <c r="CG163" s="615"/>
      <c r="CH163" s="615"/>
    </row>
    <row r="164" spans="1:86" ht="18" customHeight="1" x14ac:dyDescent="0.15">
      <c r="A164" s="616"/>
      <c r="B164" s="617"/>
      <c r="C164" s="643">
        <f>'②応募者名簿(印刷用)'!$CI11</f>
        <v>99</v>
      </c>
      <c r="D164" s="644"/>
      <c r="E164" s="644"/>
      <c r="F164" s="644"/>
      <c r="G164" s="644"/>
      <c r="H164" s="644"/>
      <c r="I164" s="644"/>
      <c r="J164" s="644"/>
      <c r="K164" s="644"/>
      <c r="L164" s="644"/>
      <c r="M164" s="644"/>
      <c r="N164" s="609"/>
      <c r="O164" s="609"/>
      <c r="P164" s="615"/>
      <c r="Q164" s="615"/>
      <c r="R164" s="615"/>
      <c r="S164" s="615"/>
      <c r="T164" s="615"/>
      <c r="U164" s="615"/>
      <c r="V164" s="615"/>
      <c r="W164" s="615"/>
      <c r="X164" s="615"/>
      <c r="Y164" s="615"/>
      <c r="Z164" s="615"/>
      <c r="AA164" s="615"/>
      <c r="AB164" s="615"/>
      <c r="AC164" s="615"/>
      <c r="AD164" s="615"/>
      <c r="AE164" s="615"/>
      <c r="AF164" s="615"/>
      <c r="AG164" s="615"/>
      <c r="AH164" s="615"/>
      <c r="AI164" s="615"/>
      <c r="AJ164" s="615"/>
      <c r="AK164" s="615"/>
      <c r="AL164" s="615"/>
      <c r="AM164" s="615"/>
      <c r="AN164" s="615"/>
      <c r="AO164" s="615"/>
      <c r="AP164" s="615"/>
      <c r="AQ164" s="150"/>
      <c r="AR164" s="157"/>
      <c r="AS164" s="616"/>
      <c r="AT164" s="617"/>
      <c r="AU164" s="643">
        <f>'②応募者名簿(印刷用)'!$CI12</f>
        <v>100</v>
      </c>
      <c r="AV164" s="644"/>
      <c r="AW164" s="644"/>
      <c r="AX164" s="644"/>
      <c r="AY164" s="644"/>
      <c r="AZ164" s="644"/>
      <c r="BA164" s="644"/>
      <c r="BB164" s="644"/>
      <c r="BC164" s="644"/>
      <c r="BD164" s="644"/>
      <c r="BE164" s="644"/>
      <c r="BF164" s="609"/>
      <c r="BG164" s="609"/>
      <c r="BH164" s="615"/>
      <c r="BI164" s="615"/>
      <c r="BJ164" s="615"/>
      <c r="BK164" s="615"/>
      <c r="BL164" s="615"/>
      <c r="BM164" s="615"/>
      <c r="BN164" s="615"/>
      <c r="BO164" s="615"/>
      <c r="BP164" s="615"/>
      <c r="BQ164" s="615"/>
      <c r="BR164" s="615"/>
      <c r="BS164" s="615"/>
      <c r="BT164" s="615"/>
      <c r="BU164" s="615"/>
      <c r="BV164" s="615"/>
      <c r="BW164" s="615"/>
      <c r="BX164" s="615"/>
      <c r="BY164" s="615"/>
      <c r="BZ164" s="615"/>
      <c r="CA164" s="615"/>
      <c r="CB164" s="615"/>
      <c r="CC164" s="615"/>
      <c r="CD164" s="615"/>
      <c r="CE164" s="615"/>
      <c r="CF164" s="615"/>
      <c r="CG164" s="615"/>
      <c r="CH164" s="615"/>
    </row>
    <row r="165" spans="1:86" ht="18" customHeight="1" x14ac:dyDescent="0.15">
      <c r="A165" s="618"/>
      <c r="B165" s="619"/>
      <c r="C165" s="643"/>
      <c r="D165" s="644"/>
      <c r="E165" s="644"/>
      <c r="F165" s="644"/>
      <c r="G165" s="644"/>
      <c r="H165" s="644"/>
      <c r="I165" s="644"/>
      <c r="J165" s="644"/>
      <c r="K165" s="644"/>
      <c r="L165" s="644"/>
      <c r="M165" s="644"/>
      <c r="N165" s="609"/>
      <c r="O165" s="609"/>
      <c r="P165" s="615"/>
      <c r="Q165" s="615"/>
      <c r="R165" s="615"/>
      <c r="S165" s="615"/>
      <c r="T165" s="615"/>
      <c r="U165" s="615"/>
      <c r="V165" s="615"/>
      <c r="W165" s="615"/>
      <c r="X165" s="615"/>
      <c r="Y165" s="615"/>
      <c r="Z165" s="615"/>
      <c r="AA165" s="615"/>
      <c r="AB165" s="615"/>
      <c r="AC165" s="615"/>
      <c r="AD165" s="615"/>
      <c r="AE165" s="615"/>
      <c r="AF165" s="615"/>
      <c r="AG165" s="615"/>
      <c r="AH165" s="615"/>
      <c r="AI165" s="615"/>
      <c r="AJ165" s="615"/>
      <c r="AK165" s="615"/>
      <c r="AL165" s="615"/>
      <c r="AM165" s="615"/>
      <c r="AN165" s="615"/>
      <c r="AO165" s="615"/>
      <c r="AP165" s="615"/>
      <c r="AQ165" s="150"/>
      <c r="AR165" s="157"/>
      <c r="AS165" s="618"/>
      <c r="AT165" s="619"/>
      <c r="AU165" s="643"/>
      <c r="AV165" s="644"/>
      <c r="AW165" s="644"/>
      <c r="AX165" s="644"/>
      <c r="AY165" s="644"/>
      <c r="AZ165" s="644"/>
      <c r="BA165" s="644"/>
      <c r="BB165" s="644"/>
      <c r="BC165" s="644"/>
      <c r="BD165" s="644"/>
      <c r="BE165" s="644"/>
      <c r="BF165" s="609"/>
      <c r="BG165" s="609"/>
      <c r="BH165" s="615"/>
      <c r="BI165" s="615"/>
      <c r="BJ165" s="615"/>
      <c r="BK165" s="615"/>
      <c r="BL165" s="615"/>
      <c r="BM165" s="615"/>
      <c r="BN165" s="615"/>
      <c r="BO165" s="615"/>
      <c r="BP165" s="615"/>
      <c r="BQ165" s="615"/>
      <c r="BR165" s="615"/>
      <c r="BS165" s="615"/>
      <c r="BT165" s="615"/>
      <c r="BU165" s="615"/>
      <c r="BV165" s="615"/>
      <c r="BW165" s="615"/>
      <c r="BX165" s="615"/>
      <c r="BY165" s="615"/>
      <c r="BZ165" s="615"/>
      <c r="CA165" s="615"/>
      <c r="CB165" s="615"/>
      <c r="CC165" s="615"/>
      <c r="CD165" s="615"/>
      <c r="CE165" s="615"/>
      <c r="CF165" s="615"/>
      <c r="CG165" s="615"/>
      <c r="CH165" s="615"/>
    </row>
    <row r="166" spans="1:86" ht="18" customHeight="1" x14ac:dyDescent="0.15">
      <c r="A166" s="623" t="s">
        <v>37</v>
      </c>
      <c r="B166" s="624"/>
      <c r="C166" s="640" t="str">
        <f>IF('②応募者名簿(印刷用)'!$CS$11="","",'②応募者名簿(印刷用)'!$CS$11)</f>
        <v/>
      </c>
      <c r="D166" s="641"/>
      <c r="E166" s="641"/>
      <c r="F166" s="641"/>
      <c r="G166" s="641"/>
      <c r="H166" s="641"/>
      <c r="I166" s="641"/>
      <c r="J166" s="641"/>
      <c r="K166" s="641"/>
      <c r="L166" s="641"/>
      <c r="M166" s="642"/>
      <c r="N166" s="616" t="s">
        <v>36</v>
      </c>
      <c r="O166" s="617"/>
      <c r="P166" s="610" t="s">
        <v>34</v>
      </c>
      <c r="Q166" s="611"/>
      <c r="R166" s="611"/>
      <c r="S166" s="611"/>
      <c r="T166" s="611"/>
      <c r="U166" s="611"/>
      <c r="V166" s="611"/>
      <c r="W166" s="611"/>
      <c r="X166" s="611"/>
      <c r="Y166" s="611"/>
      <c r="Z166" s="611"/>
      <c r="AA166" s="611"/>
      <c r="AB166" s="611"/>
      <c r="AC166" s="611"/>
      <c r="AD166" s="611"/>
      <c r="AE166" s="611"/>
      <c r="AF166" s="611"/>
      <c r="AG166" s="611"/>
      <c r="AH166" s="611"/>
      <c r="AI166" s="611"/>
      <c r="AJ166" s="611"/>
      <c r="AK166" s="611"/>
      <c r="AL166" s="611"/>
      <c r="AM166" s="611"/>
      <c r="AN166" s="611"/>
      <c r="AO166" s="611"/>
      <c r="AP166" s="612"/>
      <c r="AQ166" s="150"/>
      <c r="AR166" s="157"/>
      <c r="AS166" s="623" t="s">
        <v>37</v>
      </c>
      <c r="AT166" s="624"/>
      <c r="AU166" s="640" t="str">
        <f>IF('②応募者名簿(印刷用)'!$CS$12="","",'②応募者名簿(印刷用)'!$CS$12)</f>
        <v/>
      </c>
      <c r="AV166" s="641"/>
      <c r="AW166" s="641"/>
      <c r="AX166" s="641"/>
      <c r="AY166" s="641"/>
      <c r="AZ166" s="641"/>
      <c r="BA166" s="641"/>
      <c r="BB166" s="641"/>
      <c r="BC166" s="641"/>
      <c r="BD166" s="641"/>
      <c r="BE166" s="642"/>
      <c r="BF166" s="616" t="s">
        <v>36</v>
      </c>
      <c r="BG166" s="617"/>
      <c r="BH166" s="610" t="s">
        <v>34</v>
      </c>
      <c r="BI166" s="611"/>
      <c r="BJ166" s="611"/>
      <c r="BK166" s="611"/>
      <c r="BL166" s="611"/>
      <c r="BM166" s="611"/>
      <c r="BN166" s="611"/>
      <c r="BO166" s="611"/>
      <c r="BP166" s="611"/>
      <c r="BQ166" s="611"/>
      <c r="BR166" s="611"/>
      <c r="BS166" s="611"/>
      <c r="BT166" s="611"/>
      <c r="BU166" s="611"/>
      <c r="BV166" s="611"/>
      <c r="BW166" s="611"/>
      <c r="BX166" s="611"/>
      <c r="BY166" s="611"/>
      <c r="BZ166" s="611"/>
      <c r="CA166" s="611"/>
      <c r="CB166" s="611"/>
      <c r="CC166" s="611"/>
      <c r="CD166" s="611"/>
      <c r="CE166" s="611"/>
      <c r="CF166" s="611"/>
      <c r="CG166" s="611"/>
      <c r="CH166" s="612"/>
    </row>
    <row r="167" spans="1:86" ht="18" customHeight="1" x14ac:dyDescent="0.15">
      <c r="A167" s="616"/>
      <c r="B167" s="617"/>
      <c r="C167" s="643"/>
      <c r="D167" s="644"/>
      <c r="E167" s="644"/>
      <c r="F167" s="644"/>
      <c r="G167" s="644"/>
      <c r="H167" s="644"/>
      <c r="I167" s="644"/>
      <c r="J167" s="644"/>
      <c r="K167" s="644"/>
      <c r="L167" s="644"/>
      <c r="M167" s="645"/>
      <c r="N167" s="616"/>
      <c r="O167" s="617"/>
      <c r="P167" s="613" t="str">
        <f>IF('②応募者名簿(印刷用)'!$CW$11="","",'②応募者名簿(印刷用)'!$CW$11)</f>
        <v xml:space="preserve"> </v>
      </c>
      <c r="Q167" s="613"/>
      <c r="R167" s="613"/>
      <c r="S167" s="613"/>
      <c r="T167" s="613"/>
      <c r="U167" s="613"/>
      <c r="V167" s="613"/>
      <c r="W167" s="613"/>
      <c r="X167" s="613"/>
      <c r="Y167" s="613"/>
      <c r="Z167" s="613"/>
      <c r="AA167" s="613"/>
      <c r="AB167" s="613"/>
      <c r="AC167" s="613"/>
      <c r="AD167" s="613"/>
      <c r="AE167" s="613"/>
      <c r="AF167" s="613"/>
      <c r="AG167" s="613"/>
      <c r="AH167" s="613"/>
      <c r="AI167" s="613"/>
      <c r="AJ167" s="613"/>
      <c r="AK167" s="613"/>
      <c r="AL167" s="613"/>
      <c r="AM167" s="613"/>
      <c r="AN167" s="613"/>
      <c r="AO167" s="613"/>
      <c r="AP167" s="613"/>
      <c r="AQ167" s="150"/>
      <c r="AR167" s="157"/>
      <c r="AS167" s="616"/>
      <c r="AT167" s="617"/>
      <c r="AU167" s="643"/>
      <c r="AV167" s="644"/>
      <c r="AW167" s="644"/>
      <c r="AX167" s="644"/>
      <c r="AY167" s="644"/>
      <c r="AZ167" s="644"/>
      <c r="BA167" s="644"/>
      <c r="BB167" s="644"/>
      <c r="BC167" s="644"/>
      <c r="BD167" s="644"/>
      <c r="BE167" s="645"/>
      <c r="BF167" s="616"/>
      <c r="BG167" s="617"/>
      <c r="BH167" s="613" t="str">
        <f>IF('②応募者名簿(印刷用)'!$CW$12="","",'②応募者名簿(印刷用)'!$CW$12)</f>
        <v xml:space="preserve"> </v>
      </c>
      <c r="BI167" s="613"/>
      <c r="BJ167" s="613"/>
      <c r="BK167" s="613"/>
      <c r="BL167" s="613"/>
      <c r="BM167" s="613"/>
      <c r="BN167" s="613"/>
      <c r="BO167" s="613"/>
      <c r="BP167" s="613"/>
      <c r="BQ167" s="613"/>
      <c r="BR167" s="613"/>
      <c r="BS167" s="613"/>
      <c r="BT167" s="613"/>
      <c r="BU167" s="613"/>
      <c r="BV167" s="613"/>
      <c r="BW167" s="613"/>
      <c r="BX167" s="613"/>
      <c r="BY167" s="613"/>
      <c r="BZ167" s="613"/>
      <c r="CA167" s="613"/>
      <c r="CB167" s="613"/>
      <c r="CC167" s="613"/>
      <c r="CD167" s="613"/>
      <c r="CE167" s="613"/>
      <c r="CF167" s="613"/>
      <c r="CG167" s="613"/>
      <c r="CH167" s="613"/>
    </row>
    <row r="168" spans="1:86" ht="18" customHeight="1" x14ac:dyDescent="0.15">
      <c r="A168" s="616"/>
      <c r="B168" s="617"/>
      <c r="C168" s="643"/>
      <c r="D168" s="644"/>
      <c r="E168" s="644"/>
      <c r="F168" s="644"/>
      <c r="G168" s="644"/>
      <c r="H168" s="644"/>
      <c r="I168" s="644"/>
      <c r="J168" s="644"/>
      <c r="K168" s="644"/>
      <c r="L168" s="644"/>
      <c r="M168" s="645"/>
      <c r="N168" s="618"/>
      <c r="O168" s="619"/>
      <c r="P168" s="614"/>
      <c r="Q168" s="614"/>
      <c r="R168" s="614"/>
      <c r="S168" s="614"/>
      <c r="T168" s="614"/>
      <c r="U168" s="614"/>
      <c r="V168" s="614"/>
      <c r="W168" s="614"/>
      <c r="X168" s="614"/>
      <c r="Y168" s="614"/>
      <c r="Z168" s="614"/>
      <c r="AA168" s="614"/>
      <c r="AB168" s="614"/>
      <c r="AC168" s="614"/>
      <c r="AD168" s="614"/>
      <c r="AE168" s="614"/>
      <c r="AF168" s="614"/>
      <c r="AG168" s="614"/>
      <c r="AH168" s="614"/>
      <c r="AI168" s="614"/>
      <c r="AJ168" s="614"/>
      <c r="AK168" s="614"/>
      <c r="AL168" s="614"/>
      <c r="AM168" s="614"/>
      <c r="AN168" s="614"/>
      <c r="AO168" s="614"/>
      <c r="AP168" s="614"/>
      <c r="AQ168" s="150"/>
      <c r="AR168" s="157"/>
      <c r="AS168" s="616"/>
      <c r="AT168" s="617"/>
      <c r="AU168" s="643"/>
      <c r="AV168" s="644"/>
      <c r="AW168" s="644"/>
      <c r="AX168" s="644"/>
      <c r="AY168" s="644"/>
      <c r="AZ168" s="644"/>
      <c r="BA168" s="644"/>
      <c r="BB168" s="644"/>
      <c r="BC168" s="644"/>
      <c r="BD168" s="644"/>
      <c r="BE168" s="645"/>
      <c r="BF168" s="618"/>
      <c r="BG168" s="619"/>
      <c r="BH168" s="614"/>
      <c r="BI168" s="614"/>
      <c r="BJ168" s="614"/>
      <c r="BK168" s="614"/>
      <c r="BL168" s="614"/>
      <c r="BM168" s="614"/>
      <c r="BN168" s="614"/>
      <c r="BO168" s="614"/>
      <c r="BP168" s="614"/>
      <c r="BQ168" s="614"/>
      <c r="BR168" s="614"/>
      <c r="BS168" s="614"/>
      <c r="BT168" s="614"/>
      <c r="BU168" s="614"/>
      <c r="BV168" s="614"/>
      <c r="BW168" s="614"/>
      <c r="BX168" s="614"/>
      <c r="BY168" s="614"/>
      <c r="BZ168" s="614"/>
      <c r="CA168" s="614"/>
      <c r="CB168" s="614"/>
      <c r="CC168" s="614"/>
      <c r="CD168" s="614"/>
      <c r="CE168" s="614"/>
      <c r="CF168" s="614"/>
      <c r="CG168" s="614"/>
      <c r="CH168" s="614"/>
    </row>
    <row r="169" spans="1:86" ht="18" customHeight="1" x14ac:dyDescent="0.15">
      <c r="A169" s="638" t="s">
        <v>23</v>
      </c>
      <c r="B169" s="638"/>
      <c r="C169" s="639" t="str">
        <f>""&amp;①入力シート!AJ136</f>
        <v/>
      </c>
      <c r="D169" s="639"/>
      <c r="E169" s="639"/>
      <c r="F169" s="639"/>
      <c r="G169" s="639"/>
      <c r="H169" s="639"/>
      <c r="I169" s="639"/>
      <c r="J169" s="639"/>
      <c r="K169" s="639"/>
      <c r="L169" s="639"/>
      <c r="M169" s="639"/>
      <c r="N169" s="646" t="s">
        <v>77</v>
      </c>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8"/>
      <c r="AN169" s="428"/>
      <c r="AO169" s="428"/>
      <c r="AP169" s="429"/>
      <c r="AR169" s="47"/>
      <c r="AS169" s="638" t="s">
        <v>23</v>
      </c>
      <c r="AT169" s="638"/>
      <c r="AU169" s="639" t="str">
        <f>""&amp;①入力シート!AJ137</f>
        <v/>
      </c>
      <c r="AV169" s="639"/>
      <c r="AW169" s="639"/>
      <c r="AX169" s="639"/>
      <c r="AY169" s="639"/>
      <c r="AZ169" s="639"/>
      <c r="BA169" s="639"/>
      <c r="BB169" s="639"/>
      <c r="BC169" s="639"/>
      <c r="BD169" s="639"/>
      <c r="BE169" s="639"/>
      <c r="BF169" s="646" t="s">
        <v>77</v>
      </c>
      <c r="BG169" s="428"/>
      <c r="BH169" s="428"/>
      <c r="BI169" s="428"/>
      <c r="BJ169" s="428"/>
      <c r="BK169" s="428"/>
      <c r="BL169" s="428"/>
      <c r="BM169" s="428"/>
      <c r="BN169" s="428"/>
      <c r="BO169" s="428"/>
      <c r="BP169" s="428"/>
      <c r="BQ169" s="428"/>
      <c r="BR169" s="428"/>
      <c r="BS169" s="428"/>
      <c r="BT169" s="428"/>
      <c r="BU169" s="428"/>
      <c r="BV169" s="428"/>
      <c r="BW169" s="428"/>
      <c r="BX169" s="428"/>
      <c r="BY169" s="428"/>
      <c r="BZ169" s="428"/>
      <c r="CA169" s="428"/>
      <c r="CB169" s="428"/>
      <c r="CC169" s="428"/>
      <c r="CD169" s="428"/>
      <c r="CE169" s="428"/>
      <c r="CF169" s="428"/>
      <c r="CG169" s="428"/>
      <c r="CH169" s="429"/>
    </row>
    <row r="170" spans="1:86" ht="18" customHeight="1" x14ac:dyDescent="0.15">
      <c r="A170" s="638"/>
      <c r="B170" s="638"/>
      <c r="C170" s="639"/>
      <c r="D170" s="639"/>
      <c r="E170" s="639"/>
      <c r="F170" s="639"/>
      <c r="G170" s="639"/>
      <c r="H170" s="639"/>
      <c r="I170" s="639"/>
      <c r="J170" s="639"/>
      <c r="K170" s="639"/>
      <c r="L170" s="639"/>
      <c r="M170" s="639"/>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K170" s="431"/>
      <c r="AL170" s="431"/>
      <c r="AM170" s="431"/>
      <c r="AN170" s="431"/>
      <c r="AO170" s="431"/>
      <c r="AP170" s="432"/>
      <c r="AR170" s="47"/>
      <c r="AS170" s="638"/>
      <c r="AT170" s="638"/>
      <c r="AU170" s="639"/>
      <c r="AV170" s="639"/>
      <c r="AW170" s="639"/>
      <c r="AX170" s="639"/>
      <c r="AY170" s="639"/>
      <c r="AZ170" s="639"/>
      <c r="BA170" s="639"/>
      <c r="BB170" s="639"/>
      <c r="BC170" s="639"/>
      <c r="BD170" s="639"/>
      <c r="BE170" s="639"/>
      <c r="BF170" s="431"/>
      <c r="BG170" s="431"/>
      <c r="BH170" s="431"/>
      <c r="BI170" s="431"/>
      <c r="BJ170" s="431"/>
      <c r="BK170" s="431"/>
      <c r="BL170" s="431"/>
      <c r="BM170" s="431"/>
      <c r="BN170" s="431"/>
      <c r="BO170" s="431"/>
      <c r="BP170" s="431"/>
      <c r="BQ170" s="431"/>
      <c r="BR170" s="431"/>
      <c r="BS170" s="431"/>
      <c r="BT170" s="431"/>
      <c r="BU170" s="431"/>
      <c r="BV170" s="431"/>
      <c r="BW170" s="431"/>
      <c r="BX170" s="431"/>
      <c r="BY170" s="431"/>
      <c r="BZ170" s="431"/>
      <c r="CA170" s="431"/>
      <c r="CB170" s="431"/>
      <c r="CC170" s="431"/>
      <c r="CD170" s="431"/>
      <c r="CE170" s="431"/>
      <c r="CF170" s="431"/>
      <c r="CG170" s="431"/>
      <c r="CH170" s="432"/>
    </row>
    <row r="171" spans="1:86" ht="17.100000000000001" customHeight="1" x14ac:dyDescent="0.15">
      <c r="A171" s="650" t="s">
        <v>64</v>
      </c>
      <c r="B171" s="651"/>
      <c r="C171" s="651"/>
      <c r="D171" s="651"/>
      <c r="E171" s="651"/>
      <c r="F171" s="651"/>
      <c r="G171" s="651"/>
      <c r="H171" s="651"/>
      <c r="I171" s="651"/>
      <c r="J171" s="651"/>
      <c r="K171" s="651"/>
      <c r="L171" s="651"/>
      <c r="M171" s="652"/>
      <c r="N171" s="609" t="s">
        <v>22</v>
      </c>
      <c r="O171" s="609"/>
      <c r="P171" s="628" t="s">
        <v>17</v>
      </c>
      <c r="Q171" s="629"/>
      <c r="R171" s="630" t="str">
        <f>IF('②応募者名簿(印刷用)'!$BX$40="","",'②応募者名簿(印刷用)'!$BX$40)</f>
        <v>-</v>
      </c>
      <c r="S171" s="630"/>
      <c r="T171" s="630"/>
      <c r="U171" s="630"/>
      <c r="V171" s="630"/>
      <c r="W171" s="630"/>
      <c r="X171" s="630"/>
      <c r="Y171" s="630"/>
      <c r="Z171" s="630"/>
      <c r="AA171" s="630"/>
      <c r="AB171" s="630"/>
      <c r="AC171" s="630"/>
      <c r="AD171" s="630"/>
      <c r="AE171" s="630"/>
      <c r="AF171" s="630"/>
      <c r="AG171" s="630"/>
      <c r="AH171" s="630"/>
      <c r="AI171" s="630"/>
      <c r="AJ171" s="630"/>
      <c r="AK171" s="630"/>
      <c r="AL171" s="630"/>
      <c r="AM171" s="630"/>
      <c r="AN171" s="630"/>
      <c r="AO171" s="630"/>
      <c r="AP171" s="631"/>
      <c r="AQ171" s="150"/>
      <c r="AR171" s="157"/>
      <c r="AS171" s="650" t="s">
        <v>64</v>
      </c>
      <c r="AT171" s="651"/>
      <c r="AU171" s="651"/>
      <c r="AV171" s="651"/>
      <c r="AW171" s="651"/>
      <c r="AX171" s="651"/>
      <c r="AY171" s="651"/>
      <c r="AZ171" s="651"/>
      <c r="BA171" s="651"/>
      <c r="BB171" s="651"/>
      <c r="BC171" s="651"/>
      <c r="BD171" s="651"/>
      <c r="BE171" s="652"/>
      <c r="BF171" s="609" t="s">
        <v>22</v>
      </c>
      <c r="BG171" s="609"/>
      <c r="BH171" s="628" t="s">
        <v>17</v>
      </c>
      <c r="BI171" s="629"/>
      <c r="BJ171" s="630" t="str">
        <f>IF('②応募者名簿(印刷用)'!$BX$40="","",'②応募者名簿(印刷用)'!$BX$40)</f>
        <v>-</v>
      </c>
      <c r="BK171" s="630"/>
      <c r="BL171" s="630"/>
      <c r="BM171" s="630"/>
      <c r="BN171" s="630"/>
      <c r="BO171" s="630"/>
      <c r="BP171" s="630"/>
      <c r="BQ171" s="630"/>
      <c r="BR171" s="630"/>
      <c r="BS171" s="630"/>
      <c r="BT171" s="630"/>
      <c r="BU171" s="630"/>
      <c r="BV171" s="630"/>
      <c r="BW171" s="630"/>
      <c r="BX171" s="630"/>
      <c r="BY171" s="630"/>
      <c r="BZ171" s="630"/>
      <c r="CA171" s="630"/>
      <c r="CB171" s="630"/>
      <c r="CC171" s="630"/>
      <c r="CD171" s="630"/>
      <c r="CE171" s="630"/>
      <c r="CF171" s="630"/>
      <c r="CG171" s="630"/>
      <c r="CH171" s="631"/>
    </row>
    <row r="172" spans="1:86" ht="17.100000000000001" customHeight="1" x14ac:dyDescent="0.15">
      <c r="A172" s="653" t="str">
        <f>'②応募者名簿(印刷用)'!$A$36</f>
        <v/>
      </c>
      <c r="B172" s="654"/>
      <c r="C172" s="654"/>
      <c r="D172" s="654"/>
      <c r="E172" s="654"/>
      <c r="F172" s="654"/>
      <c r="G172" s="654"/>
      <c r="H172" s="654"/>
      <c r="I172" s="151"/>
      <c r="J172" s="151"/>
      <c r="K172" s="151"/>
      <c r="L172" s="151"/>
      <c r="M172" s="152"/>
      <c r="N172" s="609"/>
      <c r="O172" s="609"/>
      <c r="P172" s="603" t="str">
        <f>IF('②応募者名簿(印刷用)'!$BV$42="","",'②応募者名簿(印刷用)'!$BV$42)</f>
        <v xml:space="preserve"> </v>
      </c>
      <c r="Q172" s="604"/>
      <c r="R172" s="604"/>
      <c r="S172" s="604"/>
      <c r="T172" s="604"/>
      <c r="U172" s="604"/>
      <c r="V172" s="604"/>
      <c r="W172" s="604"/>
      <c r="X172" s="604"/>
      <c r="Y172" s="604"/>
      <c r="Z172" s="604"/>
      <c r="AA172" s="604"/>
      <c r="AB172" s="604"/>
      <c r="AC172" s="604"/>
      <c r="AD172" s="604"/>
      <c r="AE172" s="604"/>
      <c r="AF172" s="604"/>
      <c r="AG172" s="604"/>
      <c r="AH172" s="604"/>
      <c r="AI172" s="604"/>
      <c r="AJ172" s="604"/>
      <c r="AK172" s="604"/>
      <c r="AL172" s="604"/>
      <c r="AM172" s="604"/>
      <c r="AN172" s="604"/>
      <c r="AO172" s="604"/>
      <c r="AP172" s="605"/>
      <c r="AQ172" s="150"/>
      <c r="AR172" s="157"/>
      <c r="AS172" s="653" t="str">
        <f>'②応募者名簿(印刷用)'!$A$36</f>
        <v/>
      </c>
      <c r="AT172" s="654"/>
      <c r="AU172" s="654"/>
      <c r="AV172" s="654"/>
      <c r="AW172" s="654"/>
      <c r="AX172" s="654"/>
      <c r="AY172" s="654"/>
      <c r="AZ172" s="654"/>
      <c r="BA172" s="151"/>
      <c r="BB172" s="151"/>
      <c r="BC172" s="151"/>
      <c r="BD172" s="151"/>
      <c r="BE172" s="152"/>
      <c r="BF172" s="609"/>
      <c r="BG172" s="609"/>
      <c r="BH172" s="603" t="str">
        <f>IF('②応募者名簿(印刷用)'!$BV$42="","",'②応募者名簿(印刷用)'!$BV$42)</f>
        <v xml:space="preserve"> </v>
      </c>
      <c r="BI172" s="604"/>
      <c r="BJ172" s="604"/>
      <c r="BK172" s="604"/>
      <c r="BL172" s="604"/>
      <c r="BM172" s="604"/>
      <c r="BN172" s="604"/>
      <c r="BO172" s="604"/>
      <c r="BP172" s="604"/>
      <c r="BQ172" s="604"/>
      <c r="BR172" s="604"/>
      <c r="BS172" s="604"/>
      <c r="BT172" s="604"/>
      <c r="BU172" s="604"/>
      <c r="BV172" s="604"/>
      <c r="BW172" s="604"/>
      <c r="BX172" s="604"/>
      <c r="BY172" s="604"/>
      <c r="BZ172" s="604"/>
      <c r="CA172" s="604"/>
      <c r="CB172" s="604"/>
      <c r="CC172" s="604"/>
      <c r="CD172" s="604"/>
      <c r="CE172" s="604"/>
      <c r="CF172" s="604"/>
      <c r="CG172" s="604"/>
      <c r="CH172" s="605"/>
    </row>
    <row r="173" spans="1:86" ht="17.100000000000001" customHeight="1" x14ac:dyDescent="0.15">
      <c r="A173" s="653"/>
      <c r="B173" s="654"/>
      <c r="C173" s="654"/>
      <c r="D173" s="654"/>
      <c r="E173" s="654"/>
      <c r="F173" s="654"/>
      <c r="G173" s="654"/>
      <c r="H173" s="654"/>
      <c r="I173" s="151"/>
      <c r="J173" s="151"/>
      <c r="K173" s="151"/>
      <c r="L173" s="151"/>
      <c r="M173" s="152"/>
      <c r="N173" s="609"/>
      <c r="O173" s="609"/>
      <c r="P173" s="603" t="str">
        <f>IF('②応募者名簿(印刷用)'!$BV$43="","",'②応募者名簿(印刷用)'!$BV$43)</f>
        <v xml:space="preserve"> </v>
      </c>
      <c r="Q173" s="604"/>
      <c r="R173" s="604"/>
      <c r="S173" s="604"/>
      <c r="T173" s="604"/>
      <c r="U173" s="604"/>
      <c r="V173" s="604"/>
      <c r="W173" s="604"/>
      <c r="X173" s="604"/>
      <c r="Y173" s="604"/>
      <c r="Z173" s="604"/>
      <c r="AA173" s="604"/>
      <c r="AB173" s="604"/>
      <c r="AC173" s="604"/>
      <c r="AD173" s="604"/>
      <c r="AE173" s="604"/>
      <c r="AF173" s="604"/>
      <c r="AG173" s="604"/>
      <c r="AH173" s="604"/>
      <c r="AI173" s="604"/>
      <c r="AJ173" s="604"/>
      <c r="AK173" s="604"/>
      <c r="AL173" s="604"/>
      <c r="AM173" s="604"/>
      <c r="AN173" s="604"/>
      <c r="AO173" s="604"/>
      <c r="AP173" s="605"/>
      <c r="AQ173" s="150"/>
      <c r="AR173" s="157"/>
      <c r="AS173" s="653"/>
      <c r="AT173" s="654"/>
      <c r="AU173" s="654"/>
      <c r="AV173" s="654"/>
      <c r="AW173" s="654"/>
      <c r="AX173" s="654"/>
      <c r="AY173" s="654"/>
      <c r="AZ173" s="654"/>
      <c r="BA173" s="151"/>
      <c r="BB173" s="151"/>
      <c r="BC173" s="151"/>
      <c r="BD173" s="151"/>
      <c r="BE173" s="152"/>
      <c r="BF173" s="609"/>
      <c r="BG173" s="609"/>
      <c r="BH173" s="603" t="str">
        <f>IF('②応募者名簿(印刷用)'!$BV$43="","",'②応募者名簿(印刷用)'!$BV$43)</f>
        <v xml:space="preserve"> </v>
      </c>
      <c r="BI173" s="604"/>
      <c r="BJ173" s="604"/>
      <c r="BK173" s="604"/>
      <c r="BL173" s="604"/>
      <c r="BM173" s="604"/>
      <c r="BN173" s="604"/>
      <c r="BO173" s="604"/>
      <c r="BP173" s="604"/>
      <c r="BQ173" s="604"/>
      <c r="BR173" s="604"/>
      <c r="BS173" s="604"/>
      <c r="BT173" s="604"/>
      <c r="BU173" s="604"/>
      <c r="BV173" s="604"/>
      <c r="BW173" s="604"/>
      <c r="BX173" s="604"/>
      <c r="BY173" s="604"/>
      <c r="BZ173" s="604"/>
      <c r="CA173" s="604"/>
      <c r="CB173" s="604"/>
      <c r="CC173" s="604"/>
      <c r="CD173" s="604"/>
      <c r="CE173" s="604"/>
      <c r="CF173" s="604"/>
      <c r="CG173" s="604"/>
      <c r="CH173" s="605"/>
    </row>
    <row r="174" spans="1:86" ht="17.100000000000001" customHeight="1" x14ac:dyDescent="0.15">
      <c r="A174" s="653"/>
      <c r="B174" s="654"/>
      <c r="C174" s="654"/>
      <c r="D174" s="654"/>
      <c r="E174" s="654"/>
      <c r="F174" s="654"/>
      <c r="G174" s="654"/>
      <c r="H174" s="654"/>
      <c r="I174" s="151"/>
      <c r="J174" s="151"/>
      <c r="K174" s="151"/>
      <c r="L174" s="151"/>
      <c r="M174" s="152"/>
      <c r="N174" s="609"/>
      <c r="O174" s="609"/>
      <c r="P174" s="606" t="str">
        <f>IF('②応募者名簿(印刷用)'!$BV$44="","",'②応募者名簿(印刷用)'!$BV$44)</f>
        <v xml:space="preserve"> </v>
      </c>
      <c r="Q174" s="607"/>
      <c r="R174" s="607"/>
      <c r="S174" s="607"/>
      <c r="T174" s="607"/>
      <c r="U174" s="607"/>
      <c r="V174" s="607"/>
      <c r="W174" s="607"/>
      <c r="X174" s="607"/>
      <c r="Y174" s="607"/>
      <c r="Z174" s="607"/>
      <c r="AA174" s="607"/>
      <c r="AB174" s="607"/>
      <c r="AC174" s="607"/>
      <c r="AD174" s="607"/>
      <c r="AE174" s="607"/>
      <c r="AF174" s="607"/>
      <c r="AG174" s="607"/>
      <c r="AH174" s="607"/>
      <c r="AI174" s="607"/>
      <c r="AJ174" s="607"/>
      <c r="AK174" s="607"/>
      <c r="AL174" s="607"/>
      <c r="AM174" s="607"/>
      <c r="AN174" s="607"/>
      <c r="AO174" s="607"/>
      <c r="AP174" s="608"/>
      <c r="AQ174" s="150"/>
      <c r="AR174" s="157"/>
      <c r="AS174" s="653"/>
      <c r="AT174" s="654"/>
      <c r="AU174" s="654"/>
      <c r="AV174" s="654"/>
      <c r="AW174" s="654"/>
      <c r="AX174" s="654"/>
      <c r="AY174" s="654"/>
      <c r="AZ174" s="654"/>
      <c r="BA174" s="151"/>
      <c r="BB174" s="151"/>
      <c r="BC174" s="151"/>
      <c r="BD174" s="151"/>
      <c r="BE174" s="152"/>
      <c r="BF174" s="609"/>
      <c r="BG174" s="609"/>
      <c r="BH174" s="606" t="str">
        <f>IF('②応募者名簿(印刷用)'!$BV$44="","",'②応募者名簿(印刷用)'!$BV$44)</f>
        <v xml:space="preserve"> </v>
      </c>
      <c r="BI174" s="607"/>
      <c r="BJ174" s="607"/>
      <c r="BK174" s="607"/>
      <c r="BL174" s="607"/>
      <c r="BM174" s="607"/>
      <c r="BN174" s="607"/>
      <c r="BO174" s="607"/>
      <c r="BP174" s="607"/>
      <c r="BQ174" s="607"/>
      <c r="BR174" s="607"/>
      <c r="BS174" s="607"/>
      <c r="BT174" s="607"/>
      <c r="BU174" s="607"/>
      <c r="BV174" s="607"/>
      <c r="BW174" s="607"/>
      <c r="BX174" s="607"/>
      <c r="BY174" s="607"/>
      <c r="BZ174" s="607"/>
      <c r="CA174" s="607"/>
      <c r="CB174" s="607"/>
      <c r="CC174" s="607"/>
      <c r="CD174" s="607"/>
      <c r="CE174" s="607"/>
      <c r="CF174" s="607"/>
      <c r="CG174" s="607"/>
      <c r="CH174" s="608"/>
    </row>
    <row r="175" spans="1:86" ht="17.100000000000001" customHeight="1" x14ac:dyDescent="0.15">
      <c r="A175" s="653"/>
      <c r="B175" s="654"/>
      <c r="C175" s="654"/>
      <c r="D175" s="654"/>
      <c r="E175" s="654"/>
      <c r="F175" s="654"/>
      <c r="G175" s="654"/>
      <c r="H175" s="654"/>
      <c r="I175" s="151"/>
      <c r="J175" s="151"/>
      <c r="K175" s="151"/>
      <c r="L175" s="151"/>
      <c r="M175" s="152"/>
      <c r="N175" s="623" t="s">
        <v>33</v>
      </c>
      <c r="O175" s="624"/>
      <c r="P175" s="620" t="s">
        <v>24</v>
      </c>
      <c r="Q175" s="621"/>
      <c r="R175" s="621"/>
      <c r="S175" s="621"/>
      <c r="T175" s="621" t="str">
        <f>""&amp;①入力シート!$D$21</f>
        <v/>
      </c>
      <c r="U175" s="621"/>
      <c r="V175" s="621"/>
      <c r="W175" s="621"/>
      <c r="X175" s="621"/>
      <c r="Y175" s="621"/>
      <c r="Z175" s="621"/>
      <c r="AA175" s="621"/>
      <c r="AB175" s="621"/>
      <c r="AC175" s="621"/>
      <c r="AD175" s="621"/>
      <c r="AE175" s="621"/>
      <c r="AF175" s="621"/>
      <c r="AG175" s="621"/>
      <c r="AH175" s="621"/>
      <c r="AI175" s="621"/>
      <c r="AJ175" s="621"/>
      <c r="AK175" s="621"/>
      <c r="AL175" s="621"/>
      <c r="AM175" s="621"/>
      <c r="AN175" s="621"/>
      <c r="AO175" s="621"/>
      <c r="AP175" s="622"/>
      <c r="AQ175" s="150"/>
      <c r="AR175" s="157"/>
      <c r="AS175" s="653"/>
      <c r="AT175" s="654"/>
      <c r="AU175" s="654"/>
      <c r="AV175" s="654"/>
      <c r="AW175" s="654"/>
      <c r="AX175" s="654"/>
      <c r="AY175" s="654"/>
      <c r="AZ175" s="654"/>
      <c r="BA175" s="151"/>
      <c r="BB175" s="151"/>
      <c r="BC175" s="151"/>
      <c r="BD175" s="151"/>
      <c r="BE175" s="152"/>
      <c r="BF175" s="623" t="s">
        <v>33</v>
      </c>
      <c r="BG175" s="624"/>
      <c r="BH175" s="620" t="s">
        <v>24</v>
      </c>
      <c r="BI175" s="621"/>
      <c r="BJ175" s="621"/>
      <c r="BK175" s="621"/>
      <c r="BL175" s="621" t="str">
        <f>""&amp;①入力シート!$D$21</f>
        <v/>
      </c>
      <c r="BM175" s="621"/>
      <c r="BN175" s="621"/>
      <c r="BO175" s="621"/>
      <c r="BP175" s="621"/>
      <c r="BQ175" s="621"/>
      <c r="BR175" s="621"/>
      <c r="BS175" s="621"/>
      <c r="BT175" s="621"/>
      <c r="BU175" s="621"/>
      <c r="BV175" s="621"/>
      <c r="BW175" s="621"/>
      <c r="BX175" s="621"/>
      <c r="BY175" s="621"/>
      <c r="BZ175" s="621"/>
      <c r="CA175" s="621"/>
      <c r="CB175" s="621"/>
      <c r="CC175" s="621"/>
      <c r="CD175" s="621"/>
      <c r="CE175" s="621"/>
      <c r="CF175" s="621"/>
      <c r="CG175" s="621"/>
      <c r="CH175" s="622"/>
    </row>
    <row r="176" spans="1:86" ht="17.100000000000001" customHeight="1" x14ac:dyDescent="0.15">
      <c r="A176" s="153"/>
      <c r="B176" s="151"/>
      <c r="C176" s="151"/>
      <c r="D176" s="151"/>
      <c r="E176" s="151"/>
      <c r="F176" s="151"/>
      <c r="G176" s="151"/>
      <c r="H176" s="151"/>
      <c r="I176" s="151"/>
      <c r="J176" s="151"/>
      <c r="K176" s="151"/>
      <c r="L176" s="151"/>
      <c r="M176" s="152"/>
      <c r="N176" s="616"/>
      <c r="O176" s="617"/>
      <c r="P176" s="625" t="str">
        <f>"　"&amp;①入力シート!$D$22</f>
        <v>　</v>
      </c>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626"/>
      <c r="AL176" s="626"/>
      <c r="AM176" s="626"/>
      <c r="AN176" s="626"/>
      <c r="AO176" s="626"/>
      <c r="AP176" s="627"/>
      <c r="AQ176" s="150"/>
      <c r="AR176" s="157"/>
      <c r="AS176" s="153"/>
      <c r="AT176" s="151"/>
      <c r="AU176" s="151"/>
      <c r="AV176" s="151"/>
      <c r="AW176" s="151"/>
      <c r="AX176" s="151"/>
      <c r="AY176" s="151"/>
      <c r="AZ176" s="151"/>
      <c r="BA176" s="151"/>
      <c r="BB176" s="151"/>
      <c r="BC176" s="151"/>
      <c r="BD176" s="151"/>
      <c r="BE176" s="152"/>
      <c r="BF176" s="616"/>
      <c r="BG176" s="617"/>
      <c r="BH176" s="625" t="str">
        <f>"　"&amp;①入力シート!$D$22</f>
        <v>　</v>
      </c>
      <c r="BI176" s="626"/>
      <c r="BJ176" s="626"/>
      <c r="BK176" s="626"/>
      <c r="BL176" s="626"/>
      <c r="BM176" s="626"/>
      <c r="BN176" s="626"/>
      <c r="BO176" s="626"/>
      <c r="BP176" s="626"/>
      <c r="BQ176" s="626"/>
      <c r="BR176" s="626"/>
      <c r="BS176" s="626"/>
      <c r="BT176" s="626"/>
      <c r="BU176" s="626"/>
      <c r="BV176" s="626"/>
      <c r="BW176" s="626"/>
      <c r="BX176" s="626"/>
      <c r="BY176" s="626"/>
      <c r="BZ176" s="626"/>
      <c r="CA176" s="626"/>
      <c r="CB176" s="626"/>
      <c r="CC176" s="626"/>
      <c r="CD176" s="626"/>
      <c r="CE176" s="626"/>
      <c r="CF176" s="626"/>
      <c r="CG176" s="626"/>
      <c r="CH176" s="627"/>
    </row>
    <row r="177" spans="1:87" ht="17.100000000000001" customHeight="1" x14ac:dyDescent="0.15">
      <c r="A177" s="153"/>
      <c r="B177" s="151"/>
      <c r="C177" s="151"/>
      <c r="D177" s="151"/>
      <c r="E177" s="151"/>
      <c r="F177" s="151"/>
      <c r="G177" s="151"/>
      <c r="H177" s="151"/>
      <c r="I177" s="151"/>
      <c r="J177" s="151"/>
      <c r="K177" s="151"/>
      <c r="L177" s="151"/>
      <c r="M177" s="152"/>
      <c r="N177" s="616"/>
      <c r="O177" s="617"/>
      <c r="P177" s="647" t="str">
        <f>"　"&amp;①入力シート!$D$23</f>
        <v>　</v>
      </c>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9"/>
      <c r="AQ177" s="150"/>
      <c r="AR177" s="157"/>
      <c r="AS177" s="153"/>
      <c r="AT177" s="151"/>
      <c r="AU177" s="151"/>
      <c r="AV177" s="151"/>
      <c r="AW177" s="151"/>
      <c r="AX177" s="151"/>
      <c r="AY177" s="151"/>
      <c r="AZ177" s="151"/>
      <c r="BA177" s="151"/>
      <c r="BB177" s="151"/>
      <c r="BC177" s="151"/>
      <c r="BD177" s="151"/>
      <c r="BE177" s="152"/>
      <c r="BF177" s="616"/>
      <c r="BG177" s="617"/>
      <c r="BH177" s="647" t="str">
        <f>"　"&amp;①入力シート!$D$23</f>
        <v>　</v>
      </c>
      <c r="BI177" s="648"/>
      <c r="BJ177" s="648"/>
      <c r="BK177" s="648"/>
      <c r="BL177" s="648"/>
      <c r="BM177" s="648"/>
      <c r="BN177" s="648"/>
      <c r="BO177" s="648"/>
      <c r="BP177" s="648"/>
      <c r="BQ177" s="648"/>
      <c r="BR177" s="648"/>
      <c r="BS177" s="648"/>
      <c r="BT177" s="648"/>
      <c r="BU177" s="648"/>
      <c r="BV177" s="648"/>
      <c r="BW177" s="648"/>
      <c r="BX177" s="648"/>
      <c r="BY177" s="648"/>
      <c r="BZ177" s="648"/>
      <c r="CA177" s="648"/>
      <c r="CB177" s="648"/>
      <c r="CC177" s="648"/>
      <c r="CD177" s="648"/>
      <c r="CE177" s="648"/>
      <c r="CF177" s="648"/>
      <c r="CG177" s="648"/>
      <c r="CH177" s="649"/>
    </row>
    <row r="178" spans="1:87" ht="17.100000000000001" customHeight="1" x14ac:dyDescent="0.15">
      <c r="A178" s="154"/>
      <c r="B178" s="155"/>
      <c r="C178" s="155"/>
      <c r="D178" s="155"/>
      <c r="E178" s="155"/>
      <c r="F178" s="155"/>
      <c r="G178" s="155"/>
      <c r="H178" s="155"/>
      <c r="I178" s="155"/>
      <c r="J178" s="155"/>
      <c r="K178" s="155"/>
      <c r="L178" s="155"/>
      <c r="M178" s="156"/>
      <c r="N178" s="616"/>
      <c r="O178" s="617"/>
      <c r="P178" s="647"/>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9"/>
      <c r="AQ178" s="150"/>
      <c r="AR178" s="157"/>
      <c r="AS178" s="154"/>
      <c r="AT178" s="155"/>
      <c r="AU178" s="155"/>
      <c r="AV178" s="155"/>
      <c r="AW178" s="155"/>
      <c r="AX178" s="155"/>
      <c r="AY178" s="155"/>
      <c r="AZ178" s="155"/>
      <c r="BA178" s="155"/>
      <c r="BB178" s="155"/>
      <c r="BC178" s="155"/>
      <c r="BD178" s="155"/>
      <c r="BE178" s="156"/>
      <c r="BF178" s="616"/>
      <c r="BG178" s="617"/>
      <c r="BH178" s="647"/>
      <c r="BI178" s="648"/>
      <c r="BJ178" s="648"/>
      <c r="BK178" s="648"/>
      <c r="BL178" s="648"/>
      <c r="BM178" s="648"/>
      <c r="BN178" s="648"/>
      <c r="BO178" s="648"/>
      <c r="BP178" s="648"/>
      <c r="BQ178" s="648"/>
      <c r="BR178" s="648"/>
      <c r="BS178" s="648"/>
      <c r="BT178" s="648"/>
      <c r="BU178" s="648"/>
      <c r="BV178" s="648"/>
      <c r="BW178" s="648"/>
      <c r="BX178" s="648"/>
      <c r="BY178" s="648"/>
      <c r="BZ178" s="648"/>
      <c r="CA178" s="648"/>
      <c r="CB178" s="648"/>
      <c r="CC178" s="648"/>
      <c r="CD178" s="648"/>
      <c r="CE178" s="648"/>
      <c r="CF178" s="648"/>
      <c r="CG178" s="648"/>
      <c r="CH178" s="649"/>
    </row>
    <row r="179" spans="1:87" ht="18" customHeight="1" x14ac:dyDescent="0.15">
      <c r="A179" s="623" t="s">
        <v>38</v>
      </c>
      <c r="B179" s="624"/>
      <c r="C179" s="620" t="s">
        <v>32</v>
      </c>
      <c r="D179" s="621"/>
      <c r="E179" s="621"/>
      <c r="F179" s="621"/>
      <c r="G179" s="621"/>
      <c r="H179" s="621"/>
      <c r="I179" s="621"/>
      <c r="J179" s="621"/>
      <c r="K179" s="621"/>
      <c r="L179" s="621"/>
      <c r="M179" s="621"/>
      <c r="N179" s="609" t="s">
        <v>35</v>
      </c>
      <c r="O179" s="609"/>
      <c r="P179" s="615" t="str">
        <f>""&amp;①入力シート!O138</f>
        <v/>
      </c>
      <c r="Q179" s="615"/>
      <c r="R179" s="615"/>
      <c r="S179" s="615"/>
      <c r="T179" s="615"/>
      <c r="U179" s="615"/>
      <c r="V179" s="615"/>
      <c r="W179" s="615"/>
      <c r="X179" s="615"/>
      <c r="Y179" s="615"/>
      <c r="Z179" s="615"/>
      <c r="AA179" s="615"/>
      <c r="AB179" s="615"/>
      <c r="AC179" s="615"/>
      <c r="AD179" s="615"/>
      <c r="AE179" s="615"/>
      <c r="AF179" s="615"/>
      <c r="AG179" s="615"/>
      <c r="AH179" s="615"/>
      <c r="AI179" s="615"/>
      <c r="AJ179" s="615"/>
      <c r="AK179" s="615"/>
      <c r="AL179" s="615"/>
      <c r="AM179" s="615"/>
      <c r="AN179" s="615"/>
      <c r="AO179" s="615"/>
      <c r="AP179" s="615"/>
      <c r="AQ179" s="150"/>
      <c r="AR179" s="157"/>
      <c r="AS179" s="623" t="s">
        <v>38</v>
      </c>
      <c r="AT179" s="624"/>
      <c r="AU179" s="620" t="s">
        <v>32</v>
      </c>
      <c r="AV179" s="621"/>
      <c r="AW179" s="621"/>
      <c r="AX179" s="621"/>
      <c r="AY179" s="621"/>
      <c r="AZ179" s="621"/>
      <c r="BA179" s="621"/>
      <c r="BB179" s="621"/>
      <c r="BC179" s="621"/>
      <c r="BD179" s="621"/>
      <c r="BE179" s="621"/>
      <c r="BF179" s="609" t="s">
        <v>35</v>
      </c>
      <c r="BG179" s="609"/>
      <c r="BH179" s="615" t="str">
        <f>""&amp;①入力シート!O139</f>
        <v/>
      </c>
      <c r="BI179" s="615"/>
      <c r="BJ179" s="615"/>
      <c r="BK179" s="615"/>
      <c r="BL179" s="615"/>
      <c r="BM179" s="615"/>
      <c r="BN179" s="615"/>
      <c r="BO179" s="615"/>
      <c r="BP179" s="615"/>
      <c r="BQ179" s="615"/>
      <c r="BR179" s="615"/>
      <c r="BS179" s="615"/>
      <c r="BT179" s="615"/>
      <c r="BU179" s="615"/>
      <c r="BV179" s="615"/>
      <c r="BW179" s="615"/>
      <c r="BX179" s="615"/>
      <c r="BY179" s="615"/>
      <c r="BZ179" s="615"/>
      <c r="CA179" s="615"/>
      <c r="CB179" s="615"/>
      <c r="CC179" s="615"/>
      <c r="CD179" s="615"/>
      <c r="CE179" s="615"/>
      <c r="CF179" s="615"/>
      <c r="CG179" s="615"/>
      <c r="CH179" s="615"/>
    </row>
    <row r="180" spans="1:87" ht="18" customHeight="1" x14ac:dyDescent="0.15">
      <c r="A180" s="616"/>
      <c r="B180" s="617"/>
      <c r="C180" s="643">
        <f>'②応募者名簿(印刷用)'!$CI13</f>
        <v>101</v>
      </c>
      <c r="D180" s="644"/>
      <c r="E180" s="644"/>
      <c r="F180" s="644"/>
      <c r="G180" s="644"/>
      <c r="H180" s="644"/>
      <c r="I180" s="644"/>
      <c r="J180" s="644"/>
      <c r="K180" s="644"/>
      <c r="L180" s="644"/>
      <c r="M180" s="644"/>
      <c r="N180" s="609"/>
      <c r="O180" s="609"/>
      <c r="P180" s="615"/>
      <c r="Q180" s="615"/>
      <c r="R180" s="615"/>
      <c r="S180" s="615"/>
      <c r="T180" s="615"/>
      <c r="U180" s="615"/>
      <c r="V180" s="615"/>
      <c r="W180" s="615"/>
      <c r="X180" s="615"/>
      <c r="Y180" s="615"/>
      <c r="Z180" s="615"/>
      <c r="AA180" s="615"/>
      <c r="AB180" s="615"/>
      <c r="AC180" s="615"/>
      <c r="AD180" s="615"/>
      <c r="AE180" s="615"/>
      <c r="AF180" s="615"/>
      <c r="AG180" s="615"/>
      <c r="AH180" s="615"/>
      <c r="AI180" s="615"/>
      <c r="AJ180" s="615"/>
      <c r="AK180" s="615"/>
      <c r="AL180" s="615"/>
      <c r="AM180" s="615"/>
      <c r="AN180" s="615"/>
      <c r="AO180" s="615"/>
      <c r="AP180" s="615"/>
      <c r="AQ180" s="150"/>
      <c r="AR180" s="157"/>
      <c r="AS180" s="616"/>
      <c r="AT180" s="617"/>
      <c r="AU180" s="643">
        <f>'②応募者名簿(印刷用)'!$CI14</f>
        <v>102</v>
      </c>
      <c r="AV180" s="644"/>
      <c r="AW180" s="644"/>
      <c r="AX180" s="644"/>
      <c r="AY180" s="644"/>
      <c r="AZ180" s="644"/>
      <c r="BA180" s="644"/>
      <c r="BB180" s="644"/>
      <c r="BC180" s="644"/>
      <c r="BD180" s="644"/>
      <c r="BE180" s="644"/>
      <c r="BF180" s="609"/>
      <c r="BG180" s="609"/>
      <c r="BH180" s="615"/>
      <c r="BI180" s="615"/>
      <c r="BJ180" s="615"/>
      <c r="BK180" s="615"/>
      <c r="BL180" s="615"/>
      <c r="BM180" s="615"/>
      <c r="BN180" s="615"/>
      <c r="BO180" s="615"/>
      <c r="BP180" s="615"/>
      <c r="BQ180" s="615"/>
      <c r="BR180" s="615"/>
      <c r="BS180" s="615"/>
      <c r="BT180" s="615"/>
      <c r="BU180" s="615"/>
      <c r="BV180" s="615"/>
      <c r="BW180" s="615"/>
      <c r="BX180" s="615"/>
      <c r="BY180" s="615"/>
      <c r="BZ180" s="615"/>
      <c r="CA180" s="615"/>
      <c r="CB180" s="615"/>
      <c r="CC180" s="615"/>
      <c r="CD180" s="615"/>
      <c r="CE180" s="615"/>
      <c r="CF180" s="615"/>
      <c r="CG180" s="615"/>
      <c r="CH180" s="615"/>
    </row>
    <row r="181" spans="1:87" ht="18" customHeight="1" x14ac:dyDescent="0.15">
      <c r="A181" s="618"/>
      <c r="B181" s="619"/>
      <c r="C181" s="643"/>
      <c r="D181" s="644"/>
      <c r="E181" s="644"/>
      <c r="F181" s="644"/>
      <c r="G181" s="644"/>
      <c r="H181" s="644"/>
      <c r="I181" s="644"/>
      <c r="J181" s="644"/>
      <c r="K181" s="644"/>
      <c r="L181" s="644"/>
      <c r="M181" s="644"/>
      <c r="N181" s="609"/>
      <c r="O181" s="609"/>
      <c r="P181" s="615"/>
      <c r="Q181" s="615"/>
      <c r="R181" s="615"/>
      <c r="S181" s="615"/>
      <c r="T181" s="615"/>
      <c r="U181" s="615"/>
      <c r="V181" s="615"/>
      <c r="W181" s="615"/>
      <c r="X181" s="615"/>
      <c r="Y181" s="615"/>
      <c r="Z181" s="615"/>
      <c r="AA181" s="615"/>
      <c r="AB181" s="615"/>
      <c r="AC181" s="615"/>
      <c r="AD181" s="615"/>
      <c r="AE181" s="615"/>
      <c r="AF181" s="615"/>
      <c r="AG181" s="615"/>
      <c r="AH181" s="615"/>
      <c r="AI181" s="615"/>
      <c r="AJ181" s="615"/>
      <c r="AK181" s="615"/>
      <c r="AL181" s="615"/>
      <c r="AM181" s="615"/>
      <c r="AN181" s="615"/>
      <c r="AO181" s="615"/>
      <c r="AP181" s="615"/>
      <c r="AQ181" s="150"/>
      <c r="AR181" s="157"/>
      <c r="AS181" s="618"/>
      <c r="AT181" s="619"/>
      <c r="AU181" s="643"/>
      <c r="AV181" s="644"/>
      <c r="AW181" s="644"/>
      <c r="AX181" s="644"/>
      <c r="AY181" s="644"/>
      <c r="AZ181" s="644"/>
      <c r="BA181" s="644"/>
      <c r="BB181" s="644"/>
      <c r="BC181" s="644"/>
      <c r="BD181" s="644"/>
      <c r="BE181" s="644"/>
      <c r="BF181" s="609"/>
      <c r="BG181" s="609"/>
      <c r="BH181" s="615"/>
      <c r="BI181" s="615"/>
      <c r="BJ181" s="615"/>
      <c r="BK181" s="615"/>
      <c r="BL181" s="615"/>
      <c r="BM181" s="615"/>
      <c r="BN181" s="615"/>
      <c r="BO181" s="615"/>
      <c r="BP181" s="615"/>
      <c r="BQ181" s="615"/>
      <c r="BR181" s="615"/>
      <c r="BS181" s="615"/>
      <c r="BT181" s="615"/>
      <c r="BU181" s="615"/>
      <c r="BV181" s="615"/>
      <c r="BW181" s="615"/>
      <c r="BX181" s="615"/>
      <c r="BY181" s="615"/>
      <c r="BZ181" s="615"/>
      <c r="CA181" s="615"/>
      <c r="CB181" s="615"/>
      <c r="CC181" s="615"/>
      <c r="CD181" s="615"/>
      <c r="CE181" s="615"/>
      <c r="CF181" s="615"/>
      <c r="CG181" s="615"/>
      <c r="CH181" s="615"/>
    </row>
    <row r="182" spans="1:87" ht="18" customHeight="1" x14ac:dyDescent="0.15">
      <c r="A182" s="623" t="s">
        <v>37</v>
      </c>
      <c r="B182" s="624"/>
      <c r="C182" s="640" t="str">
        <f>IF('②応募者名簿(印刷用)'!$CS$13="","",'②応募者名簿(印刷用)'!$CS$13)</f>
        <v/>
      </c>
      <c r="D182" s="641"/>
      <c r="E182" s="641"/>
      <c r="F182" s="641"/>
      <c r="G182" s="641"/>
      <c r="H182" s="641"/>
      <c r="I182" s="641"/>
      <c r="J182" s="641"/>
      <c r="K182" s="641"/>
      <c r="L182" s="641"/>
      <c r="M182" s="642"/>
      <c r="N182" s="616" t="s">
        <v>36</v>
      </c>
      <c r="O182" s="617"/>
      <c r="P182" s="610" t="s">
        <v>34</v>
      </c>
      <c r="Q182" s="611"/>
      <c r="R182" s="611"/>
      <c r="S182" s="611"/>
      <c r="T182" s="611"/>
      <c r="U182" s="611"/>
      <c r="V182" s="611"/>
      <c r="W182" s="611"/>
      <c r="X182" s="611"/>
      <c r="Y182" s="611"/>
      <c r="Z182" s="611"/>
      <c r="AA182" s="611"/>
      <c r="AB182" s="611"/>
      <c r="AC182" s="611"/>
      <c r="AD182" s="611"/>
      <c r="AE182" s="611"/>
      <c r="AF182" s="611"/>
      <c r="AG182" s="611"/>
      <c r="AH182" s="611"/>
      <c r="AI182" s="611"/>
      <c r="AJ182" s="611"/>
      <c r="AK182" s="611"/>
      <c r="AL182" s="611"/>
      <c r="AM182" s="611"/>
      <c r="AN182" s="611"/>
      <c r="AO182" s="611"/>
      <c r="AP182" s="612"/>
      <c r="AQ182" s="150"/>
      <c r="AR182" s="157"/>
      <c r="AS182" s="623" t="s">
        <v>37</v>
      </c>
      <c r="AT182" s="624"/>
      <c r="AU182" s="640" t="str">
        <f>IF('②応募者名簿(印刷用)'!$CS$14="","",'②応募者名簿(印刷用)'!$CS$14)</f>
        <v/>
      </c>
      <c r="AV182" s="641"/>
      <c r="AW182" s="641"/>
      <c r="AX182" s="641"/>
      <c r="AY182" s="641"/>
      <c r="AZ182" s="641"/>
      <c r="BA182" s="641"/>
      <c r="BB182" s="641"/>
      <c r="BC182" s="641"/>
      <c r="BD182" s="641"/>
      <c r="BE182" s="642"/>
      <c r="BF182" s="616" t="s">
        <v>36</v>
      </c>
      <c r="BG182" s="617"/>
      <c r="BH182" s="610" t="s">
        <v>34</v>
      </c>
      <c r="BI182" s="611"/>
      <c r="BJ182" s="611"/>
      <c r="BK182" s="611"/>
      <c r="BL182" s="611"/>
      <c r="BM182" s="611"/>
      <c r="BN182" s="611"/>
      <c r="BO182" s="611"/>
      <c r="BP182" s="611"/>
      <c r="BQ182" s="611"/>
      <c r="BR182" s="611"/>
      <c r="BS182" s="611"/>
      <c r="BT182" s="611"/>
      <c r="BU182" s="611"/>
      <c r="BV182" s="611"/>
      <c r="BW182" s="611"/>
      <c r="BX182" s="611"/>
      <c r="BY182" s="611"/>
      <c r="BZ182" s="611"/>
      <c r="CA182" s="611"/>
      <c r="CB182" s="611"/>
      <c r="CC182" s="611"/>
      <c r="CD182" s="611"/>
      <c r="CE182" s="611"/>
      <c r="CF182" s="611"/>
      <c r="CG182" s="611"/>
      <c r="CH182" s="612"/>
    </row>
    <row r="183" spans="1:87" ht="18" customHeight="1" x14ac:dyDescent="0.15">
      <c r="A183" s="616"/>
      <c r="B183" s="617"/>
      <c r="C183" s="643"/>
      <c r="D183" s="644"/>
      <c r="E183" s="644"/>
      <c r="F183" s="644"/>
      <c r="G183" s="644"/>
      <c r="H183" s="644"/>
      <c r="I183" s="644"/>
      <c r="J183" s="644"/>
      <c r="K183" s="644"/>
      <c r="L183" s="644"/>
      <c r="M183" s="645"/>
      <c r="N183" s="616"/>
      <c r="O183" s="617"/>
      <c r="P183" s="613" t="str">
        <f>IF('②応募者名簿(印刷用)'!$CW$13="","",'②応募者名簿(印刷用)'!$CW$13)</f>
        <v xml:space="preserve"> </v>
      </c>
      <c r="Q183" s="613"/>
      <c r="R183" s="613"/>
      <c r="S183" s="613"/>
      <c r="T183" s="613"/>
      <c r="U183" s="613"/>
      <c r="V183" s="613"/>
      <c r="W183" s="613"/>
      <c r="X183" s="613"/>
      <c r="Y183" s="613"/>
      <c r="Z183" s="613"/>
      <c r="AA183" s="613"/>
      <c r="AB183" s="613"/>
      <c r="AC183" s="613"/>
      <c r="AD183" s="613"/>
      <c r="AE183" s="613"/>
      <c r="AF183" s="613"/>
      <c r="AG183" s="613"/>
      <c r="AH183" s="613"/>
      <c r="AI183" s="613"/>
      <c r="AJ183" s="613"/>
      <c r="AK183" s="613"/>
      <c r="AL183" s="613"/>
      <c r="AM183" s="613"/>
      <c r="AN183" s="613"/>
      <c r="AO183" s="613"/>
      <c r="AP183" s="613"/>
      <c r="AQ183" s="150"/>
      <c r="AR183" s="157"/>
      <c r="AS183" s="616"/>
      <c r="AT183" s="617"/>
      <c r="AU183" s="643"/>
      <c r="AV183" s="644"/>
      <c r="AW183" s="644"/>
      <c r="AX183" s="644"/>
      <c r="AY183" s="644"/>
      <c r="AZ183" s="644"/>
      <c r="BA183" s="644"/>
      <c r="BB183" s="644"/>
      <c r="BC183" s="644"/>
      <c r="BD183" s="644"/>
      <c r="BE183" s="645"/>
      <c r="BF183" s="616"/>
      <c r="BG183" s="617"/>
      <c r="BH183" s="613" t="str">
        <f>IF('②応募者名簿(印刷用)'!$CW$14="","",'②応募者名簿(印刷用)'!$CW$14)</f>
        <v xml:space="preserve"> </v>
      </c>
      <c r="BI183" s="613"/>
      <c r="BJ183" s="613"/>
      <c r="BK183" s="613"/>
      <c r="BL183" s="613"/>
      <c r="BM183" s="613"/>
      <c r="BN183" s="613"/>
      <c r="BO183" s="613"/>
      <c r="BP183" s="613"/>
      <c r="BQ183" s="613"/>
      <c r="BR183" s="613"/>
      <c r="BS183" s="613"/>
      <c r="BT183" s="613"/>
      <c r="BU183" s="613"/>
      <c r="BV183" s="613"/>
      <c r="BW183" s="613"/>
      <c r="BX183" s="613"/>
      <c r="BY183" s="613"/>
      <c r="BZ183" s="613"/>
      <c r="CA183" s="613"/>
      <c r="CB183" s="613"/>
      <c r="CC183" s="613"/>
      <c r="CD183" s="613"/>
      <c r="CE183" s="613"/>
      <c r="CF183" s="613"/>
      <c r="CG183" s="613"/>
      <c r="CH183" s="613"/>
    </row>
    <row r="184" spans="1:87" ht="18" customHeight="1" x14ac:dyDescent="0.15">
      <c r="A184" s="616"/>
      <c r="B184" s="617"/>
      <c r="C184" s="643"/>
      <c r="D184" s="644"/>
      <c r="E184" s="644"/>
      <c r="F184" s="644"/>
      <c r="G184" s="644"/>
      <c r="H184" s="644"/>
      <c r="I184" s="644"/>
      <c r="J184" s="644"/>
      <c r="K184" s="644"/>
      <c r="L184" s="644"/>
      <c r="M184" s="645"/>
      <c r="N184" s="618"/>
      <c r="O184" s="619"/>
      <c r="P184" s="614"/>
      <c r="Q184" s="614"/>
      <c r="R184" s="614"/>
      <c r="S184" s="614"/>
      <c r="T184" s="614"/>
      <c r="U184" s="614"/>
      <c r="V184" s="614"/>
      <c r="W184" s="614"/>
      <c r="X184" s="614"/>
      <c r="Y184" s="614"/>
      <c r="Z184" s="614"/>
      <c r="AA184" s="614"/>
      <c r="AB184" s="614"/>
      <c r="AC184" s="614"/>
      <c r="AD184" s="614"/>
      <c r="AE184" s="614"/>
      <c r="AF184" s="614"/>
      <c r="AG184" s="614"/>
      <c r="AH184" s="614"/>
      <c r="AI184" s="614"/>
      <c r="AJ184" s="614"/>
      <c r="AK184" s="614"/>
      <c r="AL184" s="614"/>
      <c r="AM184" s="614"/>
      <c r="AN184" s="614"/>
      <c r="AO184" s="614"/>
      <c r="AP184" s="614"/>
      <c r="AQ184" s="150"/>
      <c r="AR184" s="157"/>
      <c r="AS184" s="616"/>
      <c r="AT184" s="617"/>
      <c r="AU184" s="643"/>
      <c r="AV184" s="644"/>
      <c r="AW184" s="644"/>
      <c r="AX184" s="644"/>
      <c r="AY184" s="644"/>
      <c r="AZ184" s="644"/>
      <c r="BA184" s="644"/>
      <c r="BB184" s="644"/>
      <c r="BC184" s="644"/>
      <c r="BD184" s="644"/>
      <c r="BE184" s="645"/>
      <c r="BF184" s="618"/>
      <c r="BG184" s="619"/>
      <c r="BH184" s="614"/>
      <c r="BI184" s="614"/>
      <c r="BJ184" s="614"/>
      <c r="BK184" s="614"/>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row>
    <row r="185" spans="1:87" ht="18" customHeight="1" x14ac:dyDescent="0.15">
      <c r="A185" s="638" t="s">
        <v>23</v>
      </c>
      <c r="B185" s="638"/>
      <c r="C185" s="639" t="str">
        <f>""&amp;①入力シート!AJ138</f>
        <v/>
      </c>
      <c r="D185" s="639"/>
      <c r="E185" s="639"/>
      <c r="F185" s="639"/>
      <c r="G185" s="639"/>
      <c r="H185" s="639"/>
      <c r="I185" s="639"/>
      <c r="J185" s="639"/>
      <c r="K185" s="639"/>
      <c r="L185" s="639"/>
      <c r="M185" s="639"/>
      <c r="N185" s="646" t="s">
        <v>77</v>
      </c>
      <c r="O185" s="428"/>
      <c r="P185" s="428"/>
      <c r="Q185" s="428"/>
      <c r="R185" s="428"/>
      <c r="S185" s="428"/>
      <c r="T185" s="428"/>
      <c r="U185" s="428"/>
      <c r="V185" s="428"/>
      <c r="W185" s="428"/>
      <c r="X185" s="428"/>
      <c r="Y185" s="428"/>
      <c r="Z185" s="428"/>
      <c r="AA185" s="428"/>
      <c r="AB185" s="428"/>
      <c r="AC185" s="428"/>
      <c r="AD185" s="428"/>
      <c r="AE185" s="428"/>
      <c r="AF185" s="428"/>
      <c r="AG185" s="428"/>
      <c r="AH185" s="428"/>
      <c r="AI185" s="428"/>
      <c r="AJ185" s="428"/>
      <c r="AK185" s="428"/>
      <c r="AL185" s="428"/>
      <c r="AM185" s="428"/>
      <c r="AN185" s="428"/>
      <c r="AO185" s="428"/>
      <c r="AP185" s="429"/>
      <c r="AR185" s="47"/>
      <c r="AS185" s="638" t="s">
        <v>23</v>
      </c>
      <c r="AT185" s="638"/>
      <c r="AU185" s="639" t="str">
        <f>""&amp;①入力シート!AJ139</f>
        <v/>
      </c>
      <c r="AV185" s="639"/>
      <c r="AW185" s="639"/>
      <c r="AX185" s="639"/>
      <c r="AY185" s="639"/>
      <c r="AZ185" s="639"/>
      <c r="BA185" s="639"/>
      <c r="BB185" s="639"/>
      <c r="BC185" s="639"/>
      <c r="BD185" s="639"/>
      <c r="BE185" s="639"/>
      <c r="BF185" s="646" t="s">
        <v>77</v>
      </c>
      <c r="BG185" s="428"/>
      <c r="BH185" s="428"/>
      <c r="BI185" s="428"/>
      <c r="BJ185" s="428"/>
      <c r="BK185" s="428"/>
      <c r="BL185" s="428"/>
      <c r="BM185" s="428"/>
      <c r="BN185" s="428"/>
      <c r="BO185" s="428"/>
      <c r="BP185" s="428"/>
      <c r="BQ185" s="428"/>
      <c r="BR185" s="428"/>
      <c r="BS185" s="428"/>
      <c r="BT185" s="428"/>
      <c r="BU185" s="428"/>
      <c r="BV185" s="428"/>
      <c r="BW185" s="428"/>
      <c r="BX185" s="428"/>
      <c r="BY185" s="428"/>
      <c r="BZ185" s="428"/>
      <c r="CA185" s="428"/>
      <c r="CB185" s="428"/>
      <c r="CC185" s="428"/>
      <c r="CD185" s="428"/>
      <c r="CE185" s="428"/>
      <c r="CF185" s="428"/>
      <c r="CG185" s="428"/>
      <c r="CH185" s="429"/>
    </row>
    <row r="186" spans="1:87" ht="18" customHeight="1" x14ac:dyDescent="0.15">
      <c r="A186" s="638"/>
      <c r="B186" s="638"/>
      <c r="C186" s="639"/>
      <c r="D186" s="639"/>
      <c r="E186" s="639"/>
      <c r="F186" s="639"/>
      <c r="G186" s="639"/>
      <c r="H186" s="639"/>
      <c r="I186" s="639"/>
      <c r="J186" s="639"/>
      <c r="K186" s="639"/>
      <c r="L186" s="639"/>
      <c r="M186" s="639"/>
      <c r="N186" s="431"/>
      <c r="O186" s="431"/>
      <c r="P186" s="431"/>
      <c r="Q186" s="431"/>
      <c r="R186" s="431"/>
      <c r="S186" s="431"/>
      <c r="T186" s="431"/>
      <c r="U186" s="431"/>
      <c r="V186" s="431"/>
      <c r="W186" s="431"/>
      <c r="X186" s="431"/>
      <c r="Y186" s="431"/>
      <c r="Z186" s="431"/>
      <c r="AA186" s="431"/>
      <c r="AB186" s="431"/>
      <c r="AC186" s="431"/>
      <c r="AD186" s="431"/>
      <c r="AE186" s="431"/>
      <c r="AF186" s="431"/>
      <c r="AG186" s="431"/>
      <c r="AH186" s="431"/>
      <c r="AI186" s="431"/>
      <c r="AJ186" s="431"/>
      <c r="AK186" s="431"/>
      <c r="AL186" s="431"/>
      <c r="AM186" s="431"/>
      <c r="AN186" s="431"/>
      <c r="AO186" s="431"/>
      <c r="AP186" s="432"/>
      <c r="AR186" s="47"/>
      <c r="AS186" s="638"/>
      <c r="AT186" s="638"/>
      <c r="AU186" s="639"/>
      <c r="AV186" s="639"/>
      <c r="AW186" s="639"/>
      <c r="AX186" s="639"/>
      <c r="AY186" s="639"/>
      <c r="AZ186" s="639"/>
      <c r="BA186" s="639"/>
      <c r="BB186" s="639"/>
      <c r="BC186" s="639"/>
      <c r="BD186" s="639"/>
      <c r="BE186" s="639"/>
      <c r="BF186" s="431"/>
      <c r="BG186" s="431"/>
      <c r="BH186" s="431"/>
      <c r="BI186" s="431"/>
      <c r="BJ186" s="431"/>
      <c r="BK186" s="431"/>
      <c r="BL186" s="431"/>
      <c r="BM186" s="431"/>
      <c r="BN186" s="431"/>
      <c r="BO186" s="431"/>
      <c r="BP186" s="431"/>
      <c r="BQ186" s="431"/>
      <c r="BR186" s="431"/>
      <c r="BS186" s="431"/>
      <c r="BT186" s="431"/>
      <c r="BU186" s="431"/>
      <c r="BV186" s="431"/>
      <c r="BW186" s="431"/>
      <c r="BX186" s="431"/>
      <c r="BY186" s="431"/>
      <c r="BZ186" s="431"/>
      <c r="CA186" s="431"/>
      <c r="CB186" s="431"/>
      <c r="CC186" s="431"/>
      <c r="CD186" s="431"/>
      <c r="CE186" s="431"/>
      <c r="CF186" s="431"/>
      <c r="CG186" s="431"/>
      <c r="CH186" s="432"/>
    </row>
    <row r="187" spans="1:87" ht="15" customHeight="1" x14ac:dyDescent="0.15">
      <c r="A187" s="158"/>
      <c r="B187" s="158"/>
      <c r="C187" s="159"/>
      <c r="D187" s="159"/>
      <c r="E187" s="159"/>
      <c r="F187" s="159"/>
      <c r="G187" s="159"/>
      <c r="H187" s="159"/>
      <c r="I187" s="159"/>
      <c r="J187" s="159"/>
      <c r="K187" s="159"/>
      <c r="L187" s="159"/>
      <c r="M187" s="159"/>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8"/>
      <c r="AT187" s="158"/>
      <c r="AU187" s="159"/>
      <c r="AV187" s="159"/>
      <c r="AW187" s="159"/>
      <c r="AX187" s="159"/>
      <c r="AY187" s="159"/>
      <c r="AZ187" s="159"/>
      <c r="BA187" s="159"/>
      <c r="BB187" s="159"/>
      <c r="BC187" s="159"/>
      <c r="BD187" s="159"/>
      <c r="BE187" s="159"/>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60"/>
      <c r="B188" s="160"/>
      <c r="C188" s="160"/>
      <c r="D188" s="160"/>
      <c r="E188" s="160"/>
      <c r="F188" s="160"/>
      <c r="G188" s="160"/>
      <c r="H188" s="160"/>
      <c r="I188" s="160"/>
      <c r="J188" s="160"/>
      <c r="K188" s="160"/>
      <c r="L188" s="160"/>
      <c r="M188" s="160"/>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60"/>
      <c r="AT188" s="160"/>
      <c r="AU188" s="160"/>
      <c r="AV188" s="160"/>
      <c r="AW188" s="160"/>
      <c r="AX188" s="160"/>
      <c r="AY188" s="160"/>
      <c r="AZ188" s="160"/>
      <c r="BA188" s="160"/>
      <c r="BB188" s="160"/>
      <c r="BC188" s="160"/>
      <c r="BD188" s="160"/>
      <c r="BE188" s="160"/>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50" t="s">
        <v>64</v>
      </c>
      <c r="B189" s="651"/>
      <c r="C189" s="651"/>
      <c r="D189" s="651"/>
      <c r="E189" s="651"/>
      <c r="F189" s="651"/>
      <c r="G189" s="651"/>
      <c r="H189" s="651"/>
      <c r="I189" s="651"/>
      <c r="J189" s="651"/>
      <c r="K189" s="651"/>
      <c r="L189" s="651"/>
      <c r="M189" s="652"/>
      <c r="N189" s="579" t="s">
        <v>22</v>
      </c>
      <c r="O189" s="579"/>
      <c r="P189" s="661" t="s">
        <v>17</v>
      </c>
      <c r="Q189" s="662"/>
      <c r="R189" s="663" t="str">
        <f>IF('②応募者名簿(印刷用)'!$BX$40="","",'②応募者名簿(印刷用)'!$BX$40)</f>
        <v>-</v>
      </c>
      <c r="S189" s="663"/>
      <c r="T189" s="663"/>
      <c r="U189" s="663"/>
      <c r="V189" s="663"/>
      <c r="W189" s="663"/>
      <c r="X189" s="663"/>
      <c r="Y189" s="663"/>
      <c r="Z189" s="663"/>
      <c r="AA189" s="663"/>
      <c r="AB189" s="663"/>
      <c r="AC189" s="663"/>
      <c r="AD189" s="663"/>
      <c r="AE189" s="663"/>
      <c r="AF189" s="663"/>
      <c r="AG189" s="663"/>
      <c r="AH189" s="663"/>
      <c r="AI189" s="663"/>
      <c r="AJ189" s="663"/>
      <c r="AK189" s="663"/>
      <c r="AL189" s="663"/>
      <c r="AM189" s="663"/>
      <c r="AN189" s="663"/>
      <c r="AO189" s="663"/>
      <c r="AP189" s="664"/>
      <c r="AR189" s="47"/>
      <c r="AS189" s="650" t="s">
        <v>64</v>
      </c>
      <c r="AT189" s="651"/>
      <c r="AU189" s="651"/>
      <c r="AV189" s="651"/>
      <c r="AW189" s="651"/>
      <c r="AX189" s="651"/>
      <c r="AY189" s="651"/>
      <c r="AZ189" s="651"/>
      <c r="BA189" s="651"/>
      <c r="BB189" s="651"/>
      <c r="BC189" s="651"/>
      <c r="BD189" s="651"/>
      <c r="BE189" s="652"/>
      <c r="BF189" s="579" t="s">
        <v>22</v>
      </c>
      <c r="BG189" s="579"/>
      <c r="BH189" s="661" t="s">
        <v>17</v>
      </c>
      <c r="BI189" s="662"/>
      <c r="BJ189" s="663" t="str">
        <f>IF('②応募者名簿(印刷用)'!$BX$40="","",'②応募者名簿(印刷用)'!$BX$40)</f>
        <v>-</v>
      </c>
      <c r="BK189" s="663"/>
      <c r="BL189" s="663"/>
      <c r="BM189" s="663"/>
      <c r="BN189" s="663"/>
      <c r="BO189" s="663"/>
      <c r="BP189" s="663"/>
      <c r="BQ189" s="663"/>
      <c r="BR189" s="663"/>
      <c r="BS189" s="663"/>
      <c r="BT189" s="663"/>
      <c r="BU189" s="663"/>
      <c r="BV189" s="663"/>
      <c r="BW189" s="663"/>
      <c r="BX189" s="663"/>
      <c r="BY189" s="663"/>
      <c r="BZ189" s="663"/>
      <c r="CA189" s="663"/>
      <c r="CB189" s="663"/>
      <c r="CC189" s="663"/>
      <c r="CD189" s="663"/>
      <c r="CE189" s="663"/>
      <c r="CF189" s="663"/>
      <c r="CG189" s="663"/>
      <c r="CH189" s="664"/>
    </row>
    <row r="190" spans="1:87" ht="17.100000000000001" customHeight="1" x14ac:dyDescent="0.15">
      <c r="A190" s="653" t="str">
        <f>'②応募者名簿(印刷用)'!$A$36</f>
        <v/>
      </c>
      <c r="B190" s="654"/>
      <c r="C190" s="654"/>
      <c r="D190" s="654"/>
      <c r="E190" s="654"/>
      <c r="F190" s="654"/>
      <c r="G190" s="654"/>
      <c r="H190" s="654"/>
      <c r="I190" s="151"/>
      <c r="J190" s="151"/>
      <c r="K190" s="151"/>
      <c r="L190" s="151"/>
      <c r="M190" s="152"/>
      <c r="N190" s="579"/>
      <c r="O190" s="579"/>
      <c r="P190" s="665" t="str">
        <f>IF('②応募者名簿(印刷用)'!$BV$42="","",'②応募者名簿(印刷用)'!$BV$42)</f>
        <v xml:space="preserve"> </v>
      </c>
      <c r="Q190" s="666"/>
      <c r="R190" s="666"/>
      <c r="S190" s="666"/>
      <c r="T190" s="666"/>
      <c r="U190" s="666"/>
      <c r="V190" s="666"/>
      <c r="W190" s="666"/>
      <c r="X190" s="666"/>
      <c r="Y190" s="666"/>
      <c r="Z190" s="666"/>
      <c r="AA190" s="666"/>
      <c r="AB190" s="666"/>
      <c r="AC190" s="666"/>
      <c r="AD190" s="666"/>
      <c r="AE190" s="666"/>
      <c r="AF190" s="666"/>
      <c r="AG190" s="666"/>
      <c r="AH190" s="666"/>
      <c r="AI190" s="666"/>
      <c r="AJ190" s="666"/>
      <c r="AK190" s="666"/>
      <c r="AL190" s="666"/>
      <c r="AM190" s="666"/>
      <c r="AN190" s="666"/>
      <c r="AO190" s="666"/>
      <c r="AP190" s="667"/>
      <c r="AR190" s="47"/>
      <c r="AS190" s="653" t="str">
        <f>'②応募者名簿(印刷用)'!$A$36</f>
        <v/>
      </c>
      <c r="AT190" s="654"/>
      <c r="AU190" s="654"/>
      <c r="AV190" s="654"/>
      <c r="AW190" s="654"/>
      <c r="AX190" s="654"/>
      <c r="AY190" s="654"/>
      <c r="AZ190" s="654"/>
      <c r="BA190" s="151"/>
      <c r="BB190" s="151"/>
      <c r="BC190" s="151"/>
      <c r="BD190" s="151"/>
      <c r="BE190" s="152"/>
      <c r="BF190" s="579"/>
      <c r="BG190" s="579"/>
      <c r="BH190" s="665" t="str">
        <f>IF('②応募者名簿(印刷用)'!$BV$42="","",'②応募者名簿(印刷用)'!$BV$42)</f>
        <v xml:space="preserve"> </v>
      </c>
      <c r="BI190" s="666"/>
      <c r="BJ190" s="666"/>
      <c r="BK190" s="666"/>
      <c r="BL190" s="666"/>
      <c r="BM190" s="666"/>
      <c r="BN190" s="666"/>
      <c r="BO190" s="666"/>
      <c r="BP190" s="666"/>
      <c r="BQ190" s="666"/>
      <c r="BR190" s="666"/>
      <c r="BS190" s="666"/>
      <c r="BT190" s="666"/>
      <c r="BU190" s="666"/>
      <c r="BV190" s="666"/>
      <c r="BW190" s="666"/>
      <c r="BX190" s="666"/>
      <c r="BY190" s="666"/>
      <c r="BZ190" s="666"/>
      <c r="CA190" s="666"/>
      <c r="CB190" s="666"/>
      <c r="CC190" s="666"/>
      <c r="CD190" s="666"/>
      <c r="CE190" s="666"/>
      <c r="CF190" s="666"/>
      <c r="CG190" s="666"/>
      <c r="CH190" s="667"/>
    </row>
    <row r="191" spans="1:87" ht="17.100000000000001" customHeight="1" x14ac:dyDescent="0.15">
      <c r="A191" s="653"/>
      <c r="B191" s="654"/>
      <c r="C191" s="654"/>
      <c r="D191" s="654"/>
      <c r="E191" s="654"/>
      <c r="F191" s="654"/>
      <c r="G191" s="654"/>
      <c r="H191" s="654"/>
      <c r="I191" s="151"/>
      <c r="J191" s="151"/>
      <c r="K191" s="151"/>
      <c r="L191" s="151"/>
      <c r="M191" s="152"/>
      <c r="N191" s="579"/>
      <c r="O191" s="579"/>
      <c r="P191" s="665" t="str">
        <f>IF('②応募者名簿(印刷用)'!$BV$43="","",'②応募者名簿(印刷用)'!$BV$43)</f>
        <v xml:space="preserve"> </v>
      </c>
      <c r="Q191" s="666"/>
      <c r="R191" s="666"/>
      <c r="S191" s="666"/>
      <c r="T191" s="666"/>
      <c r="U191" s="666"/>
      <c r="V191" s="666"/>
      <c r="W191" s="666"/>
      <c r="X191" s="666"/>
      <c r="Y191" s="666"/>
      <c r="Z191" s="666"/>
      <c r="AA191" s="666"/>
      <c r="AB191" s="666"/>
      <c r="AC191" s="666"/>
      <c r="AD191" s="666"/>
      <c r="AE191" s="666"/>
      <c r="AF191" s="666"/>
      <c r="AG191" s="666"/>
      <c r="AH191" s="666"/>
      <c r="AI191" s="666"/>
      <c r="AJ191" s="666"/>
      <c r="AK191" s="666"/>
      <c r="AL191" s="666"/>
      <c r="AM191" s="666"/>
      <c r="AN191" s="666"/>
      <c r="AO191" s="666"/>
      <c r="AP191" s="667"/>
      <c r="AR191" s="47"/>
      <c r="AS191" s="653"/>
      <c r="AT191" s="654"/>
      <c r="AU191" s="654"/>
      <c r="AV191" s="654"/>
      <c r="AW191" s="654"/>
      <c r="AX191" s="654"/>
      <c r="AY191" s="654"/>
      <c r="AZ191" s="654"/>
      <c r="BA191" s="151"/>
      <c r="BB191" s="151"/>
      <c r="BC191" s="151"/>
      <c r="BD191" s="151"/>
      <c r="BE191" s="152"/>
      <c r="BF191" s="579"/>
      <c r="BG191" s="579"/>
      <c r="BH191" s="665" t="str">
        <f>IF('②応募者名簿(印刷用)'!$BV$43="","",'②応募者名簿(印刷用)'!$BV$43)</f>
        <v xml:space="preserve"> </v>
      </c>
      <c r="BI191" s="666"/>
      <c r="BJ191" s="666"/>
      <c r="BK191" s="666"/>
      <c r="BL191" s="666"/>
      <c r="BM191" s="666"/>
      <c r="BN191" s="666"/>
      <c r="BO191" s="666"/>
      <c r="BP191" s="666"/>
      <c r="BQ191" s="666"/>
      <c r="BR191" s="666"/>
      <c r="BS191" s="666"/>
      <c r="BT191" s="666"/>
      <c r="BU191" s="666"/>
      <c r="BV191" s="666"/>
      <c r="BW191" s="666"/>
      <c r="BX191" s="666"/>
      <c r="BY191" s="666"/>
      <c r="BZ191" s="666"/>
      <c r="CA191" s="666"/>
      <c r="CB191" s="666"/>
      <c r="CC191" s="666"/>
      <c r="CD191" s="666"/>
      <c r="CE191" s="666"/>
      <c r="CF191" s="666"/>
      <c r="CG191" s="666"/>
      <c r="CH191" s="667"/>
    </row>
    <row r="192" spans="1:87" ht="17.100000000000001" customHeight="1" x14ac:dyDescent="0.15">
      <c r="A192" s="653"/>
      <c r="B192" s="654"/>
      <c r="C192" s="654"/>
      <c r="D192" s="654"/>
      <c r="E192" s="654"/>
      <c r="F192" s="654"/>
      <c r="G192" s="654"/>
      <c r="H192" s="654"/>
      <c r="I192" s="151"/>
      <c r="J192" s="151"/>
      <c r="K192" s="151"/>
      <c r="L192" s="151"/>
      <c r="M192" s="152"/>
      <c r="N192" s="579"/>
      <c r="O192" s="579"/>
      <c r="P192" s="668" t="str">
        <f>IF('②応募者名簿(印刷用)'!$BV$44="","",'②応募者名簿(印刷用)'!$BV$44)</f>
        <v xml:space="preserve"> </v>
      </c>
      <c r="Q192" s="669"/>
      <c r="R192" s="669"/>
      <c r="S192" s="669"/>
      <c r="T192" s="669"/>
      <c r="U192" s="669"/>
      <c r="V192" s="669"/>
      <c r="W192" s="669"/>
      <c r="X192" s="669"/>
      <c r="Y192" s="669"/>
      <c r="Z192" s="669"/>
      <c r="AA192" s="669"/>
      <c r="AB192" s="669"/>
      <c r="AC192" s="669"/>
      <c r="AD192" s="669"/>
      <c r="AE192" s="669"/>
      <c r="AF192" s="669"/>
      <c r="AG192" s="669"/>
      <c r="AH192" s="669"/>
      <c r="AI192" s="669"/>
      <c r="AJ192" s="669"/>
      <c r="AK192" s="669"/>
      <c r="AL192" s="669"/>
      <c r="AM192" s="669"/>
      <c r="AN192" s="669"/>
      <c r="AO192" s="669"/>
      <c r="AP192" s="670"/>
      <c r="AR192" s="47"/>
      <c r="AS192" s="653"/>
      <c r="AT192" s="654"/>
      <c r="AU192" s="654"/>
      <c r="AV192" s="654"/>
      <c r="AW192" s="654"/>
      <c r="AX192" s="654"/>
      <c r="AY192" s="654"/>
      <c r="AZ192" s="654"/>
      <c r="BA192" s="151"/>
      <c r="BB192" s="151"/>
      <c r="BC192" s="151"/>
      <c r="BD192" s="151"/>
      <c r="BE192" s="152"/>
      <c r="BF192" s="579"/>
      <c r="BG192" s="579"/>
      <c r="BH192" s="668" t="str">
        <f>IF('②応募者名簿(印刷用)'!$BV$44="","",'②応募者名簿(印刷用)'!$BV$44)</f>
        <v xml:space="preserve"> </v>
      </c>
      <c r="BI192" s="669"/>
      <c r="BJ192" s="669"/>
      <c r="BK192" s="669"/>
      <c r="BL192" s="669"/>
      <c r="BM192" s="669"/>
      <c r="BN192" s="669"/>
      <c r="BO192" s="669"/>
      <c r="BP192" s="669"/>
      <c r="BQ192" s="669"/>
      <c r="BR192" s="669"/>
      <c r="BS192" s="669"/>
      <c r="BT192" s="669"/>
      <c r="BU192" s="669"/>
      <c r="BV192" s="669"/>
      <c r="BW192" s="669"/>
      <c r="BX192" s="669"/>
      <c r="BY192" s="669"/>
      <c r="BZ192" s="669"/>
      <c r="CA192" s="669"/>
      <c r="CB192" s="669"/>
      <c r="CC192" s="669"/>
      <c r="CD192" s="669"/>
      <c r="CE192" s="669"/>
      <c r="CF192" s="669"/>
      <c r="CG192" s="669"/>
      <c r="CH192" s="670"/>
    </row>
    <row r="193" spans="1:86" ht="17.100000000000001" customHeight="1" x14ac:dyDescent="0.15">
      <c r="A193" s="653"/>
      <c r="B193" s="654"/>
      <c r="C193" s="654"/>
      <c r="D193" s="654"/>
      <c r="E193" s="654"/>
      <c r="F193" s="654"/>
      <c r="G193" s="654"/>
      <c r="H193" s="654"/>
      <c r="I193" s="151"/>
      <c r="J193" s="151"/>
      <c r="K193" s="151"/>
      <c r="L193" s="151"/>
      <c r="M193" s="152"/>
      <c r="N193" s="404" t="s">
        <v>33</v>
      </c>
      <c r="O193" s="405"/>
      <c r="P193" s="410" t="s">
        <v>24</v>
      </c>
      <c r="Q193" s="411"/>
      <c r="R193" s="411"/>
      <c r="S193" s="411"/>
      <c r="T193" s="621" t="str">
        <f>""&amp;①入力シート!$D$21</f>
        <v/>
      </c>
      <c r="U193" s="621"/>
      <c r="V193" s="621"/>
      <c r="W193" s="621"/>
      <c r="X193" s="621"/>
      <c r="Y193" s="621"/>
      <c r="Z193" s="621"/>
      <c r="AA193" s="621"/>
      <c r="AB193" s="621"/>
      <c r="AC193" s="621"/>
      <c r="AD193" s="621"/>
      <c r="AE193" s="621"/>
      <c r="AF193" s="621"/>
      <c r="AG193" s="621"/>
      <c r="AH193" s="621"/>
      <c r="AI193" s="621"/>
      <c r="AJ193" s="621"/>
      <c r="AK193" s="621"/>
      <c r="AL193" s="621"/>
      <c r="AM193" s="621"/>
      <c r="AN193" s="621"/>
      <c r="AO193" s="621"/>
      <c r="AP193" s="622"/>
      <c r="AR193" s="47"/>
      <c r="AS193" s="653"/>
      <c r="AT193" s="654"/>
      <c r="AU193" s="654"/>
      <c r="AV193" s="654"/>
      <c r="AW193" s="654"/>
      <c r="AX193" s="654"/>
      <c r="AY193" s="654"/>
      <c r="AZ193" s="654"/>
      <c r="BA193" s="151"/>
      <c r="BB193" s="151"/>
      <c r="BC193" s="151"/>
      <c r="BD193" s="151"/>
      <c r="BE193" s="152"/>
      <c r="BF193" s="404" t="s">
        <v>33</v>
      </c>
      <c r="BG193" s="405"/>
      <c r="BH193" s="410" t="s">
        <v>24</v>
      </c>
      <c r="BI193" s="411"/>
      <c r="BJ193" s="411"/>
      <c r="BK193" s="411"/>
      <c r="BL193" s="621" t="str">
        <f>""&amp;①入力シート!$D$21</f>
        <v/>
      </c>
      <c r="BM193" s="621"/>
      <c r="BN193" s="621"/>
      <c r="BO193" s="621"/>
      <c r="BP193" s="621"/>
      <c r="BQ193" s="621"/>
      <c r="BR193" s="621"/>
      <c r="BS193" s="621"/>
      <c r="BT193" s="621"/>
      <c r="BU193" s="621"/>
      <c r="BV193" s="621"/>
      <c r="BW193" s="621"/>
      <c r="BX193" s="621"/>
      <c r="BY193" s="621"/>
      <c r="BZ193" s="621"/>
      <c r="CA193" s="621"/>
      <c r="CB193" s="621"/>
      <c r="CC193" s="621"/>
      <c r="CD193" s="621"/>
      <c r="CE193" s="621"/>
      <c r="CF193" s="621"/>
      <c r="CG193" s="621"/>
      <c r="CH193" s="622"/>
    </row>
    <row r="194" spans="1:86" ht="17.100000000000001" customHeight="1" x14ac:dyDescent="0.15">
      <c r="A194" s="153"/>
      <c r="B194" s="151"/>
      <c r="C194" s="151"/>
      <c r="D194" s="151"/>
      <c r="E194" s="151"/>
      <c r="F194" s="151"/>
      <c r="G194" s="151"/>
      <c r="H194" s="151"/>
      <c r="I194" s="151"/>
      <c r="J194" s="151"/>
      <c r="K194" s="151"/>
      <c r="L194" s="151"/>
      <c r="M194" s="152"/>
      <c r="N194" s="406"/>
      <c r="O194" s="407"/>
      <c r="P194" s="625" t="str">
        <f>"　"&amp;①入力シート!$D$22</f>
        <v>　</v>
      </c>
      <c r="Q194" s="626"/>
      <c r="R194" s="626"/>
      <c r="S194" s="626"/>
      <c r="T194" s="626"/>
      <c r="U194" s="626"/>
      <c r="V194" s="626"/>
      <c r="W194" s="626"/>
      <c r="X194" s="626"/>
      <c r="Y194" s="626"/>
      <c r="Z194" s="626"/>
      <c r="AA194" s="626"/>
      <c r="AB194" s="626"/>
      <c r="AC194" s="626"/>
      <c r="AD194" s="626"/>
      <c r="AE194" s="626"/>
      <c r="AF194" s="626"/>
      <c r="AG194" s="626"/>
      <c r="AH194" s="626"/>
      <c r="AI194" s="626"/>
      <c r="AJ194" s="626"/>
      <c r="AK194" s="626"/>
      <c r="AL194" s="626"/>
      <c r="AM194" s="626"/>
      <c r="AN194" s="626"/>
      <c r="AO194" s="626"/>
      <c r="AP194" s="627"/>
      <c r="AR194" s="47"/>
      <c r="AS194" s="153"/>
      <c r="AT194" s="151"/>
      <c r="AU194" s="151"/>
      <c r="AV194" s="151"/>
      <c r="AW194" s="151"/>
      <c r="AX194" s="151"/>
      <c r="AY194" s="151"/>
      <c r="AZ194" s="151"/>
      <c r="BA194" s="151"/>
      <c r="BB194" s="151"/>
      <c r="BC194" s="151"/>
      <c r="BD194" s="151"/>
      <c r="BE194" s="152"/>
      <c r="BF194" s="406"/>
      <c r="BG194" s="407"/>
      <c r="BH194" s="625" t="str">
        <f>"　"&amp;①入力シート!$D$22</f>
        <v>　</v>
      </c>
      <c r="BI194" s="626"/>
      <c r="BJ194" s="626"/>
      <c r="BK194" s="626"/>
      <c r="BL194" s="626"/>
      <c r="BM194" s="626"/>
      <c r="BN194" s="626"/>
      <c r="BO194" s="626"/>
      <c r="BP194" s="626"/>
      <c r="BQ194" s="626"/>
      <c r="BR194" s="626"/>
      <c r="BS194" s="626"/>
      <c r="BT194" s="626"/>
      <c r="BU194" s="626"/>
      <c r="BV194" s="626"/>
      <c r="BW194" s="626"/>
      <c r="BX194" s="626"/>
      <c r="BY194" s="626"/>
      <c r="BZ194" s="626"/>
      <c r="CA194" s="626"/>
      <c r="CB194" s="626"/>
      <c r="CC194" s="626"/>
      <c r="CD194" s="626"/>
      <c r="CE194" s="626"/>
      <c r="CF194" s="626"/>
      <c r="CG194" s="626"/>
      <c r="CH194" s="627"/>
    </row>
    <row r="195" spans="1:86" ht="17.100000000000001" customHeight="1" x14ac:dyDescent="0.15">
      <c r="A195" s="153"/>
      <c r="B195" s="151"/>
      <c r="C195" s="151"/>
      <c r="D195" s="151"/>
      <c r="E195" s="151"/>
      <c r="F195" s="151"/>
      <c r="G195" s="151"/>
      <c r="H195" s="151"/>
      <c r="I195" s="151"/>
      <c r="J195" s="151"/>
      <c r="K195" s="151"/>
      <c r="L195" s="151"/>
      <c r="M195" s="152"/>
      <c r="N195" s="406"/>
      <c r="O195" s="407"/>
      <c r="P195" s="647" t="str">
        <f>"　"&amp;①入力シート!$D$23</f>
        <v>　</v>
      </c>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9"/>
      <c r="AR195" s="47"/>
      <c r="AS195" s="153"/>
      <c r="AT195" s="151"/>
      <c r="AU195" s="151"/>
      <c r="AV195" s="151"/>
      <c r="AW195" s="151"/>
      <c r="AX195" s="151"/>
      <c r="AY195" s="151"/>
      <c r="AZ195" s="151"/>
      <c r="BA195" s="151"/>
      <c r="BB195" s="151"/>
      <c r="BC195" s="151"/>
      <c r="BD195" s="151"/>
      <c r="BE195" s="152"/>
      <c r="BF195" s="406"/>
      <c r="BG195" s="407"/>
      <c r="BH195" s="647" t="str">
        <f>"　"&amp;①入力シート!$D$23</f>
        <v>　</v>
      </c>
      <c r="BI195" s="648"/>
      <c r="BJ195" s="648"/>
      <c r="BK195" s="648"/>
      <c r="BL195" s="648"/>
      <c r="BM195" s="648"/>
      <c r="BN195" s="648"/>
      <c r="BO195" s="648"/>
      <c r="BP195" s="648"/>
      <c r="BQ195" s="648"/>
      <c r="BR195" s="648"/>
      <c r="BS195" s="648"/>
      <c r="BT195" s="648"/>
      <c r="BU195" s="648"/>
      <c r="BV195" s="648"/>
      <c r="BW195" s="648"/>
      <c r="BX195" s="648"/>
      <c r="BY195" s="648"/>
      <c r="BZ195" s="648"/>
      <c r="CA195" s="648"/>
      <c r="CB195" s="648"/>
      <c r="CC195" s="648"/>
      <c r="CD195" s="648"/>
      <c r="CE195" s="648"/>
      <c r="CF195" s="648"/>
      <c r="CG195" s="648"/>
      <c r="CH195" s="649"/>
    </row>
    <row r="196" spans="1:86" ht="17.100000000000001" customHeight="1" x14ac:dyDescent="0.15">
      <c r="A196" s="154"/>
      <c r="B196" s="155"/>
      <c r="C196" s="155"/>
      <c r="D196" s="155"/>
      <c r="E196" s="155"/>
      <c r="F196" s="155"/>
      <c r="G196" s="155"/>
      <c r="H196" s="155"/>
      <c r="I196" s="155"/>
      <c r="J196" s="155"/>
      <c r="K196" s="155"/>
      <c r="L196" s="155"/>
      <c r="M196" s="156"/>
      <c r="N196" s="406"/>
      <c r="O196" s="407"/>
      <c r="P196" s="647"/>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9"/>
      <c r="AR196" s="47"/>
      <c r="AS196" s="154"/>
      <c r="AT196" s="155"/>
      <c r="AU196" s="155"/>
      <c r="AV196" s="155"/>
      <c r="AW196" s="155"/>
      <c r="AX196" s="155"/>
      <c r="AY196" s="155"/>
      <c r="AZ196" s="155"/>
      <c r="BA196" s="155"/>
      <c r="BB196" s="155"/>
      <c r="BC196" s="155"/>
      <c r="BD196" s="155"/>
      <c r="BE196" s="156"/>
      <c r="BF196" s="406"/>
      <c r="BG196" s="407"/>
      <c r="BH196" s="647"/>
      <c r="BI196" s="648"/>
      <c r="BJ196" s="648"/>
      <c r="BK196" s="648"/>
      <c r="BL196" s="648"/>
      <c r="BM196" s="648"/>
      <c r="BN196" s="648"/>
      <c r="BO196" s="648"/>
      <c r="BP196" s="648"/>
      <c r="BQ196" s="648"/>
      <c r="BR196" s="648"/>
      <c r="BS196" s="648"/>
      <c r="BT196" s="648"/>
      <c r="BU196" s="648"/>
      <c r="BV196" s="648"/>
      <c r="BW196" s="648"/>
      <c r="BX196" s="648"/>
      <c r="BY196" s="648"/>
      <c r="BZ196" s="648"/>
      <c r="CA196" s="648"/>
      <c r="CB196" s="648"/>
      <c r="CC196" s="648"/>
      <c r="CD196" s="648"/>
      <c r="CE196" s="648"/>
      <c r="CF196" s="648"/>
      <c r="CG196" s="648"/>
      <c r="CH196" s="649"/>
    </row>
    <row r="197" spans="1:86" ht="18" customHeight="1" x14ac:dyDescent="0.15">
      <c r="A197" s="623" t="s">
        <v>38</v>
      </c>
      <c r="B197" s="624"/>
      <c r="C197" s="620" t="s">
        <v>32</v>
      </c>
      <c r="D197" s="621"/>
      <c r="E197" s="621"/>
      <c r="F197" s="621"/>
      <c r="G197" s="621"/>
      <c r="H197" s="621"/>
      <c r="I197" s="621"/>
      <c r="J197" s="621"/>
      <c r="K197" s="621"/>
      <c r="L197" s="621"/>
      <c r="M197" s="621"/>
      <c r="N197" s="579" t="s">
        <v>35</v>
      </c>
      <c r="O197" s="579"/>
      <c r="P197" s="681" t="str">
        <f>""&amp;①入力シート!O140</f>
        <v/>
      </c>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681"/>
      <c r="AP197" s="681"/>
      <c r="AR197" s="47"/>
      <c r="AS197" s="623" t="s">
        <v>38</v>
      </c>
      <c r="AT197" s="624"/>
      <c r="AU197" s="620" t="s">
        <v>32</v>
      </c>
      <c r="AV197" s="621"/>
      <c r="AW197" s="621"/>
      <c r="AX197" s="621"/>
      <c r="AY197" s="621"/>
      <c r="AZ197" s="621"/>
      <c r="BA197" s="621"/>
      <c r="BB197" s="621"/>
      <c r="BC197" s="621"/>
      <c r="BD197" s="621"/>
      <c r="BE197" s="621"/>
      <c r="BF197" s="579" t="s">
        <v>35</v>
      </c>
      <c r="BG197" s="579"/>
      <c r="BH197" s="681" t="str">
        <f>""&amp;①入力シート!O141</f>
        <v/>
      </c>
      <c r="BI197" s="681"/>
      <c r="BJ197" s="681"/>
      <c r="BK197" s="681"/>
      <c r="BL197" s="681"/>
      <c r="BM197" s="681"/>
      <c r="BN197" s="681"/>
      <c r="BO197" s="681"/>
      <c r="BP197" s="681"/>
      <c r="BQ197" s="681"/>
      <c r="BR197" s="681"/>
      <c r="BS197" s="681"/>
      <c r="BT197" s="681"/>
      <c r="BU197" s="681"/>
      <c r="BV197" s="681"/>
      <c r="BW197" s="681"/>
      <c r="BX197" s="681"/>
      <c r="BY197" s="681"/>
      <c r="BZ197" s="681"/>
      <c r="CA197" s="681"/>
      <c r="CB197" s="681"/>
      <c r="CC197" s="681"/>
      <c r="CD197" s="681"/>
      <c r="CE197" s="681"/>
      <c r="CF197" s="681"/>
      <c r="CG197" s="681"/>
      <c r="CH197" s="681"/>
    </row>
    <row r="198" spans="1:86" ht="18" customHeight="1" x14ac:dyDescent="0.15">
      <c r="A198" s="616"/>
      <c r="B198" s="617"/>
      <c r="C198" s="643">
        <f>'②応募者名簿(印刷用)'!$CI15</f>
        <v>103</v>
      </c>
      <c r="D198" s="644"/>
      <c r="E198" s="644"/>
      <c r="F198" s="644"/>
      <c r="G198" s="644"/>
      <c r="H198" s="644"/>
      <c r="I198" s="644"/>
      <c r="J198" s="644"/>
      <c r="K198" s="644"/>
      <c r="L198" s="644"/>
      <c r="M198" s="644"/>
      <c r="N198" s="579"/>
      <c r="O198" s="579"/>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681"/>
      <c r="AP198" s="681"/>
      <c r="AR198" s="47"/>
      <c r="AS198" s="616"/>
      <c r="AT198" s="617"/>
      <c r="AU198" s="643">
        <f>'②応募者名簿(印刷用)'!$CI16</f>
        <v>104</v>
      </c>
      <c r="AV198" s="644"/>
      <c r="AW198" s="644"/>
      <c r="AX198" s="644"/>
      <c r="AY198" s="644"/>
      <c r="AZ198" s="644"/>
      <c r="BA198" s="644"/>
      <c r="BB198" s="644"/>
      <c r="BC198" s="644"/>
      <c r="BD198" s="644"/>
      <c r="BE198" s="644"/>
      <c r="BF198" s="579"/>
      <c r="BG198" s="579"/>
      <c r="BH198" s="681"/>
      <c r="BI198" s="681"/>
      <c r="BJ198" s="681"/>
      <c r="BK198" s="681"/>
      <c r="BL198" s="681"/>
      <c r="BM198" s="681"/>
      <c r="BN198" s="681"/>
      <c r="BO198" s="681"/>
      <c r="BP198" s="681"/>
      <c r="BQ198" s="681"/>
      <c r="BR198" s="681"/>
      <c r="BS198" s="681"/>
      <c r="BT198" s="681"/>
      <c r="BU198" s="681"/>
      <c r="BV198" s="681"/>
      <c r="BW198" s="681"/>
      <c r="BX198" s="681"/>
      <c r="BY198" s="681"/>
      <c r="BZ198" s="681"/>
      <c r="CA198" s="681"/>
      <c r="CB198" s="681"/>
      <c r="CC198" s="681"/>
      <c r="CD198" s="681"/>
      <c r="CE198" s="681"/>
      <c r="CF198" s="681"/>
      <c r="CG198" s="681"/>
      <c r="CH198" s="681"/>
    </row>
    <row r="199" spans="1:86" ht="18" customHeight="1" x14ac:dyDescent="0.15">
      <c r="A199" s="618"/>
      <c r="B199" s="619"/>
      <c r="C199" s="643"/>
      <c r="D199" s="644"/>
      <c r="E199" s="644"/>
      <c r="F199" s="644"/>
      <c r="G199" s="644"/>
      <c r="H199" s="644"/>
      <c r="I199" s="644"/>
      <c r="J199" s="644"/>
      <c r="K199" s="644"/>
      <c r="L199" s="644"/>
      <c r="M199" s="644"/>
      <c r="N199" s="579"/>
      <c r="O199" s="579"/>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681"/>
      <c r="AP199" s="681"/>
      <c r="AR199" s="47"/>
      <c r="AS199" s="618"/>
      <c r="AT199" s="619"/>
      <c r="AU199" s="643"/>
      <c r="AV199" s="644"/>
      <c r="AW199" s="644"/>
      <c r="AX199" s="644"/>
      <c r="AY199" s="644"/>
      <c r="AZ199" s="644"/>
      <c r="BA199" s="644"/>
      <c r="BB199" s="644"/>
      <c r="BC199" s="644"/>
      <c r="BD199" s="644"/>
      <c r="BE199" s="644"/>
      <c r="BF199" s="579"/>
      <c r="BG199" s="579"/>
      <c r="BH199" s="681"/>
      <c r="BI199" s="681"/>
      <c r="BJ199" s="681"/>
      <c r="BK199" s="681"/>
      <c r="BL199" s="681"/>
      <c r="BM199" s="681"/>
      <c r="BN199" s="681"/>
      <c r="BO199" s="681"/>
      <c r="BP199" s="681"/>
      <c r="BQ199" s="681"/>
      <c r="BR199" s="681"/>
      <c r="BS199" s="681"/>
      <c r="BT199" s="681"/>
      <c r="BU199" s="681"/>
      <c r="BV199" s="681"/>
      <c r="BW199" s="681"/>
      <c r="BX199" s="681"/>
      <c r="BY199" s="681"/>
      <c r="BZ199" s="681"/>
      <c r="CA199" s="681"/>
      <c r="CB199" s="681"/>
      <c r="CC199" s="681"/>
      <c r="CD199" s="681"/>
      <c r="CE199" s="681"/>
      <c r="CF199" s="681"/>
      <c r="CG199" s="681"/>
      <c r="CH199" s="681"/>
    </row>
    <row r="200" spans="1:86" ht="18" customHeight="1" x14ac:dyDescent="0.15">
      <c r="A200" s="623" t="s">
        <v>37</v>
      </c>
      <c r="B200" s="624"/>
      <c r="C200" s="640" t="str">
        <f>IF('②応募者名簿(印刷用)'!$CS$15="","",'②応募者名簿(印刷用)'!$CS$15)</f>
        <v/>
      </c>
      <c r="D200" s="641"/>
      <c r="E200" s="641"/>
      <c r="F200" s="641"/>
      <c r="G200" s="641"/>
      <c r="H200" s="641"/>
      <c r="I200" s="641"/>
      <c r="J200" s="641"/>
      <c r="K200" s="641"/>
      <c r="L200" s="641"/>
      <c r="M200" s="642"/>
      <c r="N200" s="406" t="s">
        <v>36</v>
      </c>
      <c r="O200" s="407"/>
      <c r="P200" s="655" t="s">
        <v>34</v>
      </c>
      <c r="Q200" s="656"/>
      <c r="R200" s="656"/>
      <c r="S200" s="656"/>
      <c r="T200" s="656"/>
      <c r="U200" s="656"/>
      <c r="V200" s="656"/>
      <c r="W200" s="656"/>
      <c r="X200" s="656"/>
      <c r="Y200" s="656"/>
      <c r="Z200" s="656"/>
      <c r="AA200" s="656"/>
      <c r="AB200" s="656"/>
      <c r="AC200" s="656"/>
      <c r="AD200" s="656"/>
      <c r="AE200" s="656"/>
      <c r="AF200" s="656"/>
      <c r="AG200" s="656"/>
      <c r="AH200" s="656"/>
      <c r="AI200" s="656"/>
      <c r="AJ200" s="656"/>
      <c r="AK200" s="656"/>
      <c r="AL200" s="656"/>
      <c r="AM200" s="656"/>
      <c r="AN200" s="656"/>
      <c r="AO200" s="656"/>
      <c r="AP200" s="657"/>
      <c r="AR200" s="47"/>
      <c r="AS200" s="623" t="s">
        <v>37</v>
      </c>
      <c r="AT200" s="624"/>
      <c r="AU200" s="640" t="str">
        <f>IF('②応募者名簿(印刷用)'!$CS$16="","",'②応募者名簿(印刷用)'!$CS$16)</f>
        <v/>
      </c>
      <c r="AV200" s="641"/>
      <c r="AW200" s="641"/>
      <c r="AX200" s="641"/>
      <c r="AY200" s="641"/>
      <c r="AZ200" s="641"/>
      <c r="BA200" s="641"/>
      <c r="BB200" s="641"/>
      <c r="BC200" s="641"/>
      <c r="BD200" s="641"/>
      <c r="BE200" s="642"/>
      <c r="BF200" s="406" t="s">
        <v>36</v>
      </c>
      <c r="BG200" s="407"/>
      <c r="BH200" s="655" t="s">
        <v>34</v>
      </c>
      <c r="BI200" s="656"/>
      <c r="BJ200" s="656"/>
      <c r="BK200" s="656"/>
      <c r="BL200" s="656"/>
      <c r="BM200" s="656"/>
      <c r="BN200" s="656"/>
      <c r="BO200" s="656"/>
      <c r="BP200" s="656"/>
      <c r="BQ200" s="656"/>
      <c r="BR200" s="656"/>
      <c r="BS200" s="656"/>
      <c r="BT200" s="656"/>
      <c r="BU200" s="656"/>
      <c r="BV200" s="656"/>
      <c r="BW200" s="656"/>
      <c r="BX200" s="656"/>
      <c r="BY200" s="656"/>
      <c r="BZ200" s="656"/>
      <c r="CA200" s="656"/>
      <c r="CB200" s="656"/>
      <c r="CC200" s="656"/>
      <c r="CD200" s="656"/>
      <c r="CE200" s="656"/>
      <c r="CF200" s="656"/>
      <c r="CG200" s="656"/>
      <c r="CH200" s="657"/>
    </row>
    <row r="201" spans="1:86" ht="18" customHeight="1" x14ac:dyDescent="0.15">
      <c r="A201" s="616"/>
      <c r="B201" s="617"/>
      <c r="C201" s="643"/>
      <c r="D201" s="644"/>
      <c r="E201" s="644"/>
      <c r="F201" s="644"/>
      <c r="G201" s="644"/>
      <c r="H201" s="644"/>
      <c r="I201" s="644"/>
      <c r="J201" s="644"/>
      <c r="K201" s="644"/>
      <c r="L201" s="644"/>
      <c r="M201" s="645"/>
      <c r="N201" s="406"/>
      <c r="O201" s="407"/>
      <c r="P201" s="658" t="str">
        <f>IF('②応募者名簿(印刷用)'!$CW$15="","",'②応募者名簿(印刷用)'!$CW$15)</f>
        <v xml:space="preserve"> </v>
      </c>
      <c r="Q201" s="658"/>
      <c r="R201" s="658"/>
      <c r="S201" s="658"/>
      <c r="T201" s="658"/>
      <c r="U201" s="658"/>
      <c r="V201" s="658"/>
      <c r="W201" s="658"/>
      <c r="X201" s="658"/>
      <c r="Y201" s="658"/>
      <c r="Z201" s="658"/>
      <c r="AA201" s="658"/>
      <c r="AB201" s="658"/>
      <c r="AC201" s="658"/>
      <c r="AD201" s="658"/>
      <c r="AE201" s="658"/>
      <c r="AF201" s="658"/>
      <c r="AG201" s="658"/>
      <c r="AH201" s="658"/>
      <c r="AI201" s="658"/>
      <c r="AJ201" s="658"/>
      <c r="AK201" s="658"/>
      <c r="AL201" s="658"/>
      <c r="AM201" s="658"/>
      <c r="AN201" s="658"/>
      <c r="AO201" s="658"/>
      <c r="AP201" s="658"/>
      <c r="AR201" s="47"/>
      <c r="AS201" s="616"/>
      <c r="AT201" s="617"/>
      <c r="AU201" s="643"/>
      <c r="AV201" s="644"/>
      <c r="AW201" s="644"/>
      <c r="AX201" s="644"/>
      <c r="AY201" s="644"/>
      <c r="AZ201" s="644"/>
      <c r="BA201" s="644"/>
      <c r="BB201" s="644"/>
      <c r="BC201" s="644"/>
      <c r="BD201" s="644"/>
      <c r="BE201" s="645"/>
      <c r="BF201" s="406"/>
      <c r="BG201" s="407"/>
      <c r="BH201" s="658" t="str">
        <f>IF('②応募者名簿(印刷用)'!$CW$16="","",'②応募者名簿(印刷用)'!$CW$16)</f>
        <v xml:space="preserve"> </v>
      </c>
      <c r="BI201" s="658"/>
      <c r="BJ201" s="658"/>
      <c r="BK201" s="658"/>
      <c r="BL201" s="658"/>
      <c r="BM201" s="658"/>
      <c r="BN201" s="658"/>
      <c r="BO201" s="658"/>
      <c r="BP201" s="658"/>
      <c r="BQ201" s="658"/>
      <c r="BR201" s="658"/>
      <c r="BS201" s="658"/>
      <c r="BT201" s="658"/>
      <c r="BU201" s="658"/>
      <c r="BV201" s="658"/>
      <c r="BW201" s="658"/>
      <c r="BX201" s="658"/>
      <c r="BY201" s="658"/>
      <c r="BZ201" s="658"/>
      <c r="CA201" s="658"/>
      <c r="CB201" s="658"/>
      <c r="CC201" s="658"/>
      <c r="CD201" s="658"/>
      <c r="CE201" s="658"/>
      <c r="CF201" s="658"/>
      <c r="CG201" s="658"/>
      <c r="CH201" s="658"/>
    </row>
    <row r="202" spans="1:86" ht="18" customHeight="1" x14ac:dyDescent="0.15">
      <c r="A202" s="616"/>
      <c r="B202" s="617"/>
      <c r="C202" s="643"/>
      <c r="D202" s="644"/>
      <c r="E202" s="644"/>
      <c r="F202" s="644"/>
      <c r="G202" s="644"/>
      <c r="H202" s="644"/>
      <c r="I202" s="644"/>
      <c r="J202" s="644"/>
      <c r="K202" s="644"/>
      <c r="L202" s="644"/>
      <c r="M202" s="645"/>
      <c r="N202" s="408"/>
      <c r="O202" s="40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R202" s="47"/>
      <c r="AS202" s="616"/>
      <c r="AT202" s="617"/>
      <c r="AU202" s="643"/>
      <c r="AV202" s="644"/>
      <c r="AW202" s="644"/>
      <c r="AX202" s="644"/>
      <c r="AY202" s="644"/>
      <c r="AZ202" s="644"/>
      <c r="BA202" s="644"/>
      <c r="BB202" s="644"/>
      <c r="BC202" s="644"/>
      <c r="BD202" s="644"/>
      <c r="BE202" s="645"/>
      <c r="BF202" s="408"/>
      <c r="BG202" s="40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c r="CB202" s="659"/>
      <c r="CC202" s="659"/>
      <c r="CD202" s="659"/>
      <c r="CE202" s="659"/>
      <c r="CF202" s="659"/>
      <c r="CG202" s="659"/>
      <c r="CH202" s="659"/>
    </row>
    <row r="203" spans="1:86" ht="18" customHeight="1" x14ac:dyDescent="0.15">
      <c r="A203" s="638" t="s">
        <v>23</v>
      </c>
      <c r="B203" s="638"/>
      <c r="C203" s="639" t="str">
        <f>""&amp;①入力シート!AJ140</f>
        <v/>
      </c>
      <c r="D203" s="639"/>
      <c r="E203" s="639"/>
      <c r="F203" s="639"/>
      <c r="G203" s="639"/>
      <c r="H203" s="639"/>
      <c r="I203" s="639"/>
      <c r="J203" s="639"/>
      <c r="K203" s="639"/>
      <c r="L203" s="639"/>
      <c r="M203" s="639"/>
      <c r="N203" s="646" t="s">
        <v>77</v>
      </c>
      <c r="O203" s="428"/>
      <c r="P203" s="428"/>
      <c r="Q203" s="428"/>
      <c r="R203" s="428"/>
      <c r="S203" s="428"/>
      <c r="T203" s="428"/>
      <c r="U203" s="428"/>
      <c r="V203" s="428"/>
      <c r="W203" s="428"/>
      <c r="X203" s="428"/>
      <c r="Y203" s="428"/>
      <c r="Z203" s="428"/>
      <c r="AA203" s="428"/>
      <c r="AB203" s="428"/>
      <c r="AC203" s="428"/>
      <c r="AD203" s="428"/>
      <c r="AE203" s="428"/>
      <c r="AF203" s="428"/>
      <c r="AG203" s="428"/>
      <c r="AH203" s="428"/>
      <c r="AI203" s="428"/>
      <c r="AJ203" s="428"/>
      <c r="AK203" s="428"/>
      <c r="AL203" s="428"/>
      <c r="AM203" s="428"/>
      <c r="AN203" s="428"/>
      <c r="AO203" s="428"/>
      <c r="AP203" s="429"/>
      <c r="AR203" s="47"/>
      <c r="AS203" s="638" t="s">
        <v>23</v>
      </c>
      <c r="AT203" s="638"/>
      <c r="AU203" s="639" t="str">
        <f>""&amp;①入力シート!AJ141</f>
        <v/>
      </c>
      <c r="AV203" s="639"/>
      <c r="AW203" s="639"/>
      <c r="AX203" s="639"/>
      <c r="AY203" s="639"/>
      <c r="AZ203" s="639"/>
      <c r="BA203" s="639"/>
      <c r="BB203" s="639"/>
      <c r="BC203" s="639"/>
      <c r="BD203" s="639"/>
      <c r="BE203" s="639"/>
      <c r="BF203" s="646" t="s">
        <v>77</v>
      </c>
      <c r="BG203" s="428"/>
      <c r="BH203" s="428"/>
      <c r="BI203" s="428"/>
      <c r="BJ203" s="428"/>
      <c r="BK203" s="428"/>
      <c r="BL203" s="428"/>
      <c r="BM203" s="428"/>
      <c r="BN203" s="428"/>
      <c r="BO203" s="428"/>
      <c r="BP203" s="428"/>
      <c r="BQ203" s="428"/>
      <c r="BR203" s="428"/>
      <c r="BS203" s="428"/>
      <c r="BT203" s="428"/>
      <c r="BU203" s="428"/>
      <c r="BV203" s="428"/>
      <c r="BW203" s="428"/>
      <c r="BX203" s="428"/>
      <c r="BY203" s="428"/>
      <c r="BZ203" s="428"/>
      <c r="CA203" s="428"/>
      <c r="CB203" s="428"/>
      <c r="CC203" s="428"/>
      <c r="CD203" s="428"/>
      <c r="CE203" s="428"/>
      <c r="CF203" s="428"/>
      <c r="CG203" s="428"/>
      <c r="CH203" s="429"/>
    </row>
    <row r="204" spans="1:86" ht="18" customHeight="1" x14ac:dyDescent="0.15">
      <c r="A204" s="638"/>
      <c r="B204" s="638"/>
      <c r="C204" s="639"/>
      <c r="D204" s="639"/>
      <c r="E204" s="639"/>
      <c r="F204" s="639"/>
      <c r="G204" s="639"/>
      <c r="H204" s="639"/>
      <c r="I204" s="639"/>
      <c r="J204" s="639"/>
      <c r="K204" s="639"/>
      <c r="L204" s="639"/>
      <c r="M204" s="639"/>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2"/>
      <c r="AR204" s="47"/>
      <c r="AS204" s="638"/>
      <c r="AT204" s="638"/>
      <c r="AU204" s="639"/>
      <c r="AV204" s="639"/>
      <c r="AW204" s="639"/>
      <c r="AX204" s="639"/>
      <c r="AY204" s="639"/>
      <c r="AZ204" s="639"/>
      <c r="BA204" s="639"/>
      <c r="BB204" s="639"/>
      <c r="BC204" s="639"/>
      <c r="BD204" s="639"/>
      <c r="BE204" s="639"/>
      <c r="BF204" s="431"/>
      <c r="BG204" s="431"/>
      <c r="BH204" s="431"/>
      <c r="BI204" s="431"/>
      <c r="BJ204" s="431"/>
      <c r="BK204" s="431"/>
      <c r="BL204" s="431"/>
      <c r="BM204" s="431"/>
      <c r="BN204" s="431"/>
      <c r="BO204" s="431"/>
      <c r="BP204" s="431"/>
      <c r="BQ204" s="431"/>
      <c r="BR204" s="431"/>
      <c r="BS204" s="431"/>
      <c r="BT204" s="431"/>
      <c r="BU204" s="431"/>
      <c r="BV204" s="431"/>
      <c r="BW204" s="431"/>
      <c r="BX204" s="431"/>
      <c r="BY204" s="431"/>
      <c r="BZ204" s="431"/>
      <c r="CA204" s="431"/>
      <c r="CB204" s="431"/>
      <c r="CC204" s="431"/>
      <c r="CD204" s="431"/>
      <c r="CE204" s="431"/>
      <c r="CF204" s="431"/>
      <c r="CG204" s="431"/>
      <c r="CH204" s="432"/>
    </row>
    <row r="205" spans="1:86" ht="17.100000000000001" customHeight="1" x14ac:dyDescent="0.15">
      <c r="A205" s="650" t="s">
        <v>64</v>
      </c>
      <c r="B205" s="651"/>
      <c r="C205" s="651"/>
      <c r="D205" s="651"/>
      <c r="E205" s="651"/>
      <c r="F205" s="651"/>
      <c r="G205" s="651"/>
      <c r="H205" s="651"/>
      <c r="I205" s="651"/>
      <c r="J205" s="651"/>
      <c r="K205" s="651"/>
      <c r="L205" s="651"/>
      <c r="M205" s="652"/>
      <c r="N205" s="609" t="s">
        <v>22</v>
      </c>
      <c r="O205" s="609"/>
      <c r="P205" s="628" t="s">
        <v>17</v>
      </c>
      <c r="Q205" s="629"/>
      <c r="R205" s="630" t="str">
        <f>IF('②応募者名簿(印刷用)'!$BX$40="","",'②応募者名簿(印刷用)'!$BX$40)</f>
        <v>-</v>
      </c>
      <c r="S205" s="630"/>
      <c r="T205" s="630"/>
      <c r="U205" s="630"/>
      <c r="V205" s="630"/>
      <c r="W205" s="630"/>
      <c r="X205" s="630"/>
      <c r="Y205" s="630"/>
      <c r="Z205" s="630"/>
      <c r="AA205" s="630"/>
      <c r="AB205" s="630"/>
      <c r="AC205" s="630"/>
      <c r="AD205" s="630"/>
      <c r="AE205" s="630"/>
      <c r="AF205" s="630"/>
      <c r="AG205" s="630"/>
      <c r="AH205" s="630"/>
      <c r="AI205" s="630"/>
      <c r="AJ205" s="630"/>
      <c r="AK205" s="630"/>
      <c r="AL205" s="630"/>
      <c r="AM205" s="630"/>
      <c r="AN205" s="630"/>
      <c r="AO205" s="630"/>
      <c r="AP205" s="631"/>
      <c r="AQ205" s="150"/>
      <c r="AR205" s="157"/>
      <c r="AS205" s="650" t="s">
        <v>64</v>
      </c>
      <c r="AT205" s="651"/>
      <c r="AU205" s="651"/>
      <c r="AV205" s="651"/>
      <c r="AW205" s="651"/>
      <c r="AX205" s="651"/>
      <c r="AY205" s="651"/>
      <c r="AZ205" s="651"/>
      <c r="BA205" s="651"/>
      <c r="BB205" s="651"/>
      <c r="BC205" s="651"/>
      <c r="BD205" s="651"/>
      <c r="BE205" s="652"/>
      <c r="BF205" s="609" t="s">
        <v>22</v>
      </c>
      <c r="BG205" s="609"/>
      <c r="BH205" s="628" t="s">
        <v>17</v>
      </c>
      <c r="BI205" s="629"/>
      <c r="BJ205" s="630" t="str">
        <f>IF('②応募者名簿(印刷用)'!$BX$40="","",'②応募者名簿(印刷用)'!$BX$40)</f>
        <v>-</v>
      </c>
      <c r="BK205" s="630"/>
      <c r="BL205" s="630"/>
      <c r="BM205" s="630"/>
      <c r="BN205" s="630"/>
      <c r="BO205" s="630"/>
      <c r="BP205" s="630"/>
      <c r="BQ205" s="630"/>
      <c r="BR205" s="630"/>
      <c r="BS205" s="630"/>
      <c r="BT205" s="630"/>
      <c r="BU205" s="630"/>
      <c r="BV205" s="630"/>
      <c r="BW205" s="630"/>
      <c r="BX205" s="630"/>
      <c r="BY205" s="630"/>
      <c r="BZ205" s="630"/>
      <c r="CA205" s="630"/>
      <c r="CB205" s="630"/>
      <c r="CC205" s="630"/>
      <c r="CD205" s="630"/>
      <c r="CE205" s="630"/>
      <c r="CF205" s="630"/>
      <c r="CG205" s="630"/>
      <c r="CH205" s="631"/>
    </row>
    <row r="206" spans="1:86" ht="17.100000000000001" customHeight="1" x14ac:dyDescent="0.15">
      <c r="A206" s="653" t="str">
        <f>'②応募者名簿(印刷用)'!$A$36</f>
        <v/>
      </c>
      <c r="B206" s="654"/>
      <c r="C206" s="654"/>
      <c r="D206" s="654"/>
      <c r="E206" s="654"/>
      <c r="F206" s="654"/>
      <c r="G206" s="654"/>
      <c r="H206" s="654"/>
      <c r="I206" s="151"/>
      <c r="J206" s="151"/>
      <c r="K206" s="151"/>
      <c r="L206" s="151"/>
      <c r="M206" s="152"/>
      <c r="N206" s="609"/>
      <c r="O206" s="609"/>
      <c r="P206" s="603" t="str">
        <f>IF('②応募者名簿(印刷用)'!$BV$42="","",'②応募者名簿(印刷用)'!$BV$42)</f>
        <v xml:space="preserve"> </v>
      </c>
      <c r="Q206" s="604"/>
      <c r="R206" s="604"/>
      <c r="S206" s="604"/>
      <c r="T206" s="604"/>
      <c r="U206" s="604"/>
      <c r="V206" s="604"/>
      <c r="W206" s="604"/>
      <c r="X206" s="604"/>
      <c r="Y206" s="604"/>
      <c r="Z206" s="604"/>
      <c r="AA206" s="604"/>
      <c r="AB206" s="604"/>
      <c r="AC206" s="604"/>
      <c r="AD206" s="604"/>
      <c r="AE206" s="604"/>
      <c r="AF206" s="604"/>
      <c r="AG206" s="604"/>
      <c r="AH206" s="604"/>
      <c r="AI206" s="604"/>
      <c r="AJ206" s="604"/>
      <c r="AK206" s="604"/>
      <c r="AL206" s="604"/>
      <c r="AM206" s="604"/>
      <c r="AN206" s="604"/>
      <c r="AO206" s="604"/>
      <c r="AP206" s="605"/>
      <c r="AQ206" s="150"/>
      <c r="AR206" s="157"/>
      <c r="AS206" s="653" t="str">
        <f>'②応募者名簿(印刷用)'!$A$36</f>
        <v/>
      </c>
      <c r="AT206" s="654"/>
      <c r="AU206" s="654"/>
      <c r="AV206" s="654"/>
      <c r="AW206" s="654"/>
      <c r="AX206" s="654"/>
      <c r="AY206" s="654"/>
      <c r="AZ206" s="654"/>
      <c r="BA206" s="151"/>
      <c r="BB206" s="151"/>
      <c r="BC206" s="151"/>
      <c r="BD206" s="151"/>
      <c r="BE206" s="152"/>
      <c r="BF206" s="609"/>
      <c r="BG206" s="609"/>
      <c r="BH206" s="603" t="str">
        <f>IF('②応募者名簿(印刷用)'!$BV$42="","",'②応募者名簿(印刷用)'!$BV$42)</f>
        <v xml:space="preserve"> </v>
      </c>
      <c r="BI206" s="604"/>
      <c r="BJ206" s="604"/>
      <c r="BK206" s="604"/>
      <c r="BL206" s="604"/>
      <c r="BM206" s="604"/>
      <c r="BN206" s="604"/>
      <c r="BO206" s="604"/>
      <c r="BP206" s="604"/>
      <c r="BQ206" s="604"/>
      <c r="BR206" s="604"/>
      <c r="BS206" s="604"/>
      <c r="BT206" s="604"/>
      <c r="BU206" s="604"/>
      <c r="BV206" s="604"/>
      <c r="BW206" s="604"/>
      <c r="BX206" s="604"/>
      <c r="BY206" s="604"/>
      <c r="BZ206" s="604"/>
      <c r="CA206" s="604"/>
      <c r="CB206" s="604"/>
      <c r="CC206" s="604"/>
      <c r="CD206" s="604"/>
      <c r="CE206" s="604"/>
      <c r="CF206" s="604"/>
      <c r="CG206" s="604"/>
      <c r="CH206" s="605"/>
    </row>
    <row r="207" spans="1:86" ht="17.100000000000001" customHeight="1" x14ac:dyDescent="0.15">
      <c r="A207" s="653"/>
      <c r="B207" s="654"/>
      <c r="C207" s="654"/>
      <c r="D207" s="654"/>
      <c r="E207" s="654"/>
      <c r="F207" s="654"/>
      <c r="G207" s="654"/>
      <c r="H207" s="654"/>
      <c r="I207" s="151"/>
      <c r="J207" s="151"/>
      <c r="K207" s="151"/>
      <c r="L207" s="151"/>
      <c r="M207" s="152"/>
      <c r="N207" s="609"/>
      <c r="O207" s="609"/>
      <c r="P207" s="603" t="str">
        <f>IF('②応募者名簿(印刷用)'!$BV$43="","",'②応募者名簿(印刷用)'!$BV$43)</f>
        <v xml:space="preserve"> </v>
      </c>
      <c r="Q207" s="604"/>
      <c r="R207" s="604"/>
      <c r="S207" s="604"/>
      <c r="T207" s="604"/>
      <c r="U207" s="604"/>
      <c r="V207" s="604"/>
      <c r="W207" s="604"/>
      <c r="X207" s="604"/>
      <c r="Y207" s="604"/>
      <c r="Z207" s="604"/>
      <c r="AA207" s="604"/>
      <c r="AB207" s="604"/>
      <c r="AC207" s="604"/>
      <c r="AD207" s="604"/>
      <c r="AE207" s="604"/>
      <c r="AF207" s="604"/>
      <c r="AG207" s="604"/>
      <c r="AH207" s="604"/>
      <c r="AI207" s="604"/>
      <c r="AJ207" s="604"/>
      <c r="AK207" s="604"/>
      <c r="AL207" s="604"/>
      <c r="AM207" s="604"/>
      <c r="AN207" s="604"/>
      <c r="AO207" s="604"/>
      <c r="AP207" s="605"/>
      <c r="AQ207" s="150"/>
      <c r="AR207" s="157"/>
      <c r="AS207" s="653"/>
      <c r="AT207" s="654"/>
      <c r="AU207" s="654"/>
      <c r="AV207" s="654"/>
      <c r="AW207" s="654"/>
      <c r="AX207" s="654"/>
      <c r="AY207" s="654"/>
      <c r="AZ207" s="654"/>
      <c r="BA207" s="151"/>
      <c r="BB207" s="151"/>
      <c r="BC207" s="151"/>
      <c r="BD207" s="151"/>
      <c r="BE207" s="152"/>
      <c r="BF207" s="609"/>
      <c r="BG207" s="609"/>
      <c r="BH207" s="603" t="str">
        <f>IF('②応募者名簿(印刷用)'!$BV$43="","",'②応募者名簿(印刷用)'!$BV$43)</f>
        <v xml:space="preserve"> </v>
      </c>
      <c r="BI207" s="604"/>
      <c r="BJ207" s="604"/>
      <c r="BK207" s="604"/>
      <c r="BL207" s="604"/>
      <c r="BM207" s="604"/>
      <c r="BN207" s="604"/>
      <c r="BO207" s="604"/>
      <c r="BP207" s="604"/>
      <c r="BQ207" s="604"/>
      <c r="BR207" s="604"/>
      <c r="BS207" s="604"/>
      <c r="BT207" s="604"/>
      <c r="BU207" s="604"/>
      <c r="BV207" s="604"/>
      <c r="BW207" s="604"/>
      <c r="BX207" s="604"/>
      <c r="BY207" s="604"/>
      <c r="BZ207" s="604"/>
      <c r="CA207" s="604"/>
      <c r="CB207" s="604"/>
      <c r="CC207" s="604"/>
      <c r="CD207" s="604"/>
      <c r="CE207" s="604"/>
      <c r="CF207" s="604"/>
      <c r="CG207" s="604"/>
      <c r="CH207" s="605"/>
    </row>
    <row r="208" spans="1:86" ht="17.100000000000001" customHeight="1" x14ac:dyDescent="0.15">
      <c r="A208" s="653"/>
      <c r="B208" s="654"/>
      <c r="C208" s="654"/>
      <c r="D208" s="654"/>
      <c r="E208" s="654"/>
      <c r="F208" s="654"/>
      <c r="G208" s="654"/>
      <c r="H208" s="654"/>
      <c r="I208" s="151"/>
      <c r="J208" s="151"/>
      <c r="K208" s="151"/>
      <c r="L208" s="151"/>
      <c r="M208" s="152"/>
      <c r="N208" s="609"/>
      <c r="O208" s="609"/>
      <c r="P208" s="606" t="str">
        <f>IF('②応募者名簿(印刷用)'!$BV$44="","",'②応募者名簿(印刷用)'!$BV$44)</f>
        <v xml:space="preserve"> </v>
      </c>
      <c r="Q208" s="607"/>
      <c r="R208" s="607"/>
      <c r="S208" s="607"/>
      <c r="T208" s="607"/>
      <c r="U208" s="607"/>
      <c r="V208" s="607"/>
      <c r="W208" s="607"/>
      <c r="X208" s="607"/>
      <c r="Y208" s="607"/>
      <c r="Z208" s="607"/>
      <c r="AA208" s="607"/>
      <c r="AB208" s="607"/>
      <c r="AC208" s="607"/>
      <c r="AD208" s="607"/>
      <c r="AE208" s="607"/>
      <c r="AF208" s="607"/>
      <c r="AG208" s="607"/>
      <c r="AH208" s="607"/>
      <c r="AI208" s="607"/>
      <c r="AJ208" s="607"/>
      <c r="AK208" s="607"/>
      <c r="AL208" s="607"/>
      <c r="AM208" s="607"/>
      <c r="AN208" s="607"/>
      <c r="AO208" s="607"/>
      <c r="AP208" s="608"/>
      <c r="AQ208" s="150"/>
      <c r="AR208" s="157"/>
      <c r="AS208" s="653"/>
      <c r="AT208" s="654"/>
      <c r="AU208" s="654"/>
      <c r="AV208" s="654"/>
      <c r="AW208" s="654"/>
      <c r="AX208" s="654"/>
      <c r="AY208" s="654"/>
      <c r="AZ208" s="654"/>
      <c r="BA208" s="151"/>
      <c r="BB208" s="151"/>
      <c r="BC208" s="151"/>
      <c r="BD208" s="151"/>
      <c r="BE208" s="152"/>
      <c r="BF208" s="609"/>
      <c r="BG208" s="609"/>
      <c r="BH208" s="606" t="str">
        <f>IF('②応募者名簿(印刷用)'!$BV$44="","",'②応募者名簿(印刷用)'!$BV$44)</f>
        <v xml:space="preserve"> </v>
      </c>
      <c r="BI208" s="607"/>
      <c r="BJ208" s="607"/>
      <c r="BK208" s="607"/>
      <c r="BL208" s="607"/>
      <c r="BM208" s="607"/>
      <c r="BN208" s="607"/>
      <c r="BO208" s="607"/>
      <c r="BP208" s="607"/>
      <c r="BQ208" s="607"/>
      <c r="BR208" s="607"/>
      <c r="BS208" s="607"/>
      <c r="BT208" s="607"/>
      <c r="BU208" s="607"/>
      <c r="BV208" s="607"/>
      <c r="BW208" s="607"/>
      <c r="BX208" s="607"/>
      <c r="BY208" s="607"/>
      <c r="BZ208" s="607"/>
      <c r="CA208" s="607"/>
      <c r="CB208" s="607"/>
      <c r="CC208" s="607"/>
      <c r="CD208" s="607"/>
      <c r="CE208" s="607"/>
      <c r="CF208" s="607"/>
      <c r="CG208" s="607"/>
      <c r="CH208" s="608"/>
    </row>
    <row r="209" spans="1:87" ht="17.100000000000001" customHeight="1" x14ac:dyDescent="0.15">
      <c r="A209" s="653"/>
      <c r="B209" s="654"/>
      <c r="C209" s="654"/>
      <c r="D209" s="654"/>
      <c r="E209" s="654"/>
      <c r="F209" s="654"/>
      <c r="G209" s="654"/>
      <c r="H209" s="654"/>
      <c r="I209" s="151"/>
      <c r="J209" s="151"/>
      <c r="K209" s="151"/>
      <c r="L209" s="151"/>
      <c r="M209" s="152"/>
      <c r="N209" s="623" t="s">
        <v>33</v>
      </c>
      <c r="O209" s="624"/>
      <c r="P209" s="620" t="s">
        <v>24</v>
      </c>
      <c r="Q209" s="621"/>
      <c r="R209" s="621"/>
      <c r="S209" s="621"/>
      <c r="T209" s="621" t="str">
        <f>""&amp;①入力シート!$D$21</f>
        <v/>
      </c>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Q209" s="150"/>
      <c r="AR209" s="157"/>
      <c r="AS209" s="653"/>
      <c r="AT209" s="654"/>
      <c r="AU209" s="654"/>
      <c r="AV209" s="654"/>
      <c r="AW209" s="654"/>
      <c r="AX209" s="654"/>
      <c r="AY209" s="654"/>
      <c r="AZ209" s="654"/>
      <c r="BA209" s="151"/>
      <c r="BB209" s="151"/>
      <c r="BC209" s="151"/>
      <c r="BD209" s="151"/>
      <c r="BE209" s="152"/>
      <c r="BF209" s="623" t="s">
        <v>33</v>
      </c>
      <c r="BG209" s="624"/>
      <c r="BH209" s="620" t="s">
        <v>24</v>
      </c>
      <c r="BI209" s="621"/>
      <c r="BJ209" s="621"/>
      <c r="BK209" s="621"/>
      <c r="BL209" s="621" t="str">
        <f>""&amp;①入力シート!$D$21</f>
        <v/>
      </c>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87" ht="17.100000000000001" customHeight="1" x14ac:dyDescent="0.15">
      <c r="A210" s="153"/>
      <c r="B210" s="151"/>
      <c r="C210" s="151"/>
      <c r="D210" s="151"/>
      <c r="E210" s="151"/>
      <c r="F210" s="151"/>
      <c r="G210" s="151"/>
      <c r="H210" s="151"/>
      <c r="I210" s="151"/>
      <c r="J210" s="151"/>
      <c r="K210" s="151"/>
      <c r="L210" s="151"/>
      <c r="M210" s="152"/>
      <c r="N210" s="616"/>
      <c r="O210" s="617"/>
      <c r="P210" s="625" t="str">
        <f>"　"&amp;①入力シート!$D$22</f>
        <v>　</v>
      </c>
      <c r="Q210" s="626"/>
      <c r="R210" s="626"/>
      <c r="S210" s="626"/>
      <c r="T210" s="626"/>
      <c r="U210" s="626"/>
      <c r="V210" s="626"/>
      <c r="W210" s="626"/>
      <c r="X210" s="626"/>
      <c r="Y210" s="626"/>
      <c r="Z210" s="626"/>
      <c r="AA210" s="626"/>
      <c r="AB210" s="626"/>
      <c r="AC210" s="626"/>
      <c r="AD210" s="626"/>
      <c r="AE210" s="626"/>
      <c r="AF210" s="626"/>
      <c r="AG210" s="626"/>
      <c r="AH210" s="626"/>
      <c r="AI210" s="626"/>
      <c r="AJ210" s="626"/>
      <c r="AK210" s="626"/>
      <c r="AL210" s="626"/>
      <c r="AM210" s="626"/>
      <c r="AN210" s="626"/>
      <c r="AO210" s="626"/>
      <c r="AP210" s="627"/>
      <c r="AQ210" s="150"/>
      <c r="AR210" s="157"/>
      <c r="AS210" s="153"/>
      <c r="AT210" s="151"/>
      <c r="AU210" s="151"/>
      <c r="AV210" s="151"/>
      <c r="AW210" s="151"/>
      <c r="AX210" s="151"/>
      <c r="AY210" s="151"/>
      <c r="AZ210" s="151"/>
      <c r="BA210" s="151"/>
      <c r="BB210" s="151"/>
      <c r="BC210" s="151"/>
      <c r="BD210" s="151"/>
      <c r="BE210" s="152"/>
      <c r="BF210" s="616"/>
      <c r="BG210" s="617"/>
      <c r="BH210" s="625" t="str">
        <f>"　"&amp;①入力シート!$D$22</f>
        <v>　</v>
      </c>
      <c r="BI210" s="626"/>
      <c r="BJ210" s="626"/>
      <c r="BK210" s="626"/>
      <c r="BL210" s="626"/>
      <c r="BM210" s="626"/>
      <c r="BN210" s="626"/>
      <c r="BO210" s="626"/>
      <c r="BP210" s="626"/>
      <c r="BQ210" s="626"/>
      <c r="BR210" s="626"/>
      <c r="BS210" s="626"/>
      <c r="BT210" s="626"/>
      <c r="BU210" s="626"/>
      <c r="BV210" s="626"/>
      <c r="BW210" s="626"/>
      <c r="BX210" s="626"/>
      <c r="BY210" s="626"/>
      <c r="BZ210" s="626"/>
      <c r="CA210" s="626"/>
      <c r="CB210" s="626"/>
      <c r="CC210" s="626"/>
      <c r="CD210" s="626"/>
      <c r="CE210" s="626"/>
      <c r="CF210" s="626"/>
      <c r="CG210" s="626"/>
      <c r="CH210" s="627"/>
    </row>
    <row r="211" spans="1:87" ht="17.100000000000001" customHeight="1" x14ac:dyDescent="0.15">
      <c r="A211" s="153"/>
      <c r="B211" s="151"/>
      <c r="C211" s="151"/>
      <c r="D211" s="151"/>
      <c r="E211" s="151"/>
      <c r="F211" s="151"/>
      <c r="G211" s="151"/>
      <c r="H211" s="151"/>
      <c r="I211" s="151"/>
      <c r="J211" s="151"/>
      <c r="K211" s="151"/>
      <c r="L211" s="151"/>
      <c r="M211" s="152"/>
      <c r="N211" s="616"/>
      <c r="O211" s="617"/>
      <c r="P211" s="647" t="str">
        <f>"　"&amp;①入力シート!$D$23</f>
        <v>　</v>
      </c>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9"/>
      <c r="AQ211" s="150"/>
      <c r="AR211" s="157"/>
      <c r="AS211" s="153"/>
      <c r="AT211" s="151"/>
      <c r="AU211" s="151"/>
      <c r="AV211" s="151"/>
      <c r="AW211" s="151"/>
      <c r="AX211" s="151"/>
      <c r="AY211" s="151"/>
      <c r="AZ211" s="151"/>
      <c r="BA211" s="151"/>
      <c r="BB211" s="151"/>
      <c r="BC211" s="151"/>
      <c r="BD211" s="151"/>
      <c r="BE211" s="152"/>
      <c r="BF211" s="616"/>
      <c r="BG211" s="617"/>
      <c r="BH211" s="647" t="str">
        <f>"　"&amp;①入力シート!$D$23</f>
        <v>　</v>
      </c>
      <c r="BI211" s="648"/>
      <c r="BJ211" s="648"/>
      <c r="BK211" s="648"/>
      <c r="BL211" s="648"/>
      <c r="BM211" s="648"/>
      <c r="BN211" s="648"/>
      <c r="BO211" s="648"/>
      <c r="BP211" s="648"/>
      <c r="BQ211" s="648"/>
      <c r="BR211" s="648"/>
      <c r="BS211" s="648"/>
      <c r="BT211" s="648"/>
      <c r="BU211" s="648"/>
      <c r="BV211" s="648"/>
      <c r="BW211" s="648"/>
      <c r="BX211" s="648"/>
      <c r="BY211" s="648"/>
      <c r="BZ211" s="648"/>
      <c r="CA211" s="648"/>
      <c r="CB211" s="648"/>
      <c r="CC211" s="648"/>
      <c r="CD211" s="648"/>
      <c r="CE211" s="648"/>
      <c r="CF211" s="648"/>
      <c r="CG211" s="648"/>
      <c r="CH211" s="649"/>
    </row>
    <row r="212" spans="1:87" ht="17.100000000000001" customHeight="1" x14ac:dyDescent="0.15">
      <c r="A212" s="154"/>
      <c r="B212" s="155"/>
      <c r="C212" s="155"/>
      <c r="D212" s="155"/>
      <c r="E212" s="155"/>
      <c r="F212" s="155"/>
      <c r="G212" s="155"/>
      <c r="H212" s="155"/>
      <c r="I212" s="155"/>
      <c r="J212" s="155"/>
      <c r="K212" s="155"/>
      <c r="L212" s="155"/>
      <c r="M212" s="156"/>
      <c r="N212" s="616"/>
      <c r="O212" s="617"/>
      <c r="P212" s="647"/>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9"/>
      <c r="AQ212" s="150"/>
      <c r="AR212" s="157"/>
      <c r="AS212" s="154"/>
      <c r="AT212" s="155"/>
      <c r="AU212" s="155"/>
      <c r="AV212" s="155"/>
      <c r="AW212" s="155"/>
      <c r="AX212" s="155"/>
      <c r="AY212" s="155"/>
      <c r="AZ212" s="155"/>
      <c r="BA212" s="155"/>
      <c r="BB212" s="155"/>
      <c r="BC212" s="155"/>
      <c r="BD212" s="155"/>
      <c r="BE212" s="156"/>
      <c r="BF212" s="616"/>
      <c r="BG212" s="617"/>
      <c r="BH212" s="647"/>
      <c r="BI212" s="648"/>
      <c r="BJ212" s="648"/>
      <c r="BK212" s="648"/>
      <c r="BL212" s="648"/>
      <c r="BM212" s="648"/>
      <c r="BN212" s="648"/>
      <c r="BO212" s="648"/>
      <c r="BP212" s="648"/>
      <c r="BQ212" s="648"/>
      <c r="BR212" s="648"/>
      <c r="BS212" s="648"/>
      <c r="BT212" s="648"/>
      <c r="BU212" s="648"/>
      <c r="BV212" s="648"/>
      <c r="BW212" s="648"/>
      <c r="BX212" s="648"/>
      <c r="BY212" s="648"/>
      <c r="BZ212" s="648"/>
      <c r="CA212" s="648"/>
      <c r="CB212" s="648"/>
      <c r="CC212" s="648"/>
      <c r="CD212" s="648"/>
      <c r="CE212" s="648"/>
      <c r="CF212" s="648"/>
      <c r="CG212" s="648"/>
      <c r="CH212" s="649"/>
    </row>
    <row r="213" spans="1:87" ht="18" customHeight="1" x14ac:dyDescent="0.15">
      <c r="A213" s="623" t="s">
        <v>38</v>
      </c>
      <c r="B213" s="624"/>
      <c r="C213" s="620" t="s">
        <v>32</v>
      </c>
      <c r="D213" s="621"/>
      <c r="E213" s="621"/>
      <c r="F213" s="621"/>
      <c r="G213" s="621"/>
      <c r="H213" s="621"/>
      <c r="I213" s="621"/>
      <c r="J213" s="621"/>
      <c r="K213" s="621"/>
      <c r="L213" s="621"/>
      <c r="M213" s="621"/>
      <c r="N213" s="609" t="s">
        <v>35</v>
      </c>
      <c r="O213" s="609"/>
      <c r="P213" s="615" t="str">
        <f>""&amp;①入力シート!O142</f>
        <v/>
      </c>
      <c r="Q213" s="615"/>
      <c r="R213" s="615"/>
      <c r="S213" s="615"/>
      <c r="T213" s="615"/>
      <c r="U213" s="615"/>
      <c r="V213" s="615"/>
      <c r="W213" s="615"/>
      <c r="X213" s="615"/>
      <c r="Y213" s="615"/>
      <c r="Z213" s="615"/>
      <c r="AA213" s="615"/>
      <c r="AB213" s="615"/>
      <c r="AC213" s="615"/>
      <c r="AD213" s="615"/>
      <c r="AE213" s="615"/>
      <c r="AF213" s="615"/>
      <c r="AG213" s="615"/>
      <c r="AH213" s="615"/>
      <c r="AI213" s="615"/>
      <c r="AJ213" s="615"/>
      <c r="AK213" s="615"/>
      <c r="AL213" s="615"/>
      <c r="AM213" s="615"/>
      <c r="AN213" s="615"/>
      <c r="AO213" s="615"/>
      <c r="AP213" s="615"/>
      <c r="AQ213" s="150"/>
      <c r="AR213" s="157"/>
      <c r="AS213" s="623" t="s">
        <v>38</v>
      </c>
      <c r="AT213" s="624"/>
      <c r="AU213" s="620" t="s">
        <v>32</v>
      </c>
      <c r="AV213" s="621"/>
      <c r="AW213" s="621"/>
      <c r="AX213" s="621"/>
      <c r="AY213" s="621"/>
      <c r="AZ213" s="621"/>
      <c r="BA213" s="621"/>
      <c r="BB213" s="621"/>
      <c r="BC213" s="621"/>
      <c r="BD213" s="621"/>
      <c r="BE213" s="621"/>
      <c r="BF213" s="609" t="s">
        <v>35</v>
      </c>
      <c r="BG213" s="609"/>
      <c r="BH213" s="615" t="str">
        <f>""&amp;①入力シート!O143</f>
        <v/>
      </c>
      <c r="BI213" s="615"/>
      <c r="BJ213" s="615"/>
      <c r="BK213" s="615"/>
      <c r="BL213" s="615"/>
      <c r="BM213" s="615"/>
      <c r="BN213" s="615"/>
      <c r="BO213" s="615"/>
      <c r="BP213" s="615"/>
      <c r="BQ213" s="615"/>
      <c r="BR213" s="615"/>
      <c r="BS213" s="615"/>
      <c r="BT213" s="615"/>
      <c r="BU213" s="615"/>
      <c r="BV213" s="615"/>
      <c r="BW213" s="615"/>
      <c r="BX213" s="615"/>
      <c r="BY213" s="615"/>
      <c r="BZ213" s="615"/>
      <c r="CA213" s="615"/>
      <c r="CB213" s="615"/>
      <c r="CC213" s="615"/>
      <c r="CD213" s="615"/>
      <c r="CE213" s="615"/>
      <c r="CF213" s="615"/>
      <c r="CG213" s="615"/>
      <c r="CH213" s="615"/>
    </row>
    <row r="214" spans="1:87" ht="18" customHeight="1" x14ac:dyDescent="0.15">
      <c r="A214" s="616"/>
      <c r="B214" s="617"/>
      <c r="C214" s="643">
        <f>'②応募者名簿(印刷用)'!$CI17</f>
        <v>105</v>
      </c>
      <c r="D214" s="644"/>
      <c r="E214" s="644"/>
      <c r="F214" s="644"/>
      <c r="G214" s="644"/>
      <c r="H214" s="644"/>
      <c r="I214" s="644"/>
      <c r="J214" s="644"/>
      <c r="K214" s="644"/>
      <c r="L214" s="644"/>
      <c r="M214" s="644"/>
      <c r="N214" s="609"/>
      <c r="O214" s="609"/>
      <c r="P214" s="615"/>
      <c r="Q214" s="615"/>
      <c r="R214" s="615"/>
      <c r="S214" s="615"/>
      <c r="T214" s="615"/>
      <c r="U214" s="615"/>
      <c r="V214" s="615"/>
      <c r="W214" s="615"/>
      <c r="X214" s="615"/>
      <c r="Y214" s="615"/>
      <c r="Z214" s="615"/>
      <c r="AA214" s="615"/>
      <c r="AB214" s="615"/>
      <c r="AC214" s="615"/>
      <c r="AD214" s="615"/>
      <c r="AE214" s="615"/>
      <c r="AF214" s="615"/>
      <c r="AG214" s="615"/>
      <c r="AH214" s="615"/>
      <c r="AI214" s="615"/>
      <c r="AJ214" s="615"/>
      <c r="AK214" s="615"/>
      <c r="AL214" s="615"/>
      <c r="AM214" s="615"/>
      <c r="AN214" s="615"/>
      <c r="AO214" s="615"/>
      <c r="AP214" s="615"/>
      <c r="AQ214" s="150"/>
      <c r="AR214" s="157"/>
      <c r="AS214" s="616"/>
      <c r="AT214" s="617"/>
      <c r="AU214" s="643">
        <f>'②応募者名簿(印刷用)'!$CI18</f>
        <v>106</v>
      </c>
      <c r="AV214" s="644"/>
      <c r="AW214" s="644"/>
      <c r="AX214" s="644"/>
      <c r="AY214" s="644"/>
      <c r="AZ214" s="644"/>
      <c r="BA214" s="644"/>
      <c r="BB214" s="644"/>
      <c r="BC214" s="644"/>
      <c r="BD214" s="644"/>
      <c r="BE214" s="644"/>
      <c r="BF214" s="609"/>
      <c r="BG214" s="609"/>
      <c r="BH214" s="615"/>
      <c r="BI214" s="615"/>
      <c r="BJ214" s="615"/>
      <c r="BK214" s="615"/>
      <c r="BL214" s="615"/>
      <c r="BM214" s="615"/>
      <c r="BN214" s="615"/>
      <c r="BO214" s="615"/>
      <c r="BP214" s="615"/>
      <c r="BQ214" s="615"/>
      <c r="BR214" s="615"/>
      <c r="BS214" s="615"/>
      <c r="BT214" s="615"/>
      <c r="BU214" s="615"/>
      <c r="BV214" s="615"/>
      <c r="BW214" s="615"/>
      <c r="BX214" s="615"/>
      <c r="BY214" s="615"/>
      <c r="BZ214" s="615"/>
      <c r="CA214" s="615"/>
      <c r="CB214" s="615"/>
      <c r="CC214" s="615"/>
      <c r="CD214" s="615"/>
      <c r="CE214" s="615"/>
      <c r="CF214" s="615"/>
      <c r="CG214" s="615"/>
      <c r="CH214" s="615"/>
    </row>
    <row r="215" spans="1:87" ht="18" customHeight="1" x14ac:dyDescent="0.15">
      <c r="A215" s="618"/>
      <c r="B215" s="619"/>
      <c r="C215" s="643"/>
      <c r="D215" s="644"/>
      <c r="E215" s="644"/>
      <c r="F215" s="644"/>
      <c r="G215" s="644"/>
      <c r="H215" s="644"/>
      <c r="I215" s="644"/>
      <c r="J215" s="644"/>
      <c r="K215" s="644"/>
      <c r="L215" s="644"/>
      <c r="M215" s="644"/>
      <c r="N215" s="609"/>
      <c r="O215" s="609"/>
      <c r="P215" s="615"/>
      <c r="Q215" s="615"/>
      <c r="R215" s="615"/>
      <c r="S215" s="615"/>
      <c r="T215" s="615"/>
      <c r="U215" s="615"/>
      <c r="V215" s="615"/>
      <c r="W215" s="615"/>
      <c r="X215" s="615"/>
      <c r="Y215" s="615"/>
      <c r="Z215" s="615"/>
      <c r="AA215" s="615"/>
      <c r="AB215" s="615"/>
      <c r="AC215" s="615"/>
      <c r="AD215" s="615"/>
      <c r="AE215" s="615"/>
      <c r="AF215" s="615"/>
      <c r="AG215" s="615"/>
      <c r="AH215" s="615"/>
      <c r="AI215" s="615"/>
      <c r="AJ215" s="615"/>
      <c r="AK215" s="615"/>
      <c r="AL215" s="615"/>
      <c r="AM215" s="615"/>
      <c r="AN215" s="615"/>
      <c r="AO215" s="615"/>
      <c r="AP215" s="615"/>
      <c r="AQ215" s="150"/>
      <c r="AR215" s="157"/>
      <c r="AS215" s="618"/>
      <c r="AT215" s="619"/>
      <c r="AU215" s="643"/>
      <c r="AV215" s="644"/>
      <c r="AW215" s="644"/>
      <c r="AX215" s="644"/>
      <c r="AY215" s="644"/>
      <c r="AZ215" s="644"/>
      <c r="BA215" s="644"/>
      <c r="BB215" s="644"/>
      <c r="BC215" s="644"/>
      <c r="BD215" s="644"/>
      <c r="BE215" s="644"/>
      <c r="BF215" s="609"/>
      <c r="BG215" s="609"/>
      <c r="BH215" s="615"/>
      <c r="BI215" s="615"/>
      <c r="BJ215" s="615"/>
      <c r="BK215" s="615"/>
      <c r="BL215" s="615"/>
      <c r="BM215" s="615"/>
      <c r="BN215" s="615"/>
      <c r="BO215" s="615"/>
      <c r="BP215" s="615"/>
      <c r="BQ215" s="615"/>
      <c r="BR215" s="615"/>
      <c r="BS215" s="615"/>
      <c r="BT215" s="615"/>
      <c r="BU215" s="615"/>
      <c r="BV215" s="615"/>
      <c r="BW215" s="615"/>
      <c r="BX215" s="615"/>
      <c r="BY215" s="615"/>
      <c r="BZ215" s="615"/>
      <c r="CA215" s="615"/>
      <c r="CB215" s="615"/>
      <c r="CC215" s="615"/>
      <c r="CD215" s="615"/>
      <c r="CE215" s="615"/>
      <c r="CF215" s="615"/>
      <c r="CG215" s="615"/>
      <c r="CH215" s="615"/>
    </row>
    <row r="216" spans="1:87" ht="18" customHeight="1" x14ac:dyDescent="0.15">
      <c r="A216" s="623" t="s">
        <v>37</v>
      </c>
      <c r="B216" s="624"/>
      <c r="C216" s="640" t="str">
        <f>IF('②応募者名簿(印刷用)'!$CS$17="","",'②応募者名簿(印刷用)'!$CS$17)</f>
        <v/>
      </c>
      <c r="D216" s="641"/>
      <c r="E216" s="641"/>
      <c r="F216" s="641"/>
      <c r="G216" s="641"/>
      <c r="H216" s="641"/>
      <c r="I216" s="641"/>
      <c r="J216" s="641"/>
      <c r="K216" s="641"/>
      <c r="L216" s="641"/>
      <c r="M216" s="642"/>
      <c r="N216" s="616" t="s">
        <v>36</v>
      </c>
      <c r="O216" s="617"/>
      <c r="P216" s="610" t="s">
        <v>34</v>
      </c>
      <c r="Q216" s="611"/>
      <c r="R216" s="611"/>
      <c r="S216" s="611"/>
      <c r="T216" s="611"/>
      <c r="U216" s="611"/>
      <c r="V216" s="611"/>
      <c r="W216" s="611"/>
      <c r="X216" s="611"/>
      <c r="Y216" s="611"/>
      <c r="Z216" s="611"/>
      <c r="AA216" s="611"/>
      <c r="AB216" s="611"/>
      <c r="AC216" s="611"/>
      <c r="AD216" s="611"/>
      <c r="AE216" s="611"/>
      <c r="AF216" s="611"/>
      <c r="AG216" s="611"/>
      <c r="AH216" s="611"/>
      <c r="AI216" s="611"/>
      <c r="AJ216" s="611"/>
      <c r="AK216" s="611"/>
      <c r="AL216" s="611"/>
      <c r="AM216" s="611"/>
      <c r="AN216" s="611"/>
      <c r="AO216" s="611"/>
      <c r="AP216" s="612"/>
      <c r="AQ216" s="150"/>
      <c r="AR216" s="157"/>
      <c r="AS216" s="623" t="s">
        <v>37</v>
      </c>
      <c r="AT216" s="624"/>
      <c r="AU216" s="640" t="str">
        <f>IF('②応募者名簿(印刷用)'!$CS$18="","",'②応募者名簿(印刷用)'!$CS$18)</f>
        <v/>
      </c>
      <c r="AV216" s="641"/>
      <c r="AW216" s="641"/>
      <c r="AX216" s="641"/>
      <c r="AY216" s="641"/>
      <c r="AZ216" s="641"/>
      <c r="BA216" s="641"/>
      <c r="BB216" s="641"/>
      <c r="BC216" s="641"/>
      <c r="BD216" s="641"/>
      <c r="BE216" s="642"/>
      <c r="BF216" s="616" t="s">
        <v>41</v>
      </c>
      <c r="BG216" s="617"/>
      <c r="BH216" s="610" t="s">
        <v>40</v>
      </c>
      <c r="BI216" s="611"/>
      <c r="BJ216" s="611"/>
      <c r="BK216" s="611"/>
      <c r="BL216" s="611"/>
      <c r="BM216" s="611"/>
      <c r="BN216" s="611"/>
      <c r="BO216" s="611"/>
      <c r="BP216" s="611"/>
      <c r="BQ216" s="611"/>
      <c r="BR216" s="611"/>
      <c r="BS216" s="611"/>
      <c r="BT216" s="611"/>
      <c r="BU216" s="611"/>
      <c r="BV216" s="611"/>
      <c r="BW216" s="611"/>
      <c r="BX216" s="611"/>
      <c r="BY216" s="611"/>
      <c r="BZ216" s="611"/>
      <c r="CA216" s="611"/>
      <c r="CB216" s="611"/>
      <c r="CC216" s="611"/>
      <c r="CD216" s="611"/>
      <c r="CE216" s="611"/>
      <c r="CF216" s="611"/>
      <c r="CG216" s="611"/>
      <c r="CH216" s="612"/>
    </row>
    <row r="217" spans="1:87" ht="18" customHeight="1" x14ac:dyDescent="0.15">
      <c r="A217" s="616"/>
      <c r="B217" s="617"/>
      <c r="C217" s="643"/>
      <c r="D217" s="644"/>
      <c r="E217" s="644"/>
      <c r="F217" s="644"/>
      <c r="G217" s="644"/>
      <c r="H217" s="644"/>
      <c r="I217" s="644"/>
      <c r="J217" s="644"/>
      <c r="K217" s="644"/>
      <c r="L217" s="644"/>
      <c r="M217" s="645"/>
      <c r="N217" s="616"/>
      <c r="O217" s="617"/>
      <c r="P217" s="613" t="str">
        <f>IF('②応募者名簿(印刷用)'!$CW$17="","",'②応募者名簿(印刷用)'!$CW$17)</f>
        <v xml:space="preserve"> </v>
      </c>
      <c r="Q217" s="613"/>
      <c r="R217" s="613"/>
      <c r="S217" s="613"/>
      <c r="T217" s="613"/>
      <c r="U217" s="613"/>
      <c r="V217" s="613"/>
      <c r="W217" s="613"/>
      <c r="X217" s="613"/>
      <c r="Y217" s="613"/>
      <c r="Z217" s="613"/>
      <c r="AA217" s="613"/>
      <c r="AB217" s="613"/>
      <c r="AC217" s="613"/>
      <c r="AD217" s="613"/>
      <c r="AE217" s="613"/>
      <c r="AF217" s="613"/>
      <c r="AG217" s="613"/>
      <c r="AH217" s="613"/>
      <c r="AI217" s="613"/>
      <c r="AJ217" s="613"/>
      <c r="AK217" s="613"/>
      <c r="AL217" s="613"/>
      <c r="AM217" s="613"/>
      <c r="AN217" s="613"/>
      <c r="AO217" s="613"/>
      <c r="AP217" s="613"/>
      <c r="AQ217" s="150"/>
      <c r="AR217" s="157"/>
      <c r="AS217" s="616"/>
      <c r="AT217" s="617"/>
      <c r="AU217" s="643"/>
      <c r="AV217" s="644"/>
      <c r="AW217" s="644"/>
      <c r="AX217" s="644"/>
      <c r="AY217" s="644"/>
      <c r="AZ217" s="644"/>
      <c r="BA217" s="644"/>
      <c r="BB217" s="644"/>
      <c r="BC217" s="644"/>
      <c r="BD217" s="644"/>
      <c r="BE217" s="645"/>
      <c r="BF217" s="616"/>
      <c r="BG217" s="617"/>
      <c r="BH217" s="632" t="str">
        <f>IF('②応募者名簿(印刷用)'!$CW$18="","",'②応募者名簿(印刷用)'!$CW$18)</f>
        <v xml:space="preserve"> </v>
      </c>
      <c r="BI217" s="633"/>
      <c r="BJ217" s="633"/>
      <c r="BK217" s="633"/>
      <c r="BL217" s="633"/>
      <c r="BM217" s="633"/>
      <c r="BN217" s="633"/>
      <c r="BO217" s="633"/>
      <c r="BP217" s="633"/>
      <c r="BQ217" s="633"/>
      <c r="BR217" s="633"/>
      <c r="BS217" s="633"/>
      <c r="BT217" s="633"/>
      <c r="BU217" s="633"/>
      <c r="BV217" s="633"/>
      <c r="BW217" s="633"/>
      <c r="BX217" s="633"/>
      <c r="BY217" s="633"/>
      <c r="BZ217" s="633"/>
      <c r="CA217" s="633"/>
      <c r="CB217" s="633"/>
      <c r="CC217" s="633"/>
      <c r="CD217" s="633"/>
      <c r="CE217" s="633"/>
      <c r="CF217" s="633"/>
      <c r="CG217" s="633"/>
      <c r="CH217" s="634"/>
    </row>
    <row r="218" spans="1:87" ht="18" customHeight="1" x14ac:dyDescent="0.15">
      <c r="A218" s="616"/>
      <c r="B218" s="617"/>
      <c r="C218" s="643"/>
      <c r="D218" s="644"/>
      <c r="E218" s="644"/>
      <c r="F218" s="644"/>
      <c r="G218" s="644"/>
      <c r="H218" s="644"/>
      <c r="I218" s="644"/>
      <c r="J218" s="644"/>
      <c r="K218" s="644"/>
      <c r="L218" s="644"/>
      <c r="M218" s="645"/>
      <c r="N218" s="618"/>
      <c r="O218" s="619"/>
      <c r="P218" s="614"/>
      <c r="Q218" s="614"/>
      <c r="R218" s="614"/>
      <c r="S218" s="614"/>
      <c r="T218" s="614"/>
      <c r="U218" s="614"/>
      <c r="V218" s="614"/>
      <c r="W218" s="614"/>
      <c r="X218" s="614"/>
      <c r="Y218" s="614"/>
      <c r="Z218" s="614"/>
      <c r="AA218" s="614"/>
      <c r="AB218" s="614"/>
      <c r="AC218" s="614"/>
      <c r="AD218" s="614"/>
      <c r="AE218" s="614"/>
      <c r="AF218" s="614"/>
      <c r="AG218" s="614"/>
      <c r="AH218" s="614"/>
      <c r="AI218" s="614"/>
      <c r="AJ218" s="614"/>
      <c r="AK218" s="614"/>
      <c r="AL218" s="614"/>
      <c r="AM218" s="614"/>
      <c r="AN218" s="614"/>
      <c r="AO218" s="614"/>
      <c r="AP218" s="614"/>
      <c r="AQ218" s="150"/>
      <c r="AR218" s="157"/>
      <c r="AS218" s="616"/>
      <c r="AT218" s="617"/>
      <c r="AU218" s="643"/>
      <c r="AV218" s="644"/>
      <c r="AW218" s="644"/>
      <c r="AX218" s="644"/>
      <c r="AY218" s="644"/>
      <c r="AZ218" s="644"/>
      <c r="BA218" s="644"/>
      <c r="BB218" s="644"/>
      <c r="BC218" s="644"/>
      <c r="BD218" s="644"/>
      <c r="BE218" s="645"/>
      <c r="BF218" s="618"/>
      <c r="BG218" s="619"/>
      <c r="BH218" s="635"/>
      <c r="BI218" s="636"/>
      <c r="BJ218" s="636"/>
      <c r="BK218" s="636"/>
      <c r="BL218" s="636"/>
      <c r="BM218" s="636"/>
      <c r="BN218" s="636"/>
      <c r="BO218" s="636"/>
      <c r="BP218" s="636"/>
      <c r="BQ218" s="636"/>
      <c r="BR218" s="636"/>
      <c r="BS218" s="636"/>
      <c r="BT218" s="636"/>
      <c r="BU218" s="636"/>
      <c r="BV218" s="636"/>
      <c r="BW218" s="636"/>
      <c r="BX218" s="636"/>
      <c r="BY218" s="636"/>
      <c r="BZ218" s="636"/>
      <c r="CA218" s="636"/>
      <c r="CB218" s="636"/>
      <c r="CC218" s="636"/>
      <c r="CD218" s="636"/>
      <c r="CE218" s="636"/>
      <c r="CF218" s="636"/>
      <c r="CG218" s="636"/>
      <c r="CH218" s="637"/>
    </row>
    <row r="219" spans="1:87" ht="18" customHeight="1" x14ac:dyDescent="0.15">
      <c r="A219" s="638" t="s">
        <v>23</v>
      </c>
      <c r="B219" s="638"/>
      <c r="C219" s="639" t="str">
        <f>""&amp;①入力シート!AJ142</f>
        <v/>
      </c>
      <c r="D219" s="639"/>
      <c r="E219" s="639"/>
      <c r="F219" s="639"/>
      <c r="G219" s="639"/>
      <c r="H219" s="639"/>
      <c r="I219" s="639"/>
      <c r="J219" s="639"/>
      <c r="K219" s="639"/>
      <c r="L219" s="639"/>
      <c r="M219" s="639"/>
      <c r="N219" s="646" t="s">
        <v>77</v>
      </c>
      <c r="O219" s="428"/>
      <c r="P219" s="428"/>
      <c r="Q219" s="428"/>
      <c r="R219" s="428"/>
      <c r="S219" s="428"/>
      <c r="T219" s="428"/>
      <c r="U219" s="428"/>
      <c r="V219" s="428"/>
      <c r="W219" s="428"/>
      <c r="X219" s="428"/>
      <c r="Y219" s="428"/>
      <c r="Z219" s="428"/>
      <c r="AA219" s="428"/>
      <c r="AB219" s="428"/>
      <c r="AC219" s="428"/>
      <c r="AD219" s="428"/>
      <c r="AE219" s="428"/>
      <c r="AF219" s="428"/>
      <c r="AG219" s="428"/>
      <c r="AH219" s="428"/>
      <c r="AI219" s="428"/>
      <c r="AJ219" s="428"/>
      <c r="AK219" s="428"/>
      <c r="AL219" s="428"/>
      <c r="AM219" s="428"/>
      <c r="AN219" s="428"/>
      <c r="AO219" s="428"/>
      <c r="AP219" s="429"/>
      <c r="AR219" s="47"/>
      <c r="AS219" s="638" t="s">
        <v>23</v>
      </c>
      <c r="AT219" s="638"/>
      <c r="AU219" s="639" t="str">
        <f>""&amp;①入力シート!AJ143</f>
        <v/>
      </c>
      <c r="AV219" s="639"/>
      <c r="AW219" s="639"/>
      <c r="AX219" s="639"/>
      <c r="AY219" s="639"/>
      <c r="AZ219" s="639"/>
      <c r="BA219" s="639"/>
      <c r="BB219" s="639"/>
      <c r="BC219" s="639"/>
      <c r="BD219" s="639"/>
      <c r="BE219" s="639"/>
      <c r="BF219" s="646" t="s">
        <v>77</v>
      </c>
      <c r="BG219" s="428"/>
      <c r="BH219" s="428"/>
      <c r="BI219" s="428"/>
      <c r="BJ219" s="428"/>
      <c r="BK219" s="428"/>
      <c r="BL219" s="428"/>
      <c r="BM219" s="428"/>
      <c r="BN219" s="428"/>
      <c r="BO219" s="428"/>
      <c r="BP219" s="428"/>
      <c r="BQ219" s="428"/>
      <c r="BR219" s="428"/>
      <c r="BS219" s="428"/>
      <c r="BT219" s="428"/>
      <c r="BU219" s="428"/>
      <c r="BV219" s="428"/>
      <c r="BW219" s="428"/>
      <c r="BX219" s="428"/>
      <c r="BY219" s="428"/>
      <c r="BZ219" s="428"/>
      <c r="CA219" s="428"/>
      <c r="CB219" s="428"/>
      <c r="CC219" s="428"/>
      <c r="CD219" s="428"/>
      <c r="CE219" s="428"/>
      <c r="CF219" s="428"/>
      <c r="CG219" s="428"/>
      <c r="CH219" s="429"/>
    </row>
    <row r="220" spans="1:87" ht="18" customHeight="1" x14ac:dyDescent="0.15">
      <c r="A220" s="638"/>
      <c r="B220" s="638"/>
      <c r="C220" s="639"/>
      <c r="D220" s="639"/>
      <c r="E220" s="639"/>
      <c r="F220" s="639"/>
      <c r="G220" s="639"/>
      <c r="H220" s="639"/>
      <c r="I220" s="639"/>
      <c r="J220" s="639"/>
      <c r="K220" s="639"/>
      <c r="L220" s="639"/>
      <c r="M220" s="639"/>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2"/>
      <c r="AR220" s="47"/>
      <c r="AS220" s="638"/>
      <c r="AT220" s="638"/>
      <c r="AU220" s="639"/>
      <c r="AV220" s="639"/>
      <c r="AW220" s="639"/>
      <c r="AX220" s="639"/>
      <c r="AY220" s="639"/>
      <c r="AZ220" s="639"/>
      <c r="BA220" s="639"/>
      <c r="BB220" s="639"/>
      <c r="BC220" s="639"/>
      <c r="BD220" s="639"/>
      <c r="BE220" s="639"/>
      <c r="BF220" s="431"/>
      <c r="BG220" s="431"/>
      <c r="BH220" s="431"/>
      <c r="BI220" s="431"/>
      <c r="BJ220" s="431"/>
      <c r="BK220" s="431"/>
      <c r="BL220" s="431"/>
      <c r="BM220" s="431"/>
      <c r="BN220" s="431"/>
      <c r="BO220" s="431"/>
      <c r="BP220" s="431"/>
      <c r="BQ220" s="431"/>
      <c r="BR220" s="431"/>
      <c r="BS220" s="431"/>
      <c r="BT220" s="431"/>
      <c r="BU220" s="431"/>
      <c r="BV220" s="431"/>
      <c r="BW220" s="431"/>
      <c r="BX220" s="431"/>
      <c r="BY220" s="431"/>
      <c r="BZ220" s="431"/>
      <c r="CA220" s="431"/>
      <c r="CB220" s="431"/>
      <c r="CC220" s="431"/>
      <c r="CD220" s="431"/>
      <c r="CE220" s="431"/>
      <c r="CF220" s="431"/>
      <c r="CG220" s="431"/>
      <c r="CH220" s="432"/>
    </row>
    <row r="221" spans="1:87" ht="15" customHeight="1" x14ac:dyDescent="0.15">
      <c r="A221" s="158"/>
      <c r="B221" s="158"/>
      <c r="C221" s="159"/>
      <c r="D221" s="159"/>
      <c r="E221" s="159"/>
      <c r="F221" s="159"/>
      <c r="G221" s="159"/>
      <c r="H221" s="159"/>
      <c r="I221" s="159"/>
      <c r="J221" s="159"/>
      <c r="K221" s="159"/>
      <c r="L221" s="159"/>
      <c r="M221" s="159"/>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8"/>
      <c r="AT221" s="158"/>
      <c r="AU221" s="159"/>
      <c r="AV221" s="159"/>
      <c r="AW221" s="159"/>
      <c r="AX221" s="159"/>
      <c r="AY221" s="159"/>
      <c r="AZ221" s="159"/>
      <c r="BA221" s="159"/>
      <c r="BB221" s="159"/>
      <c r="BC221" s="159"/>
      <c r="BD221" s="159"/>
      <c r="BE221" s="159"/>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60"/>
      <c r="B222" s="160"/>
      <c r="C222" s="160"/>
      <c r="D222" s="160"/>
      <c r="E222" s="160"/>
      <c r="F222" s="160"/>
      <c r="G222" s="160"/>
      <c r="H222" s="160"/>
      <c r="I222" s="160"/>
      <c r="J222" s="160"/>
      <c r="K222" s="160"/>
      <c r="L222" s="160"/>
      <c r="M222" s="160"/>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60"/>
      <c r="AT222" s="160"/>
      <c r="AU222" s="160"/>
      <c r="AV222" s="160"/>
      <c r="AW222" s="160"/>
      <c r="AX222" s="160"/>
      <c r="AY222" s="160"/>
      <c r="AZ222" s="160"/>
      <c r="BA222" s="160"/>
      <c r="BB222" s="160"/>
      <c r="BC222" s="160"/>
      <c r="BD222" s="160"/>
      <c r="BE222" s="160"/>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50" t="s">
        <v>64</v>
      </c>
      <c r="B223" s="651"/>
      <c r="C223" s="651"/>
      <c r="D223" s="651"/>
      <c r="E223" s="651"/>
      <c r="F223" s="651"/>
      <c r="G223" s="651"/>
      <c r="H223" s="651"/>
      <c r="I223" s="651"/>
      <c r="J223" s="651"/>
      <c r="K223" s="651"/>
      <c r="L223" s="651"/>
      <c r="M223" s="652"/>
      <c r="N223" s="609" t="s">
        <v>22</v>
      </c>
      <c r="O223" s="609"/>
      <c r="P223" s="628" t="s">
        <v>17</v>
      </c>
      <c r="Q223" s="629"/>
      <c r="R223" s="630" t="str">
        <f>IF('②応募者名簿(印刷用)'!$BX$40="","",'②応募者名簿(印刷用)'!$BX$40)</f>
        <v>-</v>
      </c>
      <c r="S223" s="630"/>
      <c r="T223" s="630"/>
      <c r="U223" s="630"/>
      <c r="V223" s="630"/>
      <c r="W223" s="630"/>
      <c r="X223" s="630"/>
      <c r="Y223" s="630"/>
      <c r="Z223" s="630"/>
      <c r="AA223" s="630"/>
      <c r="AB223" s="630"/>
      <c r="AC223" s="630"/>
      <c r="AD223" s="630"/>
      <c r="AE223" s="630"/>
      <c r="AF223" s="630"/>
      <c r="AG223" s="630"/>
      <c r="AH223" s="630"/>
      <c r="AI223" s="630"/>
      <c r="AJ223" s="630"/>
      <c r="AK223" s="630"/>
      <c r="AL223" s="630"/>
      <c r="AM223" s="630"/>
      <c r="AN223" s="630"/>
      <c r="AO223" s="630"/>
      <c r="AP223" s="631"/>
      <c r="AQ223" s="150"/>
      <c r="AR223" s="157"/>
      <c r="AS223" s="650" t="s">
        <v>64</v>
      </c>
      <c r="AT223" s="651"/>
      <c r="AU223" s="651"/>
      <c r="AV223" s="651"/>
      <c r="AW223" s="651"/>
      <c r="AX223" s="651"/>
      <c r="AY223" s="651"/>
      <c r="AZ223" s="651"/>
      <c r="BA223" s="651"/>
      <c r="BB223" s="651"/>
      <c r="BC223" s="651"/>
      <c r="BD223" s="651"/>
      <c r="BE223" s="652"/>
      <c r="BF223" s="609" t="s">
        <v>22</v>
      </c>
      <c r="BG223" s="609"/>
      <c r="BH223" s="628" t="s">
        <v>17</v>
      </c>
      <c r="BI223" s="629"/>
      <c r="BJ223" s="630" t="str">
        <f>IF('②応募者名簿(印刷用)'!$BX$40="","",'②応募者名簿(印刷用)'!$BX$40)</f>
        <v>-</v>
      </c>
      <c r="BK223" s="630"/>
      <c r="BL223" s="630"/>
      <c r="BM223" s="630"/>
      <c r="BN223" s="630"/>
      <c r="BO223" s="630"/>
      <c r="BP223" s="630"/>
      <c r="BQ223" s="630"/>
      <c r="BR223" s="630"/>
      <c r="BS223" s="630"/>
      <c r="BT223" s="630"/>
      <c r="BU223" s="630"/>
      <c r="BV223" s="630"/>
      <c r="BW223" s="630"/>
      <c r="BX223" s="630"/>
      <c r="BY223" s="630"/>
      <c r="BZ223" s="630"/>
      <c r="CA223" s="630"/>
      <c r="CB223" s="630"/>
      <c r="CC223" s="630"/>
      <c r="CD223" s="630"/>
      <c r="CE223" s="630"/>
      <c r="CF223" s="630"/>
      <c r="CG223" s="630"/>
      <c r="CH223" s="631"/>
    </row>
    <row r="224" spans="1:87" ht="17.100000000000001" customHeight="1" x14ac:dyDescent="0.15">
      <c r="A224" s="653" t="str">
        <f>'②応募者名簿(印刷用)'!$A$36</f>
        <v/>
      </c>
      <c r="B224" s="654"/>
      <c r="C224" s="654"/>
      <c r="D224" s="654"/>
      <c r="E224" s="654"/>
      <c r="F224" s="654"/>
      <c r="G224" s="654"/>
      <c r="H224" s="654"/>
      <c r="I224" s="151"/>
      <c r="J224" s="151"/>
      <c r="K224" s="151"/>
      <c r="L224" s="151"/>
      <c r="M224" s="152"/>
      <c r="N224" s="609"/>
      <c r="O224" s="609"/>
      <c r="P224" s="603" t="str">
        <f>IF('②応募者名簿(印刷用)'!$BV$42="","",'②応募者名簿(印刷用)'!$BV$42)</f>
        <v xml:space="preserve"> </v>
      </c>
      <c r="Q224" s="604"/>
      <c r="R224" s="604"/>
      <c r="S224" s="604"/>
      <c r="T224" s="604"/>
      <c r="U224" s="604"/>
      <c r="V224" s="604"/>
      <c r="W224" s="604"/>
      <c r="X224" s="604"/>
      <c r="Y224" s="604"/>
      <c r="Z224" s="604"/>
      <c r="AA224" s="604"/>
      <c r="AB224" s="604"/>
      <c r="AC224" s="604"/>
      <c r="AD224" s="604"/>
      <c r="AE224" s="604"/>
      <c r="AF224" s="604"/>
      <c r="AG224" s="604"/>
      <c r="AH224" s="604"/>
      <c r="AI224" s="604"/>
      <c r="AJ224" s="604"/>
      <c r="AK224" s="604"/>
      <c r="AL224" s="604"/>
      <c r="AM224" s="604"/>
      <c r="AN224" s="604"/>
      <c r="AO224" s="604"/>
      <c r="AP224" s="605"/>
      <c r="AQ224" s="150"/>
      <c r="AR224" s="157"/>
      <c r="AS224" s="653" t="str">
        <f>'②応募者名簿(印刷用)'!$A$36</f>
        <v/>
      </c>
      <c r="AT224" s="654"/>
      <c r="AU224" s="654"/>
      <c r="AV224" s="654"/>
      <c r="AW224" s="654"/>
      <c r="AX224" s="654"/>
      <c r="AY224" s="654"/>
      <c r="AZ224" s="654"/>
      <c r="BA224" s="151"/>
      <c r="BB224" s="151"/>
      <c r="BC224" s="151"/>
      <c r="BD224" s="151"/>
      <c r="BE224" s="152"/>
      <c r="BF224" s="609"/>
      <c r="BG224" s="609"/>
      <c r="BH224" s="603" t="str">
        <f>IF('②応募者名簿(印刷用)'!$BV$42="","",'②応募者名簿(印刷用)'!$BV$42)</f>
        <v xml:space="preserve"> </v>
      </c>
      <c r="BI224" s="604"/>
      <c r="BJ224" s="604"/>
      <c r="BK224" s="604"/>
      <c r="BL224" s="604"/>
      <c r="BM224" s="604"/>
      <c r="BN224" s="604"/>
      <c r="BO224" s="604"/>
      <c r="BP224" s="604"/>
      <c r="BQ224" s="604"/>
      <c r="BR224" s="604"/>
      <c r="BS224" s="604"/>
      <c r="BT224" s="604"/>
      <c r="BU224" s="604"/>
      <c r="BV224" s="604"/>
      <c r="BW224" s="604"/>
      <c r="BX224" s="604"/>
      <c r="BY224" s="604"/>
      <c r="BZ224" s="604"/>
      <c r="CA224" s="604"/>
      <c r="CB224" s="604"/>
      <c r="CC224" s="604"/>
      <c r="CD224" s="604"/>
      <c r="CE224" s="604"/>
      <c r="CF224" s="604"/>
      <c r="CG224" s="604"/>
      <c r="CH224" s="605"/>
    </row>
    <row r="225" spans="1:86" ht="17.100000000000001" customHeight="1" x14ac:dyDescent="0.15">
      <c r="A225" s="653"/>
      <c r="B225" s="654"/>
      <c r="C225" s="654"/>
      <c r="D225" s="654"/>
      <c r="E225" s="654"/>
      <c r="F225" s="654"/>
      <c r="G225" s="654"/>
      <c r="H225" s="654"/>
      <c r="I225" s="151"/>
      <c r="J225" s="151"/>
      <c r="K225" s="151"/>
      <c r="L225" s="151"/>
      <c r="M225" s="152"/>
      <c r="N225" s="609"/>
      <c r="O225" s="609"/>
      <c r="P225" s="603" t="str">
        <f>IF('②応募者名簿(印刷用)'!$BV$43="","",'②応募者名簿(印刷用)'!$BV$43)</f>
        <v xml:space="preserve"> </v>
      </c>
      <c r="Q225" s="604"/>
      <c r="R225" s="604"/>
      <c r="S225" s="604"/>
      <c r="T225" s="604"/>
      <c r="U225" s="604"/>
      <c r="V225" s="604"/>
      <c r="W225" s="604"/>
      <c r="X225" s="604"/>
      <c r="Y225" s="604"/>
      <c r="Z225" s="604"/>
      <c r="AA225" s="604"/>
      <c r="AB225" s="604"/>
      <c r="AC225" s="604"/>
      <c r="AD225" s="604"/>
      <c r="AE225" s="604"/>
      <c r="AF225" s="604"/>
      <c r="AG225" s="604"/>
      <c r="AH225" s="604"/>
      <c r="AI225" s="604"/>
      <c r="AJ225" s="604"/>
      <c r="AK225" s="604"/>
      <c r="AL225" s="604"/>
      <c r="AM225" s="604"/>
      <c r="AN225" s="604"/>
      <c r="AO225" s="604"/>
      <c r="AP225" s="605"/>
      <c r="AQ225" s="150"/>
      <c r="AR225" s="157"/>
      <c r="AS225" s="653"/>
      <c r="AT225" s="654"/>
      <c r="AU225" s="654"/>
      <c r="AV225" s="654"/>
      <c r="AW225" s="654"/>
      <c r="AX225" s="654"/>
      <c r="AY225" s="654"/>
      <c r="AZ225" s="654"/>
      <c r="BA225" s="151"/>
      <c r="BB225" s="151"/>
      <c r="BC225" s="151"/>
      <c r="BD225" s="151"/>
      <c r="BE225" s="152"/>
      <c r="BF225" s="609"/>
      <c r="BG225" s="609"/>
      <c r="BH225" s="603" t="str">
        <f>IF('②応募者名簿(印刷用)'!$BV$43="","",'②応募者名簿(印刷用)'!$BV$43)</f>
        <v xml:space="preserve"> </v>
      </c>
      <c r="BI225" s="604"/>
      <c r="BJ225" s="604"/>
      <c r="BK225" s="604"/>
      <c r="BL225" s="604"/>
      <c r="BM225" s="604"/>
      <c r="BN225" s="604"/>
      <c r="BO225" s="604"/>
      <c r="BP225" s="604"/>
      <c r="BQ225" s="604"/>
      <c r="BR225" s="604"/>
      <c r="BS225" s="604"/>
      <c r="BT225" s="604"/>
      <c r="BU225" s="604"/>
      <c r="BV225" s="604"/>
      <c r="BW225" s="604"/>
      <c r="BX225" s="604"/>
      <c r="BY225" s="604"/>
      <c r="BZ225" s="604"/>
      <c r="CA225" s="604"/>
      <c r="CB225" s="604"/>
      <c r="CC225" s="604"/>
      <c r="CD225" s="604"/>
      <c r="CE225" s="604"/>
      <c r="CF225" s="604"/>
      <c r="CG225" s="604"/>
      <c r="CH225" s="605"/>
    </row>
    <row r="226" spans="1:86" ht="17.100000000000001" customHeight="1" x14ac:dyDescent="0.15">
      <c r="A226" s="653"/>
      <c r="B226" s="654"/>
      <c r="C226" s="654"/>
      <c r="D226" s="654"/>
      <c r="E226" s="654"/>
      <c r="F226" s="654"/>
      <c r="G226" s="654"/>
      <c r="H226" s="654"/>
      <c r="I226" s="151"/>
      <c r="J226" s="151"/>
      <c r="K226" s="151"/>
      <c r="L226" s="151"/>
      <c r="M226" s="152"/>
      <c r="N226" s="609"/>
      <c r="O226" s="609"/>
      <c r="P226" s="606" t="str">
        <f>IF('②応募者名簿(印刷用)'!$BV$44="","",'②応募者名簿(印刷用)'!$BV$44)</f>
        <v xml:space="preserve"> </v>
      </c>
      <c r="Q226" s="607"/>
      <c r="R226" s="607"/>
      <c r="S226" s="607"/>
      <c r="T226" s="607"/>
      <c r="U226" s="607"/>
      <c r="V226" s="607"/>
      <c r="W226" s="607"/>
      <c r="X226" s="607"/>
      <c r="Y226" s="607"/>
      <c r="Z226" s="607"/>
      <c r="AA226" s="607"/>
      <c r="AB226" s="607"/>
      <c r="AC226" s="607"/>
      <c r="AD226" s="607"/>
      <c r="AE226" s="607"/>
      <c r="AF226" s="607"/>
      <c r="AG226" s="607"/>
      <c r="AH226" s="607"/>
      <c r="AI226" s="607"/>
      <c r="AJ226" s="607"/>
      <c r="AK226" s="607"/>
      <c r="AL226" s="607"/>
      <c r="AM226" s="607"/>
      <c r="AN226" s="607"/>
      <c r="AO226" s="607"/>
      <c r="AP226" s="608"/>
      <c r="AQ226" s="150"/>
      <c r="AR226" s="157"/>
      <c r="AS226" s="653"/>
      <c r="AT226" s="654"/>
      <c r="AU226" s="654"/>
      <c r="AV226" s="654"/>
      <c r="AW226" s="654"/>
      <c r="AX226" s="654"/>
      <c r="AY226" s="654"/>
      <c r="AZ226" s="654"/>
      <c r="BA226" s="151"/>
      <c r="BB226" s="151"/>
      <c r="BC226" s="151"/>
      <c r="BD226" s="151"/>
      <c r="BE226" s="152"/>
      <c r="BF226" s="609"/>
      <c r="BG226" s="609"/>
      <c r="BH226" s="606" t="str">
        <f>IF('②応募者名簿(印刷用)'!$BV$44="","",'②応募者名簿(印刷用)'!$BV$44)</f>
        <v xml:space="preserve"> </v>
      </c>
      <c r="BI226" s="607"/>
      <c r="BJ226" s="607"/>
      <c r="BK226" s="607"/>
      <c r="BL226" s="607"/>
      <c r="BM226" s="607"/>
      <c r="BN226" s="607"/>
      <c r="BO226" s="607"/>
      <c r="BP226" s="607"/>
      <c r="BQ226" s="607"/>
      <c r="BR226" s="607"/>
      <c r="BS226" s="607"/>
      <c r="BT226" s="607"/>
      <c r="BU226" s="607"/>
      <c r="BV226" s="607"/>
      <c r="BW226" s="607"/>
      <c r="BX226" s="607"/>
      <c r="BY226" s="607"/>
      <c r="BZ226" s="607"/>
      <c r="CA226" s="607"/>
      <c r="CB226" s="607"/>
      <c r="CC226" s="607"/>
      <c r="CD226" s="607"/>
      <c r="CE226" s="607"/>
      <c r="CF226" s="607"/>
      <c r="CG226" s="607"/>
      <c r="CH226" s="608"/>
    </row>
    <row r="227" spans="1:86" ht="17.100000000000001" customHeight="1" x14ac:dyDescent="0.15">
      <c r="A227" s="653"/>
      <c r="B227" s="654"/>
      <c r="C227" s="654"/>
      <c r="D227" s="654"/>
      <c r="E227" s="654"/>
      <c r="F227" s="654"/>
      <c r="G227" s="654"/>
      <c r="H227" s="654"/>
      <c r="I227" s="151"/>
      <c r="J227" s="151"/>
      <c r="K227" s="151"/>
      <c r="L227" s="151"/>
      <c r="M227" s="152"/>
      <c r="N227" s="623" t="s">
        <v>33</v>
      </c>
      <c r="O227" s="624"/>
      <c r="P227" s="620" t="s">
        <v>24</v>
      </c>
      <c r="Q227" s="621"/>
      <c r="R227" s="621"/>
      <c r="S227" s="621"/>
      <c r="T227" s="621" t="str">
        <f>""&amp;①入力シート!$D$21</f>
        <v/>
      </c>
      <c r="U227" s="621"/>
      <c r="V227" s="621"/>
      <c r="W227" s="621"/>
      <c r="X227" s="621"/>
      <c r="Y227" s="621"/>
      <c r="Z227" s="621"/>
      <c r="AA227" s="621"/>
      <c r="AB227" s="621"/>
      <c r="AC227" s="621"/>
      <c r="AD227" s="621"/>
      <c r="AE227" s="621"/>
      <c r="AF227" s="621"/>
      <c r="AG227" s="621"/>
      <c r="AH227" s="621"/>
      <c r="AI227" s="621"/>
      <c r="AJ227" s="621"/>
      <c r="AK227" s="621"/>
      <c r="AL227" s="621"/>
      <c r="AM227" s="621"/>
      <c r="AN227" s="621"/>
      <c r="AO227" s="621"/>
      <c r="AP227" s="622"/>
      <c r="AQ227" s="150"/>
      <c r="AR227" s="157"/>
      <c r="AS227" s="653"/>
      <c r="AT227" s="654"/>
      <c r="AU227" s="654"/>
      <c r="AV227" s="654"/>
      <c r="AW227" s="654"/>
      <c r="AX227" s="654"/>
      <c r="AY227" s="654"/>
      <c r="AZ227" s="654"/>
      <c r="BA227" s="151"/>
      <c r="BB227" s="151"/>
      <c r="BC227" s="151"/>
      <c r="BD227" s="151"/>
      <c r="BE227" s="152"/>
      <c r="BF227" s="623" t="s">
        <v>33</v>
      </c>
      <c r="BG227" s="624"/>
      <c r="BH227" s="620" t="s">
        <v>24</v>
      </c>
      <c r="BI227" s="621"/>
      <c r="BJ227" s="621"/>
      <c r="BK227" s="621"/>
      <c r="BL227" s="621" t="str">
        <f>""&amp;①入力シート!$D$21</f>
        <v/>
      </c>
      <c r="BM227" s="621"/>
      <c r="BN227" s="621"/>
      <c r="BO227" s="621"/>
      <c r="BP227" s="621"/>
      <c r="BQ227" s="621"/>
      <c r="BR227" s="621"/>
      <c r="BS227" s="621"/>
      <c r="BT227" s="621"/>
      <c r="BU227" s="621"/>
      <c r="BV227" s="621"/>
      <c r="BW227" s="621"/>
      <c r="BX227" s="621"/>
      <c r="BY227" s="621"/>
      <c r="BZ227" s="621"/>
      <c r="CA227" s="621"/>
      <c r="CB227" s="621"/>
      <c r="CC227" s="621"/>
      <c r="CD227" s="621"/>
      <c r="CE227" s="621"/>
      <c r="CF227" s="621"/>
      <c r="CG227" s="621"/>
      <c r="CH227" s="622"/>
    </row>
    <row r="228" spans="1:86" ht="17.100000000000001" customHeight="1" x14ac:dyDescent="0.15">
      <c r="A228" s="153"/>
      <c r="B228" s="151"/>
      <c r="C228" s="151"/>
      <c r="D228" s="151"/>
      <c r="E228" s="151"/>
      <c r="F228" s="151"/>
      <c r="G228" s="151"/>
      <c r="H228" s="151"/>
      <c r="I228" s="151"/>
      <c r="J228" s="151"/>
      <c r="K228" s="151"/>
      <c r="L228" s="151"/>
      <c r="M228" s="152"/>
      <c r="N228" s="616"/>
      <c r="O228" s="617"/>
      <c r="P228" s="625" t="str">
        <f>"　"&amp;①入力シート!$D$22</f>
        <v>　</v>
      </c>
      <c r="Q228" s="626"/>
      <c r="R228" s="626"/>
      <c r="S228" s="626"/>
      <c r="T228" s="626"/>
      <c r="U228" s="626"/>
      <c r="V228" s="626"/>
      <c r="W228" s="626"/>
      <c r="X228" s="626"/>
      <c r="Y228" s="626"/>
      <c r="Z228" s="626"/>
      <c r="AA228" s="626"/>
      <c r="AB228" s="626"/>
      <c r="AC228" s="626"/>
      <c r="AD228" s="626"/>
      <c r="AE228" s="626"/>
      <c r="AF228" s="626"/>
      <c r="AG228" s="626"/>
      <c r="AH228" s="626"/>
      <c r="AI228" s="626"/>
      <c r="AJ228" s="626"/>
      <c r="AK228" s="626"/>
      <c r="AL228" s="626"/>
      <c r="AM228" s="626"/>
      <c r="AN228" s="626"/>
      <c r="AO228" s="626"/>
      <c r="AP228" s="627"/>
      <c r="AQ228" s="150"/>
      <c r="AR228" s="157"/>
      <c r="AS228" s="153"/>
      <c r="AT228" s="151"/>
      <c r="AU228" s="151"/>
      <c r="AV228" s="151"/>
      <c r="AW228" s="151"/>
      <c r="AX228" s="151"/>
      <c r="AY228" s="151"/>
      <c r="AZ228" s="151"/>
      <c r="BA228" s="151"/>
      <c r="BB228" s="151"/>
      <c r="BC228" s="151"/>
      <c r="BD228" s="151"/>
      <c r="BE228" s="152"/>
      <c r="BF228" s="616"/>
      <c r="BG228" s="617"/>
      <c r="BH228" s="625" t="str">
        <f>"　"&amp;①入力シート!$D$22</f>
        <v>　</v>
      </c>
      <c r="BI228" s="626"/>
      <c r="BJ228" s="626"/>
      <c r="BK228" s="626"/>
      <c r="BL228" s="626"/>
      <c r="BM228" s="626"/>
      <c r="BN228" s="626"/>
      <c r="BO228" s="626"/>
      <c r="BP228" s="626"/>
      <c r="BQ228" s="626"/>
      <c r="BR228" s="626"/>
      <c r="BS228" s="626"/>
      <c r="BT228" s="626"/>
      <c r="BU228" s="626"/>
      <c r="BV228" s="626"/>
      <c r="BW228" s="626"/>
      <c r="BX228" s="626"/>
      <c r="BY228" s="626"/>
      <c r="BZ228" s="626"/>
      <c r="CA228" s="626"/>
      <c r="CB228" s="626"/>
      <c r="CC228" s="626"/>
      <c r="CD228" s="626"/>
      <c r="CE228" s="626"/>
      <c r="CF228" s="626"/>
      <c r="CG228" s="626"/>
      <c r="CH228" s="627"/>
    </row>
    <row r="229" spans="1:86" ht="17.100000000000001" customHeight="1" x14ac:dyDescent="0.15">
      <c r="A229" s="153"/>
      <c r="B229" s="151"/>
      <c r="C229" s="151"/>
      <c r="D229" s="151"/>
      <c r="E229" s="151"/>
      <c r="F229" s="151"/>
      <c r="G229" s="151"/>
      <c r="H229" s="151"/>
      <c r="I229" s="151"/>
      <c r="J229" s="151"/>
      <c r="K229" s="151"/>
      <c r="L229" s="151"/>
      <c r="M229" s="152"/>
      <c r="N229" s="616"/>
      <c r="O229" s="617"/>
      <c r="P229" s="647" t="str">
        <f>"　"&amp;①入力シート!$D$23</f>
        <v>　</v>
      </c>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9"/>
      <c r="AQ229" s="150"/>
      <c r="AR229" s="157"/>
      <c r="AS229" s="153"/>
      <c r="AT229" s="151"/>
      <c r="AU229" s="151"/>
      <c r="AV229" s="151"/>
      <c r="AW229" s="151"/>
      <c r="AX229" s="151"/>
      <c r="AY229" s="151"/>
      <c r="AZ229" s="151"/>
      <c r="BA229" s="151"/>
      <c r="BB229" s="151"/>
      <c r="BC229" s="151"/>
      <c r="BD229" s="151"/>
      <c r="BE229" s="152"/>
      <c r="BF229" s="616"/>
      <c r="BG229" s="617"/>
      <c r="BH229" s="647" t="str">
        <f>"　"&amp;①入力シート!$D$23</f>
        <v>　</v>
      </c>
      <c r="BI229" s="648"/>
      <c r="BJ229" s="648"/>
      <c r="BK229" s="648"/>
      <c r="BL229" s="648"/>
      <c r="BM229" s="648"/>
      <c r="BN229" s="648"/>
      <c r="BO229" s="648"/>
      <c r="BP229" s="648"/>
      <c r="BQ229" s="648"/>
      <c r="BR229" s="648"/>
      <c r="BS229" s="648"/>
      <c r="BT229" s="648"/>
      <c r="BU229" s="648"/>
      <c r="BV229" s="648"/>
      <c r="BW229" s="648"/>
      <c r="BX229" s="648"/>
      <c r="BY229" s="648"/>
      <c r="BZ229" s="648"/>
      <c r="CA229" s="648"/>
      <c r="CB229" s="648"/>
      <c r="CC229" s="648"/>
      <c r="CD229" s="648"/>
      <c r="CE229" s="648"/>
      <c r="CF229" s="648"/>
      <c r="CG229" s="648"/>
      <c r="CH229" s="649"/>
    </row>
    <row r="230" spans="1:86" ht="17.100000000000001" customHeight="1" x14ac:dyDescent="0.15">
      <c r="A230" s="154"/>
      <c r="B230" s="155"/>
      <c r="C230" s="155"/>
      <c r="D230" s="155"/>
      <c r="E230" s="155"/>
      <c r="F230" s="155"/>
      <c r="G230" s="155"/>
      <c r="H230" s="155"/>
      <c r="I230" s="155"/>
      <c r="J230" s="155"/>
      <c r="K230" s="155"/>
      <c r="L230" s="155"/>
      <c r="M230" s="156"/>
      <c r="N230" s="616"/>
      <c r="O230" s="617"/>
      <c r="P230" s="647"/>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9"/>
      <c r="AQ230" s="150"/>
      <c r="AR230" s="157"/>
      <c r="AS230" s="154"/>
      <c r="AT230" s="155"/>
      <c r="AU230" s="155"/>
      <c r="AV230" s="155"/>
      <c r="AW230" s="155"/>
      <c r="AX230" s="155"/>
      <c r="AY230" s="155"/>
      <c r="AZ230" s="155"/>
      <c r="BA230" s="155"/>
      <c r="BB230" s="155"/>
      <c r="BC230" s="155"/>
      <c r="BD230" s="155"/>
      <c r="BE230" s="156"/>
      <c r="BF230" s="616"/>
      <c r="BG230" s="617"/>
      <c r="BH230" s="647"/>
      <c r="BI230" s="648"/>
      <c r="BJ230" s="648"/>
      <c r="BK230" s="648"/>
      <c r="BL230" s="648"/>
      <c r="BM230" s="648"/>
      <c r="BN230" s="648"/>
      <c r="BO230" s="648"/>
      <c r="BP230" s="648"/>
      <c r="BQ230" s="648"/>
      <c r="BR230" s="648"/>
      <c r="BS230" s="648"/>
      <c r="BT230" s="648"/>
      <c r="BU230" s="648"/>
      <c r="BV230" s="648"/>
      <c r="BW230" s="648"/>
      <c r="BX230" s="648"/>
      <c r="BY230" s="648"/>
      <c r="BZ230" s="648"/>
      <c r="CA230" s="648"/>
      <c r="CB230" s="648"/>
      <c r="CC230" s="648"/>
      <c r="CD230" s="648"/>
      <c r="CE230" s="648"/>
      <c r="CF230" s="648"/>
      <c r="CG230" s="648"/>
      <c r="CH230" s="649"/>
    </row>
    <row r="231" spans="1:86" ht="18" customHeight="1" x14ac:dyDescent="0.15">
      <c r="A231" s="623" t="s">
        <v>38</v>
      </c>
      <c r="B231" s="624"/>
      <c r="C231" s="620" t="s">
        <v>32</v>
      </c>
      <c r="D231" s="621"/>
      <c r="E231" s="621"/>
      <c r="F231" s="621"/>
      <c r="G231" s="621"/>
      <c r="H231" s="621"/>
      <c r="I231" s="621"/>
      <c r="J231" s="621"/>
      <c r="K231" s="621"/>
      <c r="L231" s="621"/>
      <c r="M231" s="621"/>
      <c r="N231" s="609" t="s">
        <v>35</v>
      </c>
      <c r="O231" s="609"/>
      <c r="P231" s="615" t="str">
        <f>""&amp;①入力シート!O144</f>
        <v/>
      </c>
      <c r="Q231" s="615"/>
      <c r="R231" s="615"/>
      <c r="S231" s="615"/>
      <c r="T231" s="615"/>
      <c r="U231" s="615"/>
      <c r="V231" s="615"/>
      <c r="W231" s="615"/>
      <c r="X231" s="615"/>
      <c r="Y231" s="615"/>
      <c r="Z231" s="615"/>
      <c r="AA231" s="615"/>
      <c r="AB231" s="615"/>
      <c r="AC231" s="615"/>
      <c r="AD231" s="615"/>
      <c r="AE231" s="615"/>
      <c r="AF231" s="615"/>
      <c r="AG231" s="615"/>
      <c r="AH231" s="615"/>
      <c r="AI231" s="615"/>
      <c r="AJ231" s="615"/>
      <c r="AK231" s="615"/>
      <c r="AL231" s="615"/>
      <c r="AM231" s="615"/>
      <c r="AN231" s="615"/>
      <c r="AO231" s="615"/>
      <c r="AP231" s="615"/>
      <c r="AQ231" s="150"/>
      <c r="AR231" s="157"/>
      <c r="AS231" s="623" t="s">
        <v>38</v>
      </c>
      <c r="AT231" s="624"/>
      <c r="AU231" s="620" t="s">
        <v>32</v>
      </c>
      <c r="AV231" s="621"/>
      <c r="AW231" s="621"/>
      <c r="AX231" s="621"/>
      <c r="AY231" s="621"/>
      <c r="AZ231" s="621"/>
      <c r="BA231" s="621"/>
      <c r="BB231" s="621"/>
      <c r="BC231" s="621"/>
      <c r="BD231" s="621"/>
      <c r="BE231" s="621"/>
      <c r="BF231" s="609" t="s">
        <v>35</v>
      </c>
      <c r="BG231" s="609"/>
      <c r="BH231" s="615" t="str">
        <f>""&amp;①入力シート!O145</f>
        <v/>
      </c>
      <c r="BI231" s="615"/>
      <c r="BJ231" s="615"/>
      <c r="BK231" s="615"/>
      <c r="BL231" s="615"/>
      <c r="BM231" s="615"/>
      <c r="BN231" s="615"/>
      <c r="BO231" s="615"/>
      <c r="BP231" s="615"/>
      <c r="BQ231" s="615"/>
      <c r="BR231" s="615"/>
      <c r="BS231" s="615"/>
      <c r="BT231" s="615"/>
      <c r="BU231" s="615"/>
      <c r="BV231" s="615"/>
      <c r="BW231" s="615"/>
      <c r="BX231" s="615"/>
      <c r="BY231" s="615"/>
      <c r="BZ231" s="615"/>
      <c r="CA231" s="615"/>
      <c r="CB231" s="615"/>
      <c r="CC231" s="615"/>
      <c r="CD231" s="615"/>
      <c r="CE231" s="615"/>
      <c r="CF231" s="615"/>
      <c r="CG231" s="615"/>
      <c r="CH231" s="615"/>
    </row>
    <row r="232" spans="1:86" ht="18" customHeight="1" x14ac:dyDescent="0.15">
      <c r="A232" s="616"/>
      <c r="B232" s="617"/>
      <c r="C232" s="643">
        <f>'②応募者名簿(印刷用)'!$CI19</f>
        <v>107</v>
      </c>
      <c r="D232" s="644"/>
      <c r="E232" s="644"/>
      <c r="F232" s="644"/>
      <c r="G232" s="644"/>
      <c r="H232" s="644"/>
      <c r="I232" s="644"/>
      <c r="J232" s="644"/>
      <c r="K232" s="644"/>
      <c r="L232" s="644"/>
      <c r="M232" s="644"/>
      <c r="N232" s="609"/>
      <c r="O232" s="609"/>
      <c r="P232" s="615"/>
      <c r="Q232" s="615"/>
      <c r="R232" s="615"/>
      <c r="S232" s="615"/>
      <c r="T232" s="615"/>
      <c r="U232" s="615"/>
      <c r="V232" s="615"/>
      <c r="W232" s="615"/>
      <c r="X232" s="615"/>
      <c r="Y232" s="615"/>
      <c r="Z232" s="615"/>
      <c r="AA232" s="615"/>
      <c r="AB232" s="615"/>
      <c r="AC232" s="615"/>
      <c r="AD232" s="615"/>
      <c r="AE232" s="615"/>
      <c r="AF232" s="615"/>
      <c r="AG232" s="615"/>
      <c r="AH232" s="615"/>
      <c r="AI232" s="615"/>
      <c r="AJ232" s="615"/>
      <c r="AK232" s="615"/>
      <c r="AL232" s="615"/>
      <c r="AM232" s="615"/>
      <c r="AN232" s="615"/>
      <c r="AO232" s="615"/>
      <c r="AP232" s="615"/>
      <c r="AQ232" s="150"/>
      <c r="AR232" s="157"/>
      <c r="AS232" s="616"/>
      <c r="AT232" s="617"/>
      <c r="AU232" s="643">
        <f>'②応募者名簿(印刷用)'!$CI20</f>
        <v>108</v>
      </c>
      <c r="AV232" s="644"/>
      <c r="AW232" s="644"/>
      <c r="AX232" s="644"/>
      <c r="AY232" s="644"/>
      <c r="AZ232" s="644"/>
      <c r="BA232" s="644"/>
      <c r="BB232" s="644"/>
      <c r="BC232" s="644"/>
      <c r="BD232" s="644"/>
      <c r="BE232" s="644"/>
      <c r="BF232" s="609"/>
      <c r="BG232" s="609"/>
      <c r="BH232" s="615"/>
      <c r="BI232" s="615"/>
      <c r="BJ232" s="615"/>
      <c r="BK232" s="615"/>
      <c r="BL232" s="615"/>
      <c r="BM232" s="615"/>
      <c r="BN232" s="615"/>
      <c r="BO232" s="615"/>
      <c r="BP232" s="615"/>
      <c r="BQ232" s="615"/>
      <c r="BR232" s="615"/>
      <c r="BS232" s="615"/>
      <c r="BT232" s="615"/>
      <c r="BU232" s="615"/>
      <c r="BV232" s="615"/>
      <c r="BW232" s="615"/>
      <c r="BX232" s="615"/>
      <c r="BY232" s="615"/>
      <c r="BZ232" s="615"/>
      <c r="CA232" s="615"/>
      <c r="CB232" s="615"/>
      <c r="CC232" s="615"/>
      <c r="CD232" s="615"/>
      <c r="CE232" s="615"/>
      <c r="CF232" s="615"/>
      <c r="CG232" s="615"/>
      <c r="CH232" s="615"/>
    </row>
    <row r="233" spans="1:86" ht="18" customHeight="1" x14ac:dyDescent="0.15">
      <c r="A233" s="618"/>
      <c r="B233" s="619"/>
      <c r="C233" s="643"/>
      <c r="D233" s="644"/>
      <c r="E233" s="644"/>
      <c r="F233" s="644"/>
      <c r="G233" s="644"/>
      <c r="H233" s="644"/>
      <c r="I233" s="644"/>
      <c r="J233" s="644"/>
      <c r="K233" s="644"/>
      <c r="L233" s="644"/>
      <c r="M233" s="644"/>
      <c r="N233" s="609"/>
      <c r="O233" s="609"/>
      <c r="P233" s="615"/>
      <c r="Q233" s="615"/>
      <c r="R233" s="615"/>
      <c r="S233" s="615"/>
      <c r="T233" s="615"/>
      <c r="U233" s="615"/>
      <c r="V233" s="615"/>
      <c r="W233" s="615"/>
      <c r="X233" s="615"/>
      <c r="Y233" s="615"/>
      <c r="Z233" s="615"/>
      <c r="AA233" s="615"/>
      <c r="AB233" s="615"/>
      <c r="AC233" s="615"/>
      <c r="AD233" s="615"/>
      <c r="AE233" s="615"/>
      <c r="AF233" s="615"/>
      <c r="AG233" s="615"/>
      <c r="AH233" s="615"/>
      <c r="AI233" s="615"/>
      <c r="AJ233" s="615"/>
      <c r="AK233" s="615"/>
      <c r="AL233" s="615"/>
      <c r="AM233" s="615"/>
      <c r="AN233" s="615"/>
      <c r="AO233" s="615"/>
      <c r="AP233" s="615"/>
      <c r="AQ233" s="150"/>
      <c r="AR233" s="157"/>
      <c r="AS233" s="618"/>
      <c r="AT233" s="619"/>
      <c r="AU233" s="643"/>
      <c r="AV233" s="644"/>
      <c r="AW233" s="644"/>
      <c r="AX233" s="644"/>
      <c r="AY233" s="644"/>
      <c r="AZ233" s="644"/>
      <c r="BA233" s="644"/>
      <c r="BB233" s="644"/>
      <c r="BC233" s="644"/>
      <c r="BD233" s="644"/>
      <c r="BE233" s="644"/>
      <c r="BF233" s="609"/>
      <c r="BG233" s="609"/>
      <c r="BH233" s="615"/>
      <c r="BI233" s="615"/>
      <c r="BJ233" s="615"/>
      <c r="BK233" s="615"/>
      <c r="BL233" s="615"/>
      <c r="BM233" s="615"/>
      <c r="BN233" s="615"/>
      <c r="BO233" s="615"/>
      <c r="BP233" s="615"/>
      <c r="BQ233" s="615"/>
      <c r="BR233" s="615"/>
      <c r="BS233" s="615"/>
      <c r="BT233" s="615"/>
      <c r="BU233" s="615"/>
      <c r="BV233" s="615"/>
      <c r="BW233" s="615"/>
      <c r="BX233" s="615"/>
      <c r="BY233" s="615"/>
      <c r="BZ233" s="615"/>
      <c r="CA233" s="615"/>
      <c r="CB233" s="615"/>
      <c r="CC233" s="615"/>
      <c r="CD233" s="615"/>
      <c r="CE233" s="615"/>
      <c r="CF233" s="615"/>
      <c r="CG233" s="615"/>
      <c r="CH233" s="615"/>
    </row>
    <row r="234" spans="1:86" ht="18" customHeight="1" x14ac:dyDescent="0.15">
      <c r="A234" s="623" t="s">
        <v>37</v>
      </c>
      <c r="B234" s="624"/>
      <c r="C234" s="640" t="str">
        <f>IF('②応募者名簿(印刷用)'!$CS$19="","",'②応募者名簿(印刷用)'!$CS$19)</f>
        <v/>
      </c>
      <c r="D234" s="641"/>
      <c r="E234" s="641"/>
      <c r="F234" s="641"/>
      <c r="G234" s="641"/>
      <c r="H234" s="641"/>
      <c r="I234" s="641"/>
      <c r="J234" s="641"/>
      <c r="K234" s="641"/>
      <c r="L234" s="641"/>
      <c r="M234" s="642"/>
      <c r="N234" s="616" t="s">
        <v>41</v>
      </c>
      <c r="O234" s="617"/>
      <c r="P234" s="610" t="s">
        <v>40</v>
      </c>
      <c r="Q234" s="611"/>
      <c r="R234" s="611"/>
      <c r="S234" s="611"/>
      <c r="T234" s="611"/>
      <c r="U234" s="611"/>
      <c r="V234" s="611"/>
      <c r="W234" s="611"/>
      <c r="X234" s="611"/>
      <c r="Y234" s="611"/>
      <c r="Z234" s="611"/>
      <c r="AA234" s="611"/>
      <c r="AB234" s="611"/>
      <c r="AC234" s="611"/>
      <c r="AD234" s="611"/>
      <c r="AE234" s="611"/>
      <c r="AF234" s="611"/>
      <c r="AG234" s="611"/>
      <c r="AH234" s="611"/>
      <c r="AI234" s="611"/>
      <c r="AJ234" s="611"/>
      <c r="AK234" s="611"/>
      <c r="AL234" s="611"/>
      <c r="AM234" s="611"/>
      <c r="AN234" s="611"/>
      <c r="AO234" s="611"/>
      <c r="AP234" s="612"/>
      <c r="AQ234" s="150"/>
      <c r="AR234" s="157"/>
      <c r="AS234" s="623" t="s">
        <v>37</v>
      </c>
      <c r="AT234" s="624"/>
      <c r="AU234" s="640" t="str">
        <f>IF('②応募者名簿(印刷用)'!$CS$20="","",'②応募者名簿(印刷用)'!$CS$20)</f>
        <v/>
      </c>
      <c r="AV234" s="641"/>
      <c r="AW234" s="641"/>
      <c r="AX234" s="641"/>
      <c r="AY234" s="641"/>
      <c r="AZ234" s="641"/>
      <c r="BA234" s="641"/>
      <c r="BB234" s="641"/>
      <c r="BC234" s="641"/>
      <c r="BD234" s="641"/>
      <c r="BE234" s="642"/>
      <c r="BF234" s="616" t="s">
        <v>41</v>
      </c>
      <c r="BG234" s="617"/>
      <c r="BH234" s="610" t="s">
        <v>40</v>
      </c>
      <c r="BI234" s="611"/>
      <c r="BJ234" s="611"/>
      <c r="BK234" s="611"/>
      <c r="BL234" s="611"/>
      <c r="BM234" s="611"/>
      <c r="BN234" s="611"/>
      <c r="BO234" s="611"/>
      <c r="BP234" s="611"/>
      <c r="BQ234" s="611"/>
      <c r="BR234" s="611"/>
      <c r="BS234" s="611"/>
      <c r="BT234" s="611"/>
      <c r="BU234" s="611"/>
      <c r="BV234" s="611"/>
      <c r="BW234" s="611"/>
      <c r="BX234" s="611"/>
      <c r="BY234" s="611"/>
      <c r="BZ234" s="611"/>
      <c r="CA234" s="611"/>
      <c r="CB234" s="611"/>
      <c r="CC234" s="611"/>
      <c r="CD234" s="611"/>
      <c r="CE234" s="611"/>
      <c r="CF234" s="611"/>
      <c r="CG234" s="611"/>
      <c r="CH234" s="612"/>
    </row>
    <row r="235" spans="1:86" ht="18" customHeight="1" x14ac:dyDescent="0.15">
      <c r="A235" s="616"/>
      <c r="B235" s="617"/>
      <c r="C235" s="643"/>
      <c r="D235" s="644"/>
      <c r="E235" s="644"/>
      <c r="F235" s="644"/>
      <c r="G235" s="644"/>
      <c r="H235" s="644"/>
      <c r="I235" s="644"/>
      <c r="J235" s="644"/>
      <c r="K235" s="644"/>
      <c r="L235" s="644"/>
      <c r="M235" s="645"/>
      <c r="N235" s="616"/>
      <c r="O235" s="617"/>
      <c r="P235" s="632" t="str">
        <f>IF('②応募者名簿(印刷用)'!$CW$19="","",'②応募者名簿(印刷用)'!$CW$19)</f>
        <v xml:space="preserve"> </v>
      </c>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4"/>
      <c r="AQ235" s="150"/>
      <c r="AR235" s="157"/>
      <c r="AS235" s="616"/>
      <c r="AT235" s="617"/>
      <c r="AU235" s="643"/>
      <c r="AV235" s="644"/>
      <c r="AW235" s="644"/>
      <c r="AX235" s="644"/>
      <c r="AY235" s="644"/>
      <c r="AZ235" s="644"/>
      <c r="BA235" s="644"/>
      <c r="BB235" s="644"/>
      <c r="BC235" s="644"/>
      <c r="BD235" s="644"/>
      <c r="BE235" s="645"/>
      <c r="BF235" s="616"/>
      <c r="BG235" s="617"/>
      <c r="BH235" s="632" t="str">
        <f>IF('②応募者名簿(印刷用)'!$CW$20="","",'②応募者名簿(印刷用)'!$CW$20)</f>
        <v xml:space="preserve"> </v>
      </c>
      <c r="BI235" s="633"/>
      <c r="BJ235" s="633"/>
      <c r="BK235" s="633"/>
      <c r="BL235" s="633"/>
      <c r="BM235" s="633"/>
      <c r="BN235" s="633"/>
      <c r="BO235" s="633"/>
      <c r="BP235" s="633"/>
      <c r="BQ235" s="633"/>
      <c r="BR235" s="633"/>
      <c r="BS235" s="633"/>
      <c r="BT235" s="633"/>
      <c r="BU235" s="633"/>
      <c r="BV235" s="633"/>
      <c r="BW235" s="633"/>
      <c r="BX235" s="633"/>
      <c r="BY235" s="633"/>
      <c r="BZ235" s="633"/>
      <c r="CA235" s="633"/>
      <c r="CB235" s="633"/>
      <c r="CC235" s="633"/>
      <c r="CD235" s="633"/>
      <c r="CE235" s="633"/>
      <c r="CF235" s="633"/>
      <c r="CG235" s="633"/>
      <c r="CH235" s="634"/>
    </row>
    <row r="236" spans="1:86" ht="18" customHeight="1" x14ac:dyDescent="0.15">
      <c r="A236" s="616"/>
      <c r="B236" s="617"/>
      <c r="C236" s="643"/>
      <c r="D236" s="644"/>
      <c r="E236" s="644"/>
      <c r="F236" s="644"/>
      <c r="G236" s="644"/>
      <c r="H236" s="644"/>
      <c r="I236" s="644"/>
      <c r="J236" s="644"/>
      <c r="K236" s="644"/>
      <c r="L236" s="644"/>
      <c r="M236" s="645"/>
      <c r="N236" s="618"/>
      <c r="O236" s="619"/>
      <c r="P236" s="635"/>
      <c r="Q236" s="636"/>
      <c r="R236" s="636"/>
      <c r="S236" s="636"/>
      <c r="T236" s="636"/>
      <c r="U236" s="636"/>
      <c r="V236" s="636"/>
      <c r="W236" s="636"/>
      <c r="X236" s="636"/>
      <c r="Y236" s="636"/>
      <c r="Z236" s="636"/>
      <c r="AA236" s="636"/>
      <c r="AB236" s="636"/>
      <c r="AC236" s="636"/>
      <c r="AD236" s="636"/>
      <c r="AE236" s="636"/>
      <c r="AF236" s="636"/>
      <c r="AG236" s="636"/>
      <c r="AH236" s="636"/>
      <c r="AI236" s="636"/>
      <c r="AJ236" s="636"/>
      <c r="AK236" s="636"/>
      <c r="AL236" s="636"/>
      <c r="AM236" s="636"/>
      <c r="AN236" s="636"/>
      <c r="AO236" s="636"/>
      <c r="AP236" s="637"/>
      <c r="AQ236" s="150"/>
      <c r="AR236" s="157"/>
      <c r="AS236" s="616"/>
      <c r="AT236" s="617"/>
      <c r="AU236" s="643"/>
      <c r="AV236" s="644"/>
      <c r="AW236" s="644"/>
      <c r="AX236" s="644"/>
      <c r="AY236" s="644"/>
      <c r="AZ236" s="644"/>
      <c r="BA236" s="644"/>
      <c r="BB236" s="644"/>
      <c r="BC236" s="644"/>
      <c r="BD236" s="644"/>
      <c r="BE236" s="645"/>
      <c r="BF236" s="618"/>
      <c r="BG236" s="619"/>
      <c r="BH236" s="635"/>
      <c r="BI236" s="636"/>
      <c r="BJ236" s="636"/>
      <c r="BK236" s="636"/>
      <c r="BL236" s="636"/>
      <c r="BM236" s="636"/>
      <c r="BN236" s="636"/>
      <c r="BO236" s="636"/>
      <c r="BP236" s="636"/>
      <c r="BQ236" s="636"/>
      <c r="BR236" s="636"/>
      <c r="BS236" s="636"/>
      <c r="BT236" s="636"/>
      <c r="BU236" s="636"/>
      <c r="BV236" s="636"/>
      <c r="BW236" s="636"/>
      <c r="BX236" s="636"/>
      <c r="BY236" s="636"/>
      <c r="BZ236" s="636"/>
      <c r="CA236" s="636"/>
      <c r="CB236" s="636"/>
      <c r="CC236" s="636"/>
      <c r="CD236" s="636"/>
      <c r="CE236" s="636"/>
      <c r="CF236" s="636"/>
      <c r="CG236" s="636"/>
      <c r="CH236" s="637"/>
    </row>
    <row r="237" spans="1:86" ht="18" customHeight="1" x14ac:dyDescent="0.15">
      <c r="A237" s="638" t="s">
        <v>23</v>
      </c>
      <c r="B237" s="638"/>
      <c r="C237" s="639" t="str">
        <f>""&amp;①入力シート!AJ144</f>
        <v/>
      </c>
      <c r="D237" s="639"/>
      <c r="E237" s="639"/>
      <c r="F237" s="639"/>
      <c r="G237" s="639"/>
      <c r="H237" s="639"/>
      <c r="I237" s="639"/>
      <c r="J237" s="639"/>
      <c r="K237" s="639"/>
      <c r="L237" s="639"/>
      <c r="M237" s="639"/>
      <c r="N237" s="646" t="s">
        <v>77</v>
      </c>
      <c r="O237" s="428"/>
      <c r="P237" s="428"/>
      <c r="Q237" s="428"/>
      <c r="R237" s="428"/>
      <c r="S237" s="428"/>
      <c r="T237" s="428"/>
      <c r="U237" s="428"/>
      <c r="V237" s="428"/>
      <c r="W237" s="428"/>
      <c r="X237" s="428"/>
      <c r="Y237" s="428"/>
      <c r="Z237" s="428"/>
      <c r="AA237" s="428"/>
      <c r="AB237" s="428"/>
      <c r="AC237" s="428"/>
      <c r="AD237" s="428"/>
      <c r="AE237" s="428"/>
      <c r="AF237" s="428"/>
      <c r="AG237" s="428"/>
      <c r="AH237" s="428"/>
      <c r="AI237" s="428"/>
      <c r="AJ237" s="428"/>
      <c r="AK237" s="428"/>
      <c r="AL237" s="428"/>
      <c r="AM237" s="428"/>
      <c r="AN237" s="428"/>
      <c r="AO237" s="428"/>
      <c r="AP237" s="429"/>
      <c r="AR237" s="47"/>
      <c r="AS237" s="638" t="s">
        <v>23</v>
      </c>
      <c r="AT237" s="638"/>
      <c r="AU237" s="639" t="str">
        <f>""&amp;①入力シート!AJ145</f>
        <v/>
      </c>
      <c r="AV237" s="639"/>
      <c r="AW237" s="639"/>
      <c r="AX237" s="639"/>
      <c r="AY237" s="639"/>
      <c r="AZ237" s="639"/>
      <c r="BA237" s="639"/>
      <c r="BB237" s="639"/>
      <c r="BC237" s="639"/>
      <c r="BD237" s="639"/>
      <c r="BE237" s="639"/>
      <c r="BF237" s="646" t="s">
        <v>77</v>
      </c>
      <c r="BG237" s="428"/>
      <c r="BH237" s="428"/>
      <c r="BI237" s="428"/>
      <c r="BJ237" s="428"/>
      <c r="BK237" s="428"/>
      <c r="BL237" s="428"/>
      <c r="BM237" s="428"/>
      <c r="BN237" s="428"/>
      <c r="BO237" s="428"/>
      <c r="BP237" s="428"/>
      <c r="BQ237" s="428"/>
      <c r="BR237" s="428"/>
      <c r="BS237" s="428"/>
      <c r="BT237" s="428"/>
      <c r="BU237" s="428"/>
      <c r="BV237" s="428"/>
      <c r="BW237" s="428"/>
      <c r="BX237" s="428"/>
      <c r="BY237" s="428"/>
      <c r="BZ237" s="428"/>
      <c r="CA237" s="428"/>
      <c r="CB237" s="428"/>
      <c r="CC237" s="428"/>
      <c r="CD237" s="428"/>
      <c r="CE237" s="428"/>
      <c r="CF237" s="428"/>
      <c r="CG237" s="428"/>
      <c r="CH237" s="429"/>
    </row>
    <row r="238" spans="1:86" ht="18" customHeight="1" x14ac:dyDescent="0.15">
      <c r="A238" s="638"/>
      <c r="B238" s="638"/>
      <c r="C238" s="639"/>
      <c r="D238" s="639"/>
      <c r="E238" s="639"/>
      <c r="F238" s="639"/>
      <c r="G238" s="639"/>
      <c r="H238" s="639"/>
      <c r="I238" s="639"/>
      <c r="J238" s="639"/>
      <c r="K238" s="639"/>
      <c r="L238" s="639"/>
      <c r="M238" s="639"/>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c r="AK238" s="431"/>
      <c r="AL238" s="431"/>
      <c r="AM238" s="431"/>
      <c r="AN238" s="431"/>
      <c r="AO238" s="431"/>
      <c r="AP238" s="432"/>
      <c r="AR238" s="47"/>
      <c r="AS238" s="638"/>
      <c r="AT238" s="638"/>
      <c r="AU238" s="639"/>
      <c r="AV238" s="639"/>
      <c r="AW238" s="639"/>
      <c r="AX238" s="639"/>
      <c r="AY238" s="639"/>
      <c r="AZ238" s="639"/>
      <c r="BA238" s="639"/>
      <c r="BB238" s="639"/>
      <c r="BC238" s="639"/>
      <c r="BD238" s="639"/>
      <c r="BE238" s="639"/>
      <c r="BF238" s="431"/>
      <c r="BG238" s="431"/>
      <c r="BH238" s="431"/>
      <c r="BI238" s="431"/>
      <c r="BJ238" s="431"/>
      <c r="BK238" s="431"/>
      <c r="BL238" s="431"/>
      <c r="BM238" s="431"/>
      <c r="BN238" s="431"/>
      <c r="BO238" s="431"/>
      <c r="BP238" s="431"/>
      <c r="BQ238" s="431"/>
      <c r="BR238" s="431"/>
      <c r="BS238" s="431"/>
      <c r="BT238" s="431"/>
      <c r="BU238" s="431"/>
      <c r="BV238" s="431"/>
      <c r="BW238" s="431"/>
      <c r="BX238" s="431"/>
      <c r="BY238" s="431"/>
      <c r="BZ238" s="431"/>
      <c r="CA238" s="431"/>
      <c r="CB238" s="431"/>
      <c r="CC238" s="431"/>
      <c r="CD238" s="431"/>
      <c r="CE238" s="431"/>
      <c r="CF238" s="431"/>
      <c r="CG238" s="431"/>
      <c r="CH238" s="432"/>
    </row>
    <row r="239" spans="1:86" ht="17.100000000000001" customHeight="1" x14ac:dyDescent="0.15">
      <c r="A239" s="650" t="s">
        <v>64</v>
      </c>
      <c r="B239" s="651"/>
      <c r="C239" s="651"/>
      <c r="D239" s="651"/>
      <c r="E239" s="651"/>
      <c r="F239" s="651"/>
      <c r="G239" s="651"/>
      <c r="H239" s="651"/>
      <c r="I239" s="651"/>
      <c r="J239" s="651"/>
      <c r="K239" s="651"/>
      <c r="L239" s="651"/>
      <c r="M239" s="652"/>
      <c r="N239" s="609" t="s">
        <v>22</v>
      </c>
      <c r="O239" s="609"/>
      <c r="P239" s="628" t="s">
        <v>17</v>
      </c>
      <c r="Q239" s="629"/>
      <c r="R239" s="630" t="str">
        <f>IF('②応募者名簿(印刷用)'!$BX$40="","",'②応募者名簿(印刷用)'!$BX$40)</f>
        <v>-</v>
      </c>
      <c r="S239" s="630"/>
      <c r="T239" s="630"/>
      <c r="U239" s="630"/>
      <c r="V239" s="630"/>
      <c r="W239" s="630"/>
      <c r="X239" s="630"/>
      <c r="Y239" s="630"/>
      <c r="Z239" s="630"/>
      <c r="AA239" s="630"/>
      <c r="AB239" s="630"/>
      <c r="AC239" s="630"/>
      <c r="AD239" s="630"/>
      <c r="AE239" s="630"/>
      <c r="AF239" s="630"/>
      <c r="AG239" s="630"/>
      <c r="AH239" s="630"/>
      <c r="AI239" s="630"/>
      <c r="AJ239" s="630"/>
      <c r="AK239" s="630"/>
      <c r="AL239" s="630"/>
      <c r="AM239" s="630"/>
      <c r="AN239" s="630"/>
      <c r="AO239" s="630"/>
      <c r="AP239" s="631"/>
      <c r="AQ239" s="150"/>
      <c r="AR239" s="157"/>
      <c r="AS239" s="650" t="s">
        <v>64</v>
      </c>
      <c r="AT239" s="651"/>
      <c r="AU239" s="651"/>
      <c r="AV239" s="651"/>
      <c r="AW239" s="651"/>
      <c r="AX239" s="651"/>
      <c r="AY239" s="651"/>
      <c r="AZ239" s="651"/>
      <c r="BA239" s="651"/>
      <c r="BB239" s="651"/>
      <c r="BC239" s="651"/>
      <c r="BD239" s="651"/>
      <c r="BE239" s="652"/>
      <c r="BF239" s="609" t="s">
        <v>22</v>
      </c>
      <c r="BG239" s="609"/>
      <c r="BH239" s="628" t="s">
        <v>17</v>
      </c>
      <c r="BI239" s="629"/>
      <c r="BJ239" s="630" t="str">
        <f>IF('②応募者名簿(印刷用)'!$BX$40="","",'②応募者名簿(印刷用)'!$BX$40)</f>
        <v>-</v>
      </c>
      <c r="BK239" s="630"/>
      <c r="BL239" s="630"/>
      <c r="BM239" s="630"/>
      <c r="BN239" s="630"/>
      <c r="BO239" s="630"/>
      <c r="BP239" s="630"/>
      <c r="BQ239" s="630"/>
      <c r="BR239" s="630"/>
      <c r="BS239" s="630"/>
      <c r="BT239" s="630"/>
      <c r="BU239" s="630"/>
      <c r="BV239" s="630"/>
      <c r="BW239" s="630"/>
      <c r="BX239" s="630"/>
      <c r="BY239" s="630"/>
      <c r="BZ239" s="630"/>
      <c r="CA239" s="630"/>
      <c r="CB239" s="630"/>
      <c r="CC239" s="630"/>
      <c r="CD239" s="630"/>
      <c r="CE239" s="630"/>
      <c r="CF239" s="630"/>
      <c r="CG239" s="630"/>
      <c r="CH239" s="631"/>
    </row>
    <row r="240" spans="1:86" ht="17.100000000000001" customHeight="1" x14ac:dyDescent="0.15">
      <c r="A240" s="653" t="str">
        <f>'②応募者名簿(印刷用)'!$A$36</f>
        <v/>
      </c>
      <c r="B240" s="654"/>
      <c r="C240" s="654"/>
      <c r="D240" s="654"/>
      <c r="E240" s="654"/>
      <c r="F240" s="654"/>
      <c r="G240" s="654"/>
      <c r="H240" s="654"/>
      <c r="I240" s="151"/>
      <c r="J240" s="151"/>
      <c r="K240" s="151"/>
      <c r="L240" s="151"/>
      <c r="M240" s="152"/>
      <c r="N240" s="609"/>
      <c r="O240" s="609"/>
      <c r="P240" s="603" t="str">
        <f>IF('②応募者名簿(印刷用)'!$BV$42="","",'②応募者名簿(印刷用)'!$BV$42)</f>
        <v xml:space="preserve"> </v>
      </c>
      <c r="Q240" s="604"/>
      <c r="R240" s="604"/>
      <c r="S240" s="604"/>
      <c r="T240" s="604"/>
      <c r="U240" s="604"/>
      <c r="V240" s="604"/>
      <c r="W240" s="604"/>
      <c r="X240" s="604"/>
      <c r="Y240" s="604"/>
      <c r="Z240" s="604"/>
      <c r="AA240" s="604"/>
      <c r="AB240" s="604"/>
      <c r="AC240" s="604"/>
      <c r="AD240" s="604"/>
      <c r="AE240" s="604"/>
      <c r="AF240" s="604"/>
      <c r="AG240" s="604"/>
      <c r="AH240" s="604"/>
      <c r="AI240" s="604"/>
      <c r="AJ240" s="604"/>
      <c r="AK240" s="604"/>
      <c r="AL240" s="604"/>
      <c r="AM240" s="604"/>
      <c r="AN240" s="604"/>
      <c r="AO240" s="604"/>
      <c r="AP240" s="605"/>
      <c r="AQ240" s="150"/>
      <c r="AR240" s="157"/>
      <c r="AS240" s="653" t="str">
        <f>'②応募者名簿(印刷用)'!$A$36</f>
        <v/>
      </c>
      <c r="AT240" s="654"/>
      <c r="AU240" s="654"/>
      <c r="AV240" s="654"/>
      <c r="AW240" s="654"/>
      <c r="AX240" s="654"/>
      <c r="AY240" s="654"/>
      <c r="AZ240" s="654"/>
      <c r="BA240" s="151"/>
      <c r="BB240" s="151"/>
      <c r="BC240" s="151"/>
      <c r="BD240" s="151"/>
      <c r="BE240" s="152"/>
      <c r="BF240" s="609"/>
      <c r="BG240" s="609"/>
      <c r="BH240" s="603" t="str">
        <f>IF('②応募者名簿(印刷用)'!$BV$42="","",'②応募者名簿(印刷用)'!$BV$42)</f>
        <v xml:space="preserve"> </v>
      </c>
      <c r="BI240" s="604"/>
      <c r="BJ240" s="604"/>
      <c r="BK240" s="604"/>
      <c r="BL240" s="604"/>
      <c r="BM240" s="604"/>
      <c r="BN240" s="604"/>
      <c r="BO240" s="604"/>
      <c r="BP240" s="604"/>
      <c r="BQ240" s="604"/>
      <c r="BR240" s="604"/>
      <c r="BS240" s="604"/>
      <c r="BT240" s="604"/>
      <c r="BU240" s="604"/>
      <c r="BV240" s="604"/>
      <c r="BW240" s="604"/>
      <c r="BX240" s="604"/>
      <c r="BY240" s="604"/>
      <c r="BZ240" s="604"/>
      <c r="CA240" s="604"/>
      <c r="CB240" s="604"/>
      <c r="CC240" s="604"/>
      <c r="CD240" s="604"/>
      <c r="CE240" s="604"/>
      <c r="CF240" s="604"/>
      <c r="CG240" s="604"/>
      <c r="CH240" s="605"/>
    </row>
    <row r="241" spans="1:87" ht="17.100000000000001" customHeight="1" x14ac:dyDescent="0.15">
      <c r="A241" s="653"/>
      <c r="B241" s="654"/>
      <c r="C241" s="654"/>
      <c r="D241" s="654"/>
      <c r="E241" s="654"/>
      <c r="F241" s="654"/>
      <c r="G241" s="654"/>
      <c r="H241" s="654"/>
      <c r="I241" s="151"/>
      <c r="J241" s="151"/>
      <c r="K241" s="151"/>
      <c r="L241" s="151"/>
      <c r="M241" s="152"/>
      <c r="N241" s="609"/>
      <c r="O241" s="609"/>
      <c r="P241" s="603" t="str">
        <f>IF('②応募者名簿(印刷用)'!$BV$43="","",'②応募者名簿(印刷用)'!$BV$43)</f>
        <v xml:space="preserve"> </v>
      </c>
      <c r="Q241" s="604"/>
      <c r="R241" s="604"/>
      <c r="S241" s="604"/>
      <c r="T241" s="604"/>
      <c r="U241" s="604"/>
      <c r="V241" s="604"/>
      <c r="W241" s="604"/>
      <c r="X241" s="604"/>
      <c r="Y241" s="604"/>
      <c r="Z241" s="604"/>
      <c r="AA241" s="604"/>
      <c r="AB241" s="604"/>
      <c r="AC241" s="604"/>
      <c r="AD241" s="604"/>
      <c r="AE241" s="604"/>
      <c r="AF241" s="604"/>
      <c r="AG241" s="604"/>
      <c r="AH241" s="604"/>
      <c r="AI241" s="604"/>
      <c r="AJ241" s="604"/>
      <c r="AK241" s="604"/>
      <c r="AL241" s="604"/>
      <c r="AM241" s="604"/>
      <c r="AN241" s="604"/>
      <c r="AO241" s="604"/>
      <c r="AP241" s="605"/>
      <c r="AQ241" s="150"/>
      <c r="AR241" s="157"/>
      <c r="AS241" s="653"/>
      <c r="AT241" s="654"/>
      <c r="AU241" s="654"/>
      <c r="AV241" s="654"/>
      <c r="AW241" s="654"/>
      <c r="AX241" s="654"/>
      <c r="AY241" s="654"/>
      <c r="AZ241" s="654"/>
      <c r="BA241" s="151"/>
      <c r="BB241" s="151"/>
      <c r="BC241" s="151"/>
      <c r="BD241" s="151"/>
      <c r="BE241" s="152"/>
      <c r="BF241" s="609"/>
      <c r="BG241" s="609"/>
      <c r="BH241" s="603" t="str">
        <f>IF('②応募者名簿(印刷用)'!$BV$43="","",'②応募者名簿(印刷用)'!$BV$43)</f>
        <v xml:space="preserve"> </v>
      </c>
      <c r="BI241" s="604"/>
      <c r="BJ241" s="604"/>
      <c r="BK241" s="604"/>
      <c r="BL241" s="604"/>
      <c r="BM241" s="604"/>
      <c r="BN241" s="604"/>
      <c r="BO241" s="604"/>
      <c r="BP241" s="604"/>
      <c r="BQ241" s="604"/>
      <c r="BR241" s="604"/>
      <c r="BS241" s="604"/>
      <c r="BT241" s="604"/>
      <c r="BU241" s="604"/>
      <c r="BV241" s="604"/>
      <c r="BW241" s="604"/>
      <c r="BX241" s="604"/>
      <c r="BY241" s="604"/>
      <c r="BZ241" s="604"/>
      <c r="CA241" s="604"/>
      <c r="CB241" s="604"/>
      <c r="CC241" s="604"/>
      <c r="CD241" s="604"/>
      <c r="CE241" s="604"/>
      <c r="CF241" s="604"/>
      <c r="CG241" s="604"/>
      <c r="CH241" s="605"/>
    </row>
    <row r="242" spans="1:87" ht="17.100000000000001" customHeight="1" x14ac:dyDescent="0.15">
      <c r="A242" s="653"/>
      <c r="B242" s="654"/>
      <c r="C242" s="654"/>
      <c r="D242" s="654"/>
      <c r="E242" s="654"/>
      <c r="F242" s="654"/>
      <c r="G242" s="654"/>
      <c r="H242" s="654"/>
      <c r="I242" s="151"/>
      <c r="J242" s="151"/>
      <c r="K242" s="151"/>
      <c r="L242" s="151"/>
      <c r="M242" s="152"/>
      <c r="N242" s="609"/>
      <c r="O242" s="609"/>
      <c r="P242" s="606" t="str">
        <f>IF('②応募者名簿(印刷用)'!$BV$44="","",'②応募者名簿(印刷用)'!$BV$44)</f>
        <v xml:space="preserve"> </v>
      </c>
      <c r="Q242" s="607"/>
      <c r="R242" s="607"/>
      <c r="S242" s="607"/>
      <c r="T242" s="607"/>
      <c r="U242" s="607"/>
      <c r="V242" s="607"/>
      <c r="W242" s="607"/>
      <c r="X242" s="607"/>
      <c r="Y242" s="607"/>
      <c r="Z242" s="607"/>
      <c r="AA242" s="607"/>
      <c r="AB242" s="607"/>
      <c r="AC242" s="607"/>
      <c r="AD242" s="607"/>
      <c r="AE242" s="607"/>
      <c r="AF242" s="607"/>
      <c r="AG242" s="607"/>
      <c r="AH242" s="607"/>
      <c r="AI242" s="607"/>
      <c r="AJ242" s="607"/>
      <c r="AK242" s="607"/>
      <c r="AL242" s="607"/>
      <c r="AM242" s="607"/>
      <c r="AN242" s="607"/>
      <c r="AO242" s="607"/>
      <c r="AP242" s="608"/>
      <c r="AQ242" s="150"/>
      <c r="AR242" s="157"/>
      <c r="AS242" s="653"/>
      <c r="AT242" s="654"/>
      <c r="AU242" s="654"/>
      <c r="AV242" s="654"/>
      <c r="AW242" s="654"/>
      <c r="AX242" s="654"/>
      <c r="AY242" s="654"/>
      <c r="AZ242" s="654"/>
      <c r="BA242" s="151"/>
      <c r="BB242" s="151"/>
      <c r="BC242" s="151"/>
      <c r="BD242" s="151"/>
      <c r="BE242" s="152"/>
      <c r="BF242" s="609"/>
      <c r="BG242" s="609"/>
      <c r="BH242" s="606" t="str">
        <f>IF('②応募者名簿(印刷用)'!$BV$44="","",'②応募者名簿(印刷用)'!$BV$44)</f>
        <v xml:space="preserve"> </v>
      </c>
      <c r="BI242" s="607"/>
      <c r="BJ242" s="607"/>
      <c r="BK242" s="607"/>
      <c r="BL242" s="607"/>
      <c r="BM242" s="607"/>
      <c r="BN242" s="607"/>
      <c r="BO242" s="607"/>
      <c r="BP242" s="607"/>
      <c r="BQ242" s="607"/>
      <c r="BR242" s="607"/>
      <c r="BS242" s="607"/>
      <c r="BT242" s="607"/>
      <c r="BU242" s="607"/>
      <c r="BV242" s="607"/>
      <c r="BW242" s="607"/>
      <c r="BX242" s="607"/>
      <c r="BY242" s="607"/>
      <c r="BZ242" s="607"/>
      <c r="CA242" s="607"/>
      <c r="CB242" s="607"/>
      <c r="CC242" s="607"/>
      <c r="CD242" s="607"/>
      <c r="CE242" s="607"/>
      <c r="CF242" s="607"/>
      <c r="CG242" s="607"/>
      <c r="CH242" s="608"/>
    </row>
    <row r="243" spans="1:87" ht="17.100000000000001" customHeight="1" x14ac:dyDescent="0.15">
      <c r="A243" s="653"/>
      <c r="B243" s="654"/>
      <c r="C243" s="654"/>
      <c r="D243" s="654"/>
      <c r="E243" s="654"/>
      <c r="F243" s="654"/>
      <c r="G243" s="654"/>
      <c r="H243" s="654"/>
      <c r="I243" s="151"/>
      <c r="J243" s="151"/>
      <c r="K243" s="151"/>
      <c r="L243" s="151"/>
      <c r="M243" s="152"/>
      <c r="N243" s="623" t="s">
        <v>33</v>
      </c>
      <c r="O243" s="624"/>
      <c r="P243" s="620" t="s">
        <v>24</v>
      </c>
      <c r="Q243" s="621"/>
      <c r="R243" s="621"/>
      <c r="S243" s="621"/>
      <c r="T243" s="621" t="str">
        <f>""&amp;①入力シート!$D$21</f>
        <v/>
      </c>
      <c r="U243" s="621"/>
      <c r="V243" s="621"/>
      <c r="W243" s="621"/>
      <c r="X243" s="621"/>
      <c r="Y243" s="621"/>
      <c r="Z243" s="621"/>
      <c r="AA243" s="621"/>
      <c r="AB243" s="621"/>
      <c r="AC243" s="621"/>
      <c r="AD243" s="621"/>
      <c r="AE243" s="621"/>
      <c r="AF243" s="621"/>
      <c r="AG243" s="621"/>
      <c r="AH243" s="621"/>
      <c r="AI243" s="621"/>
      <c r="AJ243" s="621"/>
      <c r="AK243" s="621"/>
      <c r="AL243" s="621"/>
      <c r="AM243" s="621"/>
      <c r="AN243" s="621"/>
      <c r="AO243" s="621"/>
      <c r="AP243" s="622"/>
      <c r="AQ243" s="150"/>
      <c r="AR243" s="157"/>
      <c r="AS243" s="653"/>
      <c r="AT243" s="654"/>
      <c r="AU243" s="654"/>
      <c r="AV243" s="654"/>
      <c r="AW243" s="654"/>
      <c r="AX243" s="654"/>
      <c r="AY243" s="654"/>
      <c r="AZ243" s="654"/>
      <c r="BA243" s="151"/>
      <c r="BB243" s="151"/>
      <c r="BC243" s="151"/>
      <c r="BD243" s="151"/>
      <c r="BE243" s="152"/>
      <c r="BF243" s="623" t="s">
        <v>33</v>
      </c>
      <c r="BG243" s="624"/>
      <c r="BH243" s="620" t="s">
        <v>24</v>
      </c>
      <c r="BI243" s="621"/>
      <c r="BJ243" s="621"/>
      <c r="BK243" s="621"/>
      <c r="BL243" s="621" t="str">
        <f>""&amp;①入力シート!$D$21</f>
        <v/>
      </c>
      <c r="BM243" s="621"/>
      <c r="BN243" s="621"/>
      <c r="BO243" s="621"/>
      <c r="BP243" s="621"/>
      <c r="BQ243" s="621"/>
      <c r="BR243" s="621"/>
      <c r="BS243" s="621"/>
      <c r="BT243" s="621"/>
      <c r="BU243" s="621"/>
      <c r="BV243" s="621"/>
      <c r="BW243" s="621"/>
      <c r="BX243" s="621"/>
      <c r="BY243" s="621"/>
      <c r="BZ243" s="621"/>
      <c r="CA243" s="621"/>
      <c r="CB243" s="621"/>
      <c r="CC243" s="621"/>
      <c r="CD243" s="621"/>
      <c r="CE243" s="621"/>
      <c r="CF243" s="621"/>
      <c r="CG243" s="621"/>
      <c r="CH243" s="622"/>
    </row>
    <row r="244" spans="1:87" ht="17.100000000000001" customHeight="1" x14ac:dyDescent="0.15">
      <c r="A244" s="153"/>
      <c r="B244" s="151"/>
      <c r="C244" s="151"/>
      <c r="D244" s="151"/>
      <c r="E244" s="151"/>
      <c r="F244" s="151"/>
      <c r="G244" s="151"/>
      <c r="H244" s="151"/>
      <c r="I244" s="151"/>
      <c r="J244" s="151"/>
      <c r="K244" s="151"/>
      <c r="L244" s="151"/>
      <c r="M244" s="152"/>
      <c r="N244" s="616"/>
      <c r="O244" s="617"/>
      <c r="P244" s="625" t="str">
        <f>"　"&amp;①入力シート!$D$22</f>
        <v>　</v>
      </c>
      <c r="Q244" s="626"/>
      <c r="R244" s="626"/>
      <c r="S244" s="626"/>
      <c r="T244" s="626"/>
      <c r="U244" s="626"/>
      <c r="V244" s="626"/>
      <c r="W244" s="626"/>
      <c r="X244" s="626"/>
      <c r="Y244" s="626"/>
      <c r="Z244" s="626"/>
      <c r="AA244" s="626"/>
      <c r="AB244" s="626"/>
      <c r="AC244" s="626"/>
      <c r="AD244" s="626"/>
      <c r="AE244" s="626"/>
      <c r="AF244" s="626"/>
      <c r="AG244" s="626"/>
      <c r="AH244" s="626"/>
      <c r="AI244" s="626"/>
      <c r="AJ244" s="626"/>
      <c r="AK244" s="626"/>
      <c r="AL244" s="626"/>
      <c r="AM244" s="626"/>
      <c r="AN244" s="626"/>
      <c r="AO244" s="626"/>
      <c r="AP244" s="627"/>
      <c r="AQ244" s="150"/>
      <c r="AR244" s="157"/>
      <c r="AS244" s="153"/>
      <c r="AT244" s="151"/>
      <c r="AU244" s="151"/>
      <c r="AV244" s="151"/>
      <c r="AW244" s="151"/>
      <c r="AX244" s="151"/>
      <c r="AY244" s="151"/>
      <c r="AZ244" s="151"/>
      <c r="BA244" s="151"/>
      <c r="BB244" s="151"/>
      <c r="BC244" s="151"/>
      <c r="BD244" s="151"/>
      <c r="BE244" s="152"/>
      <c r="BF244" s="616"/>
      <c r="BG244" s="617"/>
      <c r="BH244" s="625" t="str">
        <f>"　"&amp;①入力シート!$D$22</f>
        <v>　</v>
      </c>
      <c r="BI244" s="626"/>
      <c r="BJ244" s="626"/>
      <c r="BK244" s="626"/>
      <c r="BL244" s="626"/>
      <c r="BM244" s="626"/>
      <c r="BN244" s="626"/>
      <c r="BO244" s="626"/>
      <c r="BP244" s="626"/>
      <c r="BQ244" s="626"/>
      <c r="BR244" s="626"/>
      <c r="BS244" s="626"/>
      <c r="BT244" s="626"/>
      <c r="BU244" s="626"/>
      <c r="BV244" s="626"/>
      <c r="BW244" s="626"/>
      <c r="BX244" s="626"/>
      <c r="BY244" s="626"/>
      <c r="BZ244" s="626"/>
      <c r="CA244" s="626"/>
      <c r="CB244" s="626"/>
      <c r="CC244" s="626"/>
      <c r="CD244" s="626"/>
      <c r="CE244" s="626"/>
      <c r="CF244" s="626"/>
      <c r="CG244" s="626"/>
      <c r="CH244" s="627"/>
    </row>
    <row r="245" spans="1:87" ht="17.100000000000001" customHeight="1" x14ac:dyDescent="0.15">
      <c r="A245" s="153"/>
      <c r="B245" s="151"/>
      <c r="C245" s="151"/>
      <c r="D245" s="151"/>
      <c r="E245" s="151"/>
      <c r="F245" s="151"/>
      <c r="G245" s="151"/>
      <c r="H245" s="151"/>
      <c r="I245" s="151"/>
      <c r="J245" s="151"/>
      <c r="K245" s="151"/>
      <c r="L245" s="151"/>
      <c r="M245" s="152"/>
      <c r="N245" s="616"/>
      <c r="O245" s="617"/>
      <c r="P245" s="647" t="str">
        <f>"　"&amp;①入力シート!$D$23</f>
        <v>　</v>
      </c>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9"/>
      <c r="AQ245" s="150"/>
      <c r="AR245" s="157"/>
      <c r="AS245" s="153"/>
      <c r="AT245" s="151"/>
      <c r="AU245" s="151"/>
      <c r="AV245" s="151"/>
      <c r="AW245" s="151"/>
      <c r="AX245" s="151"/>
      <c r="AY245" s="151"/>
      <c r="AZ245" s="151"/>
      <c r="BA245" s="151"/>
      <c r="BB245" s="151"/>
      <c r="BC245" s="151"/>
      <c r="BD245" s="151"/>
      <c r="BE245" s="152"/>
      <c r="BF245" s="616"/>
      <c r="BG245" s="617"/>
      <c r="BH245" s="647" t="str">
        <f>"　"&amp;①入力シート!$D$23</f>
        <v>　</v>
      </c>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c r="CF245" s="648"/>
      <c r="CG245" s="648"/>
      <c r="CH245" s="649"/>
    </row>
    <row r="246" spans="1:87" ht="17.100000000000001" customHeight="1" x14ac:dyDescent="0.15">
      <c r="A246" s="154"/>
      <c r="B246" s="155"/>
      <c r="C246" s="155"/>
      <c r="D246" s="155"/>
      <c r="E246" s="155"/>
      <c r="F246" s="155"/>
      <c r="G246" s="155"/>
      <c r="H246" s="155"/>
      <c r="I246" s="155"/>
      <c r="J246" s="155"/>
      <c r="K246" s="155"/>
      <c r="L246" s="155"/>
      <c r="M246" s="156"/>
      <c r="N246" s="616"/>
      <c r="O246" s="617"/>
      <c r="P246" s="647"/>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9"/>
      <c r="AQ246" s="150"/>
      <c r="AR246" s="157"/>
      <c r="AS246" s="154"/>
      <c r="AT246" s="155"/>
      <c r="AU246" s="155"/>
      <c r="AV246" s="155"/>
      <c r="AW246" s="155"/>
      <c r="AX246" s="155"/>
      <c r="AY246" s="155"/>
      <c r="AZ246" s="155"/>
      <c r="BA246" s="155"/>
      <c r="BB246" s="155"/>
      <c r="BC246" s="155"/>
      <c r="BD246" s="155"/>
      <c r="BE246" s="156"/>
      <c r="BF246" s="616"/>
      <c r="BG246" s="617"/>
      <c r="BH246" s="647"/>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c r="CF246" s="648"/>
      <c r="CG246" s="648"/>
      <c r="CH246" s="649"/>
    </row>
    <row r="247" spans="1:87" ht="18" customHeight="1" x14ac:dyDescent="0.15">
      <c r="A247" s="623" t="s">
        <v>38</v>
      </c>
      <c r="B247" s="624"/>
      <c r="C247" s="620" t="s">
        <v>32</v>
      </c>
      <c r="D247" s="621"/>
      <c r="E247" s="621"/>
      <c r="F247" s="621"/>
      <c r="G247" s="621"/>
      <c r="H247" s="621"/>
      <c r="I247" s="621"/>
      <c r="J247" s="621"/>
      <c r="K247" s="621"/>
      <c r="L247" s="621"/>
      <c r="M247" s="621"/>
      <c r="N247" s="609" t="s">
        <v>35</v>
      </c>
      <c r="O247" s="609"/>
      <c r="P247" s="615" t="str">
        <f>""&amp;①入力シート!O146</f>
        <v/>
      </c>
      <c r="Q247" s="615"/>
      <c r="R247" s="615"/>
      <c r="S247" s="615"/>
      <c r="T247" s="615"/>
      <c r="U247" s="615"/>
      <c r="V247" s="615"/>
      <c r="W247" s="615"/>
      <c r="X247" s="615"/>
      <c r="Y247" s="615"/>
      <c r="Z247" s="615"/>
      <c r="AA247" s="615"/>
      <c r="AB247" s="615"/>
      <c r="AC247" s="615"/>
      <c r="AD247" s="615"/>
      <c r="AE247" s="615"/>
      <c r="AF247" s="615"/>
      <c r="AG247" s="615"/>
      <c r="AH247" s="615"/>
      <c r="AI247" s="615"/>
      <c r="AJ247" s="615"/>
      <c r="AK247" s="615"/>
      <c r="AL247" s="615"/>
      <c r="AM247" s="615"/>
      <c r="AN247" s="615"/>
      <c r="AO247" s="615"/>
      <c r="AP247" s="615"/>
      <c r="AQ247" s="150"/>
      <c r="AR247" s="157"/>
      <c r="AS247" s="623" t="s">
        <v>38</v>
      </c>
      <c r="AT247" s="624"/>
      <c r="AU247" s="620" t="s">
        <v>32</v>
      </c>
      <c r="AV247" s="621"/>
      <c r="AW247" s="621"/>
      <c r="AX247" s="621"/>
      <c r="AY247" s="621"/>
      <c r="AZ247" s="621"/>
      <c r="BA247" s="621"/>
      <c r="BB247" s="621"/>
      <c r="BC247" s="621"/>
      <c r="BD247" s="621"/>
      <c r="BE247" s="621"/>
      <c r="BF247" s="609" t="s">
        <v>35</v>
      </c>
      <c r="BG247" s="609"/>
      <c r="BH247" s="615" t="str">
        <f>""&amp;①入力シート!O147</f>
        <v/>
      </c>
      <c r="BI247" s="615"/>
      <c r="BJ247" s="615"/>
      <c r="BK247" s="615"/>
      <c r="BL247" s="615"/>
      <c r="BM247" s="615"/>
      <c r="BN247" s="615"/>
      <c r="BO247" s="615"/>
      <c r="BP247" s="615"/>
      <c r="BQ247" s="615"/>
      <c r="BR247" s="615"/>
      <c r="BS247" s="615"/>
      <c r="BT247" s="615"/>
      <c r="BU247" s="615"/>
      <c r="BV247" s="615"/>
      <c r="BW247" s="615"/>
      <c r="BX247" s="615"/>
      <c r="BY247" s="615"/>
      <c r="BZ247" s="615"/>
      <c r="CA247" s="615"/>
      <c r="CB247" s="615"/>
      <c r="CC247" s="615"/>
      <c r="CD247" s="615"/>
      <c r="CE247" s="615"/>
      <c r="CF247" s="615"/>
      <c r="CG247" s="615"/>
      <c r="CH247" s="615"/>
    </row>
    <row r="248" spans="1:87" ht="18" customHeight="1" x14ac:dyDescent="0.15">
      <c r="A248" s="616"/>
      <c r="B248" s="617"/>
      <c r="C248" s="643">
        <f>'②応募者名簿(印刷用)'!$CI21</f>
        <v>109</v>
      </c>
      <c r="D248" s="644"/>
      <c r="E248" s="644"/>
      <c r="F248" s="644"/>
      <c r="G248" s="644"/>
      <c r="H248" s="644"/>
      <c r="I248" s="644"/>
      <c r="J248" s="644"/>
      <c r="K248" s="644"/>
      <c r="L248" s="644"/>
      <c r="M248" s="644"/>
      <c r="N248" s="609"/>
      <c r="O248" s="609"/>
      <c r="P248" s="615"/>
      <c r="Q248" s="615"/>
      <c r="R248" s="615"/>
      <c r="S248" s="615"/>
      <c r="T248" s="615"/>
      <c r="U248" s="615"/>
      <c r="V248" s="615"/>
      <c r="W248" s="615"/>
      <c r="X248" s="615"/>
      <c r="Y248" s="615"/>
      <c r="Z248" s="615"/>
      <c r="AA248" s="615"/>
      <c r="AB248" s="615"/>
      <c r="AC248" s="615"/>
      <c r="AD248" s="615"/>
      <c r="AE248" s="615"/>
      <c r="AF248" s="615"/>
      <c r="AG248" s="615"/>
      <c r="AH248" s="615"/>
      <c r="AI248" s="615"/>
      <c r="AJ248" s="615"/>
      <c r="AK248" s="615"/>
      <c r="AL248" s="615"/>
      <c r="AM248" s="615"/>
      <c r="AN248" s="615"/>
      <c r="AO248" s="615"/>
      <c r="AP248" s="615"/>
      <c r="AQ248" s="150"/>
      <c r="AR248" s="157"/>
      <c r="AS248" s="616"/>
      <c r="AT248" s="617"/>
      <c r="AU248" s="643">
        <f>'②応募者名簿(印刷用)'!$CI22</f>
        <v>110</v>
      </c>
      <c r="AV248" s="644"/>
      <c r="AW248" s="644"/>
      <c r="AX248" s="644"/>
      <c r="AY248" s="644"/>
      <c r="AZ248" s="644"/>
      <c r="BA248" s="644"/>
      <c r="BB248" s="644"/>
      <c r="BC248" s="644"/>
      <c r="BD248" s="644"/>
      <c r="BE248" s="644"/>
      <c r="BF248" s="609"/>
      <c r="BG248" s="609"/>
      <c r="BH248" s="615"/>
      <c r="BI248" s="615"/>
      <c r="BJ248" s="615"/>
      <c r="BK248" s="615"/>
      <c r="BL248" s="615"/>
      <c r="BM248" s="615"/>
      <c r="BN248" s="615"/>
      <c r="BO248" s="615"/>
      <c r="BP248" s="615"/>
      <c r="BQ248" s="615"/>
      <c r="BR248" s="615"/>
      <c r="BS248" s="615"/>
      <c r="BT248" s="615"/>
      <c r="BU248" s="615"/>
      <c r="BV248" s="615"/>
      <c r="BW248" s="615"/>
      <c r="BX248" s="615"/>
      <c r="BY248" s="615"/>
      <c r="BZ248" s="615"/>
      <c r="CA248" s="615"/>
      <c r="CB248" s="615"/>
      <c r="CC248" s="615"/>
      <c r="CD248" s="615"/>
      <c r="CE248" s="615"/>
      <c r="CF248" s="615"/>
      <c r="CG248" s="615"/>
      <c r="CH248" s="615"/>
    </row>
    <row r="249" spans="1:87" ht="18" customHeight="1" x14ac:dyDescent="0.15">
      <c r="A249" s="618"/>
      <c r="B249" s="619"/>
      <c r="C249" s="643"/>
      <c r="D249" s="644"/>
      <c r="E249" s="644"/>
      <c r="F249" s="644"/>
      <c r="G249" s="644"/>
      <c r="H249" s="644"/>
      <c r="I249" s="644"/>
      <c r="J249" s="644"/>
      <c r="K249" s="644"/>
      <c r="L249" s="644"/>
      <c r="M249" s="644"/>
      <c r="N249" s="609"/>
      <c r="O249" s="609"/>
      <c r="P249" s="615"/>
      <c r="Q249" s="615"/>
      <c r="R249" s="615"/>
      <c r="S249" s="615"/>
      <c r="T249" s="615"/>
      <c r="U249" s="615"/>
      <c r="V249" s="615"/>
      <c r="W249" s="615"/>
      <c r="X249" s="615"/>
      <c r="Y249" s="615"/>
      <c r="Z249" s="615"/>
      <c r="AA249" s="615"/>
      <c r="AB249" s="615"/>
      <c r="AC249" s="615"/>
      <c r="AD249" s="615"/>
      <c r="AE249" s="615"/>
      <c r="AF249" s="615"/>
      <c r="AG249" s="615"/>
      <c r="AH249" s="615"/>
      <c r="AI249" s="615"/>
      <c r="AJ249" s="615"/>
      <c r="AK249" s="615"/>
      <c r="AL249" s="615"/>
      <c r="AM249" s="615"/>
      <c r="AN249" s="615"/>
      <c r="AO249" s="615"/>
      <c r="AP249" s="615"/>
      <c r="AQ249" s="150"/>
      <c r="AR249" s="157"/>
      <c r="AS249" s="618"/>
      <c r="AT249" s="619"/>
      <c r="AU249" s="643"/>
      <c r="AV249" s="644"/>
      <c r="AW249" s="644"/>
      <c r="AX249" s="644"/>
      <c r="AY249" s="644"/>
      <c r="AZ249" s="644"/>
      <c r="BA249" s="644"/>
      <c r="BB249" s="644"/>
      <c r="BC249" s="644"/>
      <c r="BD249" s="644"/>
      <c r="BE249" s="644"/>
      <c r="BF249" s="609"/>
      <c r="BG249" s="609"/>
      <c r="BH249" s="615"/>
      <c r="BI249" s="615"/>
      <c r="BJ249" s="615"/>
      <c r="BK249" s="615"/>
      <c r="BL249" s="615"/>
      <c r="BM249" s="615"/>
      <c r="BN249" s="615"/>
      <c r="BO249" s="615"/>
      <c r="BP249" s="615"/>
      <c r="BQ249" s="615"/>
      <c r="BR249" s="615"/>
      <c r="BS249" s="615"/>
      <c r="BT249" s="615"/>
      <c r="BU249" s="615"/>
      <c r="BV249" s="615"/>
      <c r="BW249" s="615"/>
      <c r="BX249" s="615"/>
      <c r="BY249" s="615"/>
      <c r="BZ249" s="615"/>
      <c r="CA249" s="615"/>
      <c r="CB249" s="615"/>
      <c r="CC249" s="615"/>
      <c r="CD249" s="615"/>
      <c r="CE249" s="615"/>
      <c r="CF249" s="615"/>
      <c r="CG249" s="615"/>
      <c r="CH249" s="615"/>
    </row>
    <row r="250" spans="1:87" ht="18" customHeight="1" x14ac:dyDescent="0.15">
      <c r="A250" s="623" t="s">
        <v>37</v>
      </c>
      <c r="B250" s="624"/>
      <c r="C250" s="640" t="str">
        <f>IF('②応募者名簿(印刷用)'!$CS$21="","",'②応募者名簿(印刷用)'!$CS$21)</f>
        <v/>
      </c>
      <c r="D250" s="641"/>
      <c r="E250" s="641"/>
      <c r="F250" s="641"/>
      <c r="G250" s="641"/>
      <c r="H250" s="641"/>
      <c r="I250" s="641"/>
      <c r="J250" s="641"/>
      <c r="K250" s="641"/>
      <c r="L250" s="641"/>
      <c r="M250" s="642"/>
      <c r="N250" s="616" t="s">
        <v>41</v>
      </c>
      <c r="O250" s="617"/>
      <c r="P250" s="610" t="s">
        <v>40</v>
      </c>
      <c r="Q250" s="611"/>
      <c r="R250" s="611"/>
      <c r="S250" s="611"/>
      <c r="T250" s="611"/>
      <c r="U250" s="611"/>
      <c r="V250" s="611"/>
      <c r="W250" s="611"/>
      <c r="X250" s="611"/>
      <c r="Y250" s="611"/>
      <c r="Z250" s="611"/>
      <c r="AA250" s="611"/>
      <c r="AB250" s="611"/>
      <c r="AC250" s="611"/>
      <c r="AD250" s="611"/>
      <c r="AE250" s="611"/>
      <c r="AF250" s="611"/>
      <c r="AG250" s="611"/>
      <c r="AH250" s="611"/>
      <c r="AI250" s="611"/>
      <c r="AJ250" s="611"/>
      <c r="AK250" s="611"/>
      <c r="AL250" s="611"/>
      <c r="AM250" s="611"/>
      <c r="AN250" s="611"/>
      <c r="AO250" s="611"/>
      <c r="AP250" s="612"/>
      <c r="AQ250" s="150"/>
      <c r="AR250" s="157"/>
      <c r="AS250" s="623" t="s">
        <v>37</v>
      </c>
      <c r="AT250" s="624"/>
      <c r="AU250" s="640" t="str">
        <f>IF('②応募者名簿(印刷用)'!$CS$22="","",'②応募者名簿(印刷用)'!$CS$22)</f>
        <v/>
      </c>
      <c r="AV250" s="641"/>
      <c r="AW250" s="641"/>
      <c r="AX250" s="641"/>
      <c r="AY250" s="641"/>
      <c r="AZ250" s="641"/>
      <c r="BA250" s="641"/>
      <c r="BB250" s="641"/>
      <c r="BC250" s="641"/>
      <c r="BD250" s="641"/>
      <c r="BE250" s="642"/>
      <c r="BF250" s="616" t="s">
        <v>41</v>
      </c>
      <c r="BG250" s="617"/>
      <c r="BH250" s="610" t="s">
        <v>40</v>
      </c>
      <c r="BI250" s="611"/>
      <c r="BJ250" s="611"/>
      <c r="BK250" s="611"/>
      <c r="BL250" s="611"/>
      <c r="BM250" s="611"/>
      <c r="BN250" s="611"/>
      <c r="BO250" s="611"/>
      <c r="BP250" s="611"/>
      <c r="BQ250" s="611"/>
      <c r="BR250" s="611"/>
      <c r="BS250" s="611"/>
      <c r="BT250" s="611"/>
      <c r="BU250" s="611"/>
      <c r="BV250" s="611"/>
      <c r="BW250" s="611"/>
      <c r="BX250" s="611"/>
      <c r="BY250" s="611"/>
      <c r="BZ250" s="611"/>
      <c r="CA250" s="611"/>
      <c r="CB250" s="611"/>
      <c r="CC250" s="611"/>
      <c r="CD250" s="611"/>
      <c r="CE250" s="611"/>
      <c r="CF250" s="611"/>
      <c r="CG250" s="611"/>
      <c r="CH250" s="612"/>
    </row>
    <row r="251" spans="1:87" ht="18" customHeight="1" x14ac:dyDescent="0.15">
      <c r="A251" s="616"/>
      <c r="B251" s="617"/>
      <c r="C251" s="643"/>
      <c r="D251" s="644"/>
      <c r="E251" s="644"/>
      <c r="F251" s="644"/>
      <c r="G251" s="644"/>
      <c r="H251" s="644"/>
      <c r="I251" s="644"/>
      <c r="J251" s="644"/>
      <c r="K251" s="644"/>
      <c r="L251" s="644"/>
      <c r="M251" s="645"/>
      <c r="N251" s="616"/>
      <c r="O251" s="617"/>
      <c r="P251" s="632" t="str">
        <f>IF('②応募者名簿(印刷用)'!$CW$21="","",'②応募者名簿(印刷用)'!$CW$21)</f>
        <v xml:space="preserve"> </v>
      </c>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4"/>
      <c r="AQ251" s="150"/>
      <c r="AR251" s="157"/>
      <c r="AS251" s="616"/>
      <c r="AT251" s="617"/>
      <c r="AU251" s="643"/>
      <c r="AV251" s="644"/>
      <c r="AW251" s="644"/>
      <c r="AX251" s="644"/>
      <c r="AY251" s="644"/>
      <c r="AZ251" s="644"/>
      <c r="BA251" s="644"/>
      <c r="BB251" s="644"/>
      <c r="BC251" s="644"/>
      <c r="BD251" s="644"/>
      <c r="BE251" s="645"/>
      <c r="BF251" s="616"/>
      <c r="BG251" s="617"/>
      <c r="BH251" s="632" t="str">
        <f>IF('②応募者名簿(印刷用)'!$CW$22="","",'②応募者名簿(印刷用)'!$CW$22)</f>
        <v xml:space="preserve"> </v>
      </c>
      <c r="BI251" s="633"/>
      <c r="BJ251" s="633"/>
      <c r="BK251" s="633"/>
      <c r="BL251" s="633"/>
      <c r="BM251" s="633"/>
      <c r="BN251" s="633"/>
      <c r="BO251" s="633"/>
      <c r="BP251" s="633"/>
      <c r="BQ251" s="633"/>
      <c r="BR251" s="633"/>
      <c r="BS251" s="633"/>
      <c r="BT251" s="633"/>
      <c r="BU251" s="633"/>
      <c r="BV251" s="633"/>
      <c r="BW251" s="633"/>
      <c r="BX251" s="633"/>
      <c r="BY251" s="633"/>
      <c r="BZ251" s="633"/>
      <c r="CA251" s="633"/>
      <c r="CB251" s="633"/>
      <c r="CC251" s="633"/>
      <c r="CD251" s="633"/>
      <c r="CE251" s="633"/>
      <c r="CF251" s="633"/>
      <c r="CG251" s="633"/>
      <c r="CH251" s="634"/>
    </row>
    <row r="252" spans="1:87" ht="18" customHeight="1" x14ac:dyDescent="0.15">
      <c r="A252" s="616"/>
      <c r="B252" s="617"/>
      <c r="C252" s="643"/>
      <c r="D252" s="644"/>
      <c r="E252" s="644"/>
      <c r="F252" s="644"/>
      <c r="G252" s="644"/>
      <c r="H252" s="644"/>
      <c r="I252" s="644"/>
      <c r="J252" s="644"/>
      <c r="K252" s="644"/>
      <c r="L252" s="644"/>
      <c r="M252" s="645"/>
      <c r="N252" s="618"/>
      <c r="O252" s="619"/>
      <c r="P252" s="635"/>
      <c r="Q252" s="636"/>
      <c r="R252" s="636"/>
      <c r="S252" s="636"/>
      <c r="T252" s="636"/>
      <c r="U252" s="636"/>
      <c r="V252" s="636"/>
      <c r="W252" s="636"/>
      <c r="X252" s="636"/>
      <c r="Y252" s="636"/>
      <c r="Z252" s="636"/>
      <c r="AA252" s="636"/>
      <c r="AB252" s="636"/>
      <c r="AC252" s="636"/>
      <c r="AD252" s="636"/>
      <c r="AE252" s="636"/>
      <c r="AF252" s="636"/>
      <c r="AG252" s="636"/>
      <c r="AH252" s="636"/>
      <c r="AI252" s="636"/>
      <c r="AJ252" s="636"/>
      <c r="AK252" s="636"/>
      <c r="AL252" s="636"/>
      <c r="AM252" s="636"/>
      <c r="AN252" s="636"/>
      <c r="AO252" s="636"/>
      <c r="AP252" s="637"/>
      <c r="AQ252" s="150"/>
      <c r="AR252" s="157"/>
      <c r="AS252" s="616"/>
      <c r="AT252" s="617"/>
      <c r="AU252" s="643"/>
      <c r="AV252" s="644"/>
      <c r="AW252" s="644"/>
      <c r="AX252" s="644"/>
      <c r="AY252" s="644"/>
      <c r="AZ252" s="644"/>
      <c r="BA252" s="644"/>
      <c r="BB252" s="644"/>
      <c r="BC252" s="644"/>
      <c r="BD252" s="644"/>
      <c r="BE252" s="645"/>
      <c r="BF252" s="618"/>
      <c r="BG252" s="619"/>
      <c r="BH252" s="635"/>
      <c r="BI252" s="636"/>
      <c r="BJ252" s="636"/>
      <c r="BK252" s="636"/>
      <c r="BL252" s="636"/>
      <c r="BM252" s="636"/>
      <c r="BN252" s="636"/>
      <c r="BO252" s="636"/>
      <c r="BP252" s="636"/>
      <c r="BQ252" s="636"/>
      <c r="BR252" s="636"/>
      <c r="BS252" s="636"/>
      <c r="BT252" s="636"/>
      <c r="BU252" s="636"/>
      <c r="BV252" s="636"/>
      <c r="BW252" s="636"/>
      <c r="BX252" s="636"/>
      <c r="BY252" s="636"/>
      <c r="BZ252" s="636"/>
      <c r="CA252" s="636"/>
      <c r="CB252" s="636"/>
      <c r="CC252" s="636"/>
      <c r="CD252" s="636"/>
      <c r="CE252" s="636"/>
      <c r="CF252" s="636"/>
      <c r="CG252" s="636"/>
      <c r="CH252" s="637"/>
    </row>
    <row r="253" spans="1:87" ht="18" customHeight="1" x14ac:dyDescent="0.15">
      <c r="A253" s="638" t="s">
        <v>23</v>
      </c>
      <c r="B253" s="638"/>
      <c r="C253" s="639" t="str">
        <f>""&amp;①入力シート!AJ146</f>
        <v/>
      </c>
      <c r="D253" s="639"/>
      <c r="E253" s="639"/>
      <c r="F253" s="639"/>
      <c r="G253" s="639"/>
      <c r="H253" s="639"/>
      <c r="I253" s="639"/>
      <c r="J253" s="639"/>
      <c r="K253" s="639"/>
      <c r="L253" s="639"/>
      <c r="M253" s="639"/>
      <c r="N253" s="646" t="s">
        <v>77</v>
      </c>
      <c r="O253" s="428"/>
      <c r="P253" s="428"/>
      <c r="Q253" s="428"/>
      <c r="R253" s="428"/>
      <c r="S253" s="428"/>
      <c r="T253" s="428"/>
      <c r="U253" s="428"/>
      <c r="V253" s="428"/>
      <c r="W253" s="428"/>
      <c r="X253" s="428"/>
      <c r="Y253" s="428"/>
      <c r="Z253" s="428"/>
      <c r="AA253" s="428"/>
      <c r="AB253" s="428"/>
      <c r="AC253" s="428"/>
      <c r="AD253" s="428"/>
      <c r="AE253" s="428"/>
      <c r="AF253" s="428"/>
      <c r="AG253" s="428"/>
      <c r="AH253" s="428"/>
      <c r="AI253" s="428"/>
      <c r="AJ253" s="428"/>
      <c r="AK253" s="428"/>
      <c r="AL253" s="428"/>
      <c r="AM253" s="428"/>
      <c r="AN253" s="428"/>
      <c r="AO253" s="428"/>
      <c r="AP253" s="429"/>
      <c r="AR253" s="47"/>
      <c r="AS253" s="638" t="s">
        <v>23</v>
      </c>
      <c r="AT253" s="638"/>
      <c r="AU253" s="639" t="str">
        <f>""&amp;①入力シート!AJ147</f>
        <v/>
      </c>
      <c r="AV253" s="639"/>
      <c r="AW253" s="639"/>
      <c r="AX253" s="639"/>
      <c r="AY253" s="639"/>
      <c r="AZ253" s="639"/>
      <c r="BA253" s="639"/>
      <c r="BB253" s="639"/>
      <c r="BC253" s="639"/>
      <c r="BD253" s="639"/>
      <c r="BE253" s="639"/>
      <c r="BF253" s="646" t="s">
        <v>77</v>
      </c>
      <c r="BG253" s="428"/>
      <c r="BH253" s="428"/>
      <c r="BI253" s="428"/>
      <c r="BJ253" s="428"/>
      <c r="BK253" s="428"/>
      <c r="BL253" s="428"/>
      <c r="BM253" s="428"/>
      <c r="BN253" s="428"/>
      <c r="BO253" s="428"/>
      <c r="BP253" s="428"/>
      <c r="BQ253" s="428"/>
      <c r="BR253" s="428"/>
      <c r="BS253" s="428"/>
      <c r="BT253" s="428"/>
      <c r="BU253" s="428"/>
      <c r="BV253" s="428"/>
      <c r="BW253" s="428"/>
      <c r="BX253" s="428"/>
      <c r="BY253" s="428"/>
      <c r="BZ253" s="428"/>
      <c r="CA253" s="428"/>
      <c r="CB253" s="428"/>
      <c r="CC253" s="428"/>
      <c r="CD253" s="428"/>
      <c r="CE253" s="428"/>
      <c r="CF253" s="428"/>
      <c r="CG253" s="428"/>
      <c r="CH253" s="429"/>
    </row>
    <row r="254" spans="1:87" ht="18" customHeight="1" x14ac:dyDescent="0.15">
      <c r="A254" s="638"/>
      <c r="B254" s="638"/>
      <c r="C254" s="639"/>
      <c r="D254" s="639"/>
      <c r="E254" s="639"/>
      <c r="F254" s="639"/>
      <c r="G254" s="639"/>
      <c r="H254" s="639"/>
      <c r="I254" s="639"/>
      <c r="J254" s="639"/>
      <c r="K254" s="639"/>
      <c r="L254" s="639"/>
      <c r="M254" s="639"/>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c r="AK254" s="431"/>
      <c r="AL254" s="431"/>
      <c r="AM254" s="431"/>
      <c r="AN254" s="431"/>
      <c r="AO254" s="431"/>
      <c r="AP254" s="432"/>
      <c r="AR254" s="47"/>
      <c r="AS254" s="638"/>
      <c r="AT254" s="638"/>
      <c r="AU254" s="639"/>
      <c r="AV254" s="639"/>
      <c r="AW254" s="639"/>
      <c r="AX254" s="639"/>
      <c r="AY254" s="639"/>
      <c r="AZ254" s="639"/>
      <c r="BA254" s="639"/>
      <c r="BB254" s="639"/>
      <c r="BC254" s="639"/>
      <c r="BD254" s="639"/>
      <c r="BE254" s="639"/>
      <c r="BF254" s="431"/>
      <c r="BG254" s="431"/>
      <c r="BH254" s="431"/>
      <c r="BI254" s="431"/>
      <c r="BJ254" s="431"/>
      <c r="BK254" s="431"/>
      <c r="BL254" s="431"/>
      <c r="BM254" s="431"/>
      <c r="BN254" s="431"/>
      <c r="BO254" s="431"/>
      <c r="BP254" s="431"/>
      <c r="BQ254" s="431"/>
      <c r="BR254" s="431"/>
      <c r="BS254" s="431"/>
      <c r="BT254" s="431"/>
      <c r="BU254" s="431"/>
      <c r="BV254" s="431"/>
      <c r="BW254" s="431"/>
      <c r="BX254" s="431"/>
      <c r="BY254" s="431"/>
      <c r="BZ254" s="431"/>
      <c r="CA254" s="431"/>
      <c r="CB254" s="431"/>
      <c r="CC254" s="431"/>
      <c r="CD254" s="431"/>
      <c r="CE254" s="431"/>
      <c r="CF254" s="431"/>
      <c r="CG254" s="431"/>
      <c r="CH254" s="432"/>
    </row>
    <row r="255" spans="1:87" ht="15" customHeight="1" x14ac:dyDescent="0.15">
      <c r="A255" s="158"/>
      <c r="B255" s="158"/>
      <c r="C255" s="159"/>
      <c r="D255" s="159"/>
      <c r="E255" s="159"/>
      <c r="F255" s="159"/>
      <c r="G255" s="159"/>
      <c r="H255" s="159"/>
      <c r="I255" s="159"/>
      <c r="J255" s="159"/>
      <c r="K255" s="159"/>
      <c r="L255" s="159"/>
      <c r="M255" s="159"/>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8"/>
      <c r="AT255" s="158"/>
      <c r="AU255" s="159"/>
      <c r="AV255" s="159"/>
      <c r="AW255" s="159"/>
      <c r="AX255" s="159"/>
      <c r="AY255" s="159"/>
      <c r="AZ255" s="159"/>
      <c r="BA255" s="159"/>
      <c r="BB255" s="159"/>
      <c r="BC255" s="159"/>
      <c r="BD255" s="159"/>
      <c r="BE255" s="159"/>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60"/>
      <c r="B256" s="160"/>
      <c r="C256" s="160"/>
      <c r="D256" s="160"/>
      <c r="E256" s="160"/>
      <c r="F256" s="160"/>
      <c r="G256" s="160"/>
      <c r="H256" s="160"/>
      <c r="I256" s="160"/>
      <c r="J256" s="160"/>
      <c r="K256" s="160"/>
      <c r="L256" s="160"/>
      <c r="M256" s="160"/>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60"/>
      <c r="AT256" s="160"/>
      <c r="AU256" s="160"/>
      <c r="AV256" s="160"/>
      <c r="AW256" s="160"/>
      <c r="AX256" s="160"/>
      <c r="AY256" s="160"/>
      <c r="AZ256" s="160"/>
      <c r="BA256" s="160"/>
      <c r="BB256" s="160"/>
      <c r="BC256" s="160"/>
      <c r="BD256" s="160"/>
      <c r="BE256" s="160"/>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50" t="s">
        <v>64</v>
      </c>
      <c r="B257" s="651"/>
      <c r="C257" s="651"/>
      <c r="D257" s="651"/>
      <c r="E257" s="651"/>
      <c r="F257" s="651"/>
      <c r="G257" s="651"/>
      <c r="H257" s="651"/>
      <c r="I257" s="651"/>
      <c r="J257" s="651"/>
      <c r="K257" s="651"/>
      <c r="L257" s="651"/>
      <c r="M257" s="652"/>
      <c r="N257" s="609" t="s">
        <v>22</v>
      </c>
      <c r="O257" s="609"/>
      <c r="P257" s="628" t="s">
        <v>17</v>
      </c>
      <c r="Q257" s="629"/>
      <c r="R257" s="630" t="str">
        <f>IF('②応募者名簿(印刷用)'!$BX$40="","",'②応募者名簿(印刷用)'!$BX$40)</f>
        <v>-</v>
      </c>
      <c r="S257" s="630"/>
      <c r="T257" s="630"/>
      <c r="U257" s="630"/>
      <c r="V257" s="630"/>
      <c r="W257" s="630"/>
      <c r="X257" s="630"/>
      <c r="Y257" s="630"/>
      <c r="Z257" s="630"/>
      <c r="AA257" s="630"/>
      <c r="AB257" s="630"/>
      <c r="AC257" s="630"/>
      <c r="AD257" s="630"/>
      <c r="AE257" s="630"/>
      <c r="AF257" s="630"/>
      <c r="AG257" s="630"/>
      <c r="AH257" s="630"/>
      <c r="AI257" s="630"/>
      <c r="AJ257" s="630"/>
      <c r="AK257" s="630"/>
      <c r="AL257" s="630"/>
      <c r="AM257" s="630"/>
      <c r="AN257" s="630"/>
      <c r="AO257" s="630"/>
      <c r="AP257" s="631"/>
      <c r="AQ257" s="150"/>
      <c r="AR257" s="157"/>
      <c r="AS257" s="650" t="s">
        <v>64</v>
      </c>
      <c r="AT257" s="651"/>
      <c r="AU257" s="651"/>
      <c r="AV257" s="651"/>
      <c r="AW257" s="651"/>
      <c r="AX257" s="651"/>
      <c r="AY257" s="651"/>
      <c r="AZ257" s="651"/>
      <c r="BA257" s="651"/>
      <c r="BB257" s="651"/>
      <c r="BC257" s="651"/>
      <c r="BD257" s="651"/>
      <c r="BE257" s="652"/>
      <c r="BF257" s="609" t="s">
        <v>22</v>
      </c>
      <c r="BG257" s="609"/>
      <c r="BH257" s="628" t="s">
        <v>17</v>
      </c>
      <c r="BI257" s="629"/>
      <c r="BJ257" s="630" t="str">
        <f>IF('②応募者名簿(印刷用)'!$BX$40="","",'②応募者名簿(印刷用)'!$BX$40)</f>
        <v>-</v>
      </c>
      <c r="BK257" s="630"/>
      <c r="BL257" s="630"/>
      <c r="BM257" s="630"/>
      <c r="BN257" s="630"/>
      <c r="BO257" s="630"/>
      <c r="BP257" s="630"/>
      <c r="BQ257" s="630"/>
      <c r="BR257" s="630"/>
      <c r="BS257" s="630"/>
      <c r="BT257" s="630"/>
      <c r="BU257" s="630"/>
      <c r="BV257" s="630"/>
      <c r="BW257" s="630"/>
      <c r="BX257" s="630"/>
      <c r="BY257" s="630"/>
      <c r="BZ257" s="630"/>
      <c r="CA257" s="630"/>
      <c r="CB257" s="630"/>
      <c r="CC257" s="630"/>
      <c r="CD257" s="630"/>
      <c r="CE257" s="630"/>
      <c r="CF257" s="630"/>
      <c r="CG257" s="630"/>
      <c r="CH257" s="631"/>
    </row>
    <row r="258" spans="1:86" ht="17.100000000000001" customHeight="1" x14ac:dyDescent="0.15">
      <c r="A258" s="653" t="str">
        <f>'②応募者名簿(印刷用)'!$A$36</f>
        <v/>
      </c>
      <c r="B258" s="654"/>
      <c r="C258" s="654"/>
      <c r="D258" s="654"/>
      <c r="E258" s="654"/>
      <c r="F258" s="654"/>
      <c r="G258" s="654"/>
      <c r="H258" s="654"/>
      <c r="I258" s="151"/>
      <c r="J258" s="151"/>
      <c r="K258" s="151"/>
      <c r="L258" s="151"/>
      <c r="M258" s="152"/>
      <c r="N258" s="609"/>
      <c r="O258" s="609"/>
      <c r="P258" s="603" t="str">
        <f>IF('②応募者名簿(印刷用)'!$BV$42="","",'②応募者名簿(印刷用)'!$BV$42)</f>
        <v xml:space="preserve"> </v>
      </c>
      <c r="Q258" s="604"/>
      <c r="R258" s="604"/>
      <c r="S258" s="604"/>
      <c r="T258" s="604"/>
      <c r="U258" s="604"/>
      <c r="V258" s="604"/>
      <c r="W258" s="604"/>
      <c r="X258" s="604"/>
      <c r="Y258" s="604"/>
      <c r="Z258" s="604"/>
      <c r="AA258" s="604"/>
      <c r="AB258" s="604"/>
      <c r="AC258" s="604"/>
      <c r="AD258" s="604"/>
      <c r="AE258" s="604"/>
      <c r="AF258" s="604"/>
      <c r="AG258" s="604"/>
      <c r="AH258" s="604"/>
      <c r="AI258" s="604"/>
      <c r="AJ258" s="604"/>
      <c r="AK258" s="604"/>
      <c r="AL258" s="604"/>
      <c r="AM258" s="604"/>
      <c r="AN258" s="604"/>
      <c r="AO258" s="604"/>
      <c r="AP258" s="605"/>
      <c r="AQ258" s="150"/>
      <c r="AR258" s="157"/>
      <c r="AS258" s="653" t="str">
        <f>'②応募者名簿(印刷用)'!$A$36</f>
        <v/>
      </c>
      <c r="AT258" s="654"/>
      <c r="AU258" s="654"/>
      <c r="AV258" s="654"/>
      <c r="AW258" s="654"/>
      <c r="AX258" s="654"/>
      <c r="AY258" s="654"/>
      <c r="AZ258" s="654"/>
      <c r="BA258" s="151"/>
      <c r="BB258" s="151"/>
      <c r="BC258" s="151"/>
      <c r="BD258" s="151"/>
      <c r="BE258" s="152"/>
      <c r="BF258" s="609"/>
      <c r="BG258" s="609"/>
      <c r="BH258" s="603" t="str">
        <f>IF('②応募者名簿(印刷用)'!$BV$42="","",'②応募者名簿(印刷用)'!$BV$42)</f>
        <v xml:space="preserve"> </v>
      </c>
      <c r="BI258" s="604"/>
      <c r="BJ258" s="604"/>
      <c r="BK258" s="604"/>
      <c r="BL258" s="604"/>
      <c r="BM258" s="604"/>
      <c r="BN258" s="604"/>
      <c r="BO258" s="604"/>
      <c r="BP258" s="604"/>
      <c r="BQ258" s="604"/>
      <c r="BR258" s="604"/>
      <c r="BS258" s="604"/>
      <c r="BT258" s="604"/>
      <c r="BU258" s="604"/>
      <c r="BV258" s="604"/>
      <c r="BW258" s="604"/>
      <c r="BX258" s="604"/>
      <c r="BY258" s="604"/>
      <c r="BZ258" s="604"/>
      <c r="CA258" s="604"/>
      <c r="CB258" s="604"/>
      <c r="CC258" s="604"/>
      <c r="CD258" s="604"/>
      <c r="CE258" s="604"/>
      <c r="CF258" s="604"/>
      <c r="CG258" s="604"/>
      <c r="CH258" s="605"/>
    </row>
    <row r="259" spans="1:86" ht="17.100000000000001" customHeight="1" x14ac:dyDescent="0.15">
      <c r="A259" s="653"/>
      <c r="B259" s="654"/>
      <c r="C259" s="654"/>
      <c r="D259" s="654"/>
      <c r="E259" s="654"/>
      <c r="F259" s="654"/>
      <c r="G259" s="654"/>
      <c r="H259" s="654"/>
      <c r="I259" s="151"/>
      <c r="J259" s="151"/>
      <c r="K259" s="151"/>
      <c r="L259" s="151"/>
      <c r="M259" s="152"/>
      <c r="N259" s="609"/>
      <c r="O259" s="609"/>
      <c r="P259" s="603" t="str">
        <f>IF('②応募者名簿(印刷用)'!$BV$43="","",'②応募者名簿(印刷用)'!$BV$43)</f>
        <v xml:space="preserve"> </v>
      </c>
      <c r="Q259" s="604"/>
      <c r="R259" s="604"/>
      <c r="S259" s="604"/>
      <c r="T259" s="604"/>
      <c r="U259" s="604"/>
      <c r="V259" s="604"/>
      <c r="W259" s="604"/>
      <c r="X259" s="604"/>
      <c r="Y259" s="604"/>
      <c r="Z259" s="604"/>
      <c r="AA259" s="604"/>
      <c r="AB259" s="604"/>
      <c r="AC259" s="604"/>
      <c r="AD259" s="604"/>
      <c r="AE259" s="604"/>
      <c r="AF259" s="604"/>
      <c r="AG259" s="604"/>
      <c r="AH259" s="604"/>
      <c r="AI259" s="604"/>
      <c r="AJ259" s="604"/>
      <c r="AK259" s="604"/>
      <c r="AL259" s="604"/>
      <c r="AM259" s="604"/>
      <c r="AN259" s="604"/>
      <c r="AO259" s="604"/>
      <c r="AP259" s="605"/>
      <c r="AQ259" s="150"/>
      <c r="AR259" s="157"/>
      <c r="AS259" s="653"/>
      <c r="AT259" s="654"/>
      <c r="AU259" s="654"/>
      <c r="AV259" s="654"/>
      <c r="AW259" s="654"/>
      <c r="AX259" s="654"/>
      <c r="AY259" s="654"/>
      <c r="AZ259" s="654"/>
      <c r="BA259" s="151"/>
      <c r="BB259" s="151"/>
      <c r="BC259" s="151"/>
      <c r="BD259" s="151"/>
      <c r="BE259" s="152"/>
      <c r="BF259" s="609"/>
      <c r="BG259" s="609"/>
      <c r="BH259" s="603" t="str">
        <f>IF('②応募者名簿(印刷用)'!$BV$43="","",'②応募者名簿(印刷用)'!$BV$43)</f>
        <v xml:space="preserve"> </v>
      </c>
      <c r="BI259" s="604"/>
      <c r="BJ259" s="604"/>
      <c r="BK259" s="604"/>
      <c r="BL259" s="604"/>
      <c r="BM259" s="604"/>
      <c r="BN259" s="604"/>
      <c r="BO259" s="604"/>
      <c r="BP259" s="604"/>
      <c r="BQ259" s="604"/>
      <c r="BR259" s="604"/>
      <c r="BS259" s="604"/>
      <c r="BT259" s="604"/>
      <c r="BU259" s="604"/>
      <c r="BV259" s="604"/>
      <c r="BW259" s="604"/>
      <c r="BX259" s="604"/>
      <c r="BY259" s="604"/>
      <c r="BZ259" s="604"/>
      <c r="CA259" s="604"/>
      <c r="CB259" s="604"/>
      <c r="CC259" s="604"/>
      <c r="CD259" s="604"/>
      <c r="CE259" s="604"/>
      <c r="CF259" s="604"/>
      <c r="CG259" s="604"/>
      <c r="CH259" s="605"/>
    </row>
    <row r="260" spans="1:86" ht="17.100000000000001" customHeight="1" x14ac:dyDescent="0.15">
      <c r="A260" s="653"/>
      <c r="B260" s="654"/>
      <c r="C260" s="654"/>
      <c r="D260" s="654"/>
      <c r="E260" s="654"/>
      <c r="F260" s="654"/>
      <c r="G260" s="654"/>
      <c r="H260" s="654"/>
      <c r="I260" s="151"/>
      <c r="J260" s="151"/>
      <c r="K260" s="151"/>
      <c r="L260" s="151"/>
      <c r="M260" s="152"/>
      <c r="N260" s="609"/>
      <c r="O260" s="609"/>
      <c r="P260" s="606" t="str">
        <f>IF('②応募者名簿(印刷用)'!$BV$44="","",'②応募者名簿(印刷用)'!$BV$44)</f>
        <v xml:space="preserve"> </v>
      </c>
      <c r="Q260" s="607"/>
      <c r="R260" s="607"/>
      <c r="S260" s="607"/>
      <c r="T260" s="607"/>
      <c r="U260" s="607"/>
      <c r="V260" s="607"/>
      <c r="W260" s="607"/>
      <c r="X260" s="607"/>
      <c r="Y260" s="607"/>
      <c r="Z260" s="607"/>
      <c r="AA260" s="607"/>
      <c r="AB260" s="607"/>
      <c r="AC260" s="607"/>
      <c r="AD260" s="607"/>
      <c r="AE260" s="607"/>
      <c r="AF260" s="607"/>
      <c r="AG260" s="607"/>
      <c r="AH260" s="607"/>
      <c r="AI260" s="607"/>
      <c r="AJ260" s="607"/>
      <c r="AK260" s="607"/>
      <c r="AL260" s="607"/>
      <c r="AM260" s="607"/>
      <c r="AN260" s="607"/>
      <c r="AO260" s="607"/>
      <c r="AP260" s="608"/>
      <c r="AQ260" s="150"/>
      <c r="AR260" s="157"/>
      <c r="AS260" s="653"/>
      <c r="AT260" s="654"/>
      <c r="AU260" s="654"/>
      <c r="AV260" s="654"/>
      <c r="AW260" s="654"/>
      <c r="AX260" s="654"/>
      <c r="AY260" s="654"/>
      <c r="AZ260" s="654"/>
      <c r="BA260" s="151"/>
      <c r="BB260" s="151"/>
      <c r="BC260" s="151"/>
      <c r="BD260" s="151"/>
      <c r="BE260" s="152"/>
      <c r="BF260" s="609"/>
      <c r="BG260" s="609"/>
      <c r="BH260" s="606" t="str">
        <f>IF('②応募者名簿(印刷用)'!$BV$44="","",'②応募者名簿(印刷用)'!$BV$44)</f>
        <v xml:space="preserve"> </v>
      </c>
      <c r="BI260" s="607"/>
      <c r="BJ260" s="607"/>
      <c r="BK260" s="607"/>
      <c r="BL260" s="607"/>
      <c r="BM260" s="607"/>
      <c r="BN260" s="607"/>
      <c r="BO260" s="607"/>
      <c r="BP260" s="607"/>
      <c r="BQ260" s="607"/>
      <c r="BR260" s="607"/>
      <c r="BS260" s="607"/>
      <c r="BT260" s="607"/>
      <c r="BU260" s="607"/>
      <c r="BV260" s="607"/>
      <c r="BW260" s="607"/>
      <c r="BX260" s="607"/>
      <c r="BY260" s="607"/>
      <c r="BZ260" s="607"/>
      <c r="CA260" s="607"/>
      <c r="CB260" s="607"/>
      <c r="CC260" s="607"/>
      <c r="CD260" s="607"/>
      <c r="CE260" s="607"/>
      <c r="CF260" s="607"/>
      <c r="CG260" s="607"/>
      <c r="CH260" s="608"/>
    </row>
    <row r="261" spans="1:86" ht="17.100000000000001" customHeight="1" x14ac:dyDescent="0.15">
      <c r="A261" s="653"/>
      <c r="B261" s="654"/>
      <c r="C261" s="654"/>
      <c r="D261" s="654"/>
      <c r="E261" s="654"/>
      <c r="F261" s="654"/>
      <c r="G261" s="654"/>
      <c r="H261" s="654"/>
      <c r="I261" s="151"/>
      <c r="J261" s="151"/>
      <c r="K261" s="151"/>
      <c r="L261" s="151"/>
      <c r="M261" s="152"/>
      <c r="N261" s="623" t="s">
        <v>33</v>
      </c>
      <c r="O261" s="624"/>
      <c r="P261" s="620" t="s">
        <v>24</v>
      </c>
      <c r="Q261" s="621"/>
      <c r="R261" s="621"/>
      <c r="S261" s="621"/>
      <c r="T261" s="621" t="str">
        <f>""&amp;①入力シート!$D$21</f>
        <v/>
      </c>
      <c r="U261" s="621"/>
      <c r="V261" s="621"/>
      <c r="W261" s="621"/>
      <c r="X261" s="621"/>
      <c r="Y261" s="621"/>
      <c r="Z261" s="621"/>
      <c r="AA261" s="621"/>
      <c r="AB261" s="621"/>
      <c r="AC261" s="621"/>
      <c r="AD261" s="621"/>
      <c r="AE261" s="621"/>
      <c r="AF261" s="621"/>
      <c r="AG261" s="621"/>
      <c r="AH261" s="621"/>
      <c r="AI261" s="621"/>
      <c r="AJ261" s="621"/>
      <c r="AK261" s="621"/>
      <c r="AL261" s="621"/>
      <c r="AM261" s="621"/>
      <c r="AN261" s="621"/>
      <c r="AO261" s="621"/>
      <c r="AP261" s="622"/>
      <c r="AQ261" s="150"/>
      <c r="AR261" s="157"/>
      <c r="AS261" s="653"/>
      <c r="AT261" s="654"/>
      <c r="AU261" s="654"/>
      <c r="AV261" s="654"/>
      <c r="AW261" s="654"/>
      <c r="AX261" s="654"/>
      <c r="AY261" s="654"/>
      <c r="AZ261" s="654"/>
      <c r="BA261" s="151"/>
      <c r="BB261" s="151"/>
      <c r="BC261" s="151"/>
      <c r="BD261" s="151"/>
      <c r="BE261" s="152"/>
      <c r="BF261" s="623" t="s">
        <v>33</v>
      </c>
      <c r="BG261" s="624"/>
      <c r="BH261" s="620" t="s">
        <v>24</v>
      </c>
      <c r="BI261" s="621"/>
      <c r="BJ261" s="621"/>
      <c r="BK261" s="621"/>
      <c r="BL261" s="621" t="str">
        <f>""&amp;①入力シート!$D$21</f>
        <v/>
      </c>
      <c r="BM261" s="621"/>
      <c r="BN261" s="621"/>
      <c r="BO261" s="621"/>
      <c r="BP261" s="621"/>
      <c r="BQ261" s="621"/>
      <c r="BR261" s="621"/>
      <c r="BS261" s="621"/>
      <c r="BT261" s="621"/>
      <c r="BU261" s="621"/>
      <c r="BV261" s="621"/>
      <c r="BW261" s="621"/>
      <c r="BX261" s="621"/>
      <c r="BY261" s="621"/>
      <c r="BZ261" s="621"/>
      <c r="CA261" s="621"/>
      <c r="CB261" s="621"/>
      <c r="CC261" s="621"/>
      <c r="CD261" s="621"/>
      <c r="CE261" s="621"/>
      <c r="CF261" s="621"/>
      <c r="CG261" s="621"/>
      <c r="CH261" s="622"/>
    </row>
    <row r="262" spans="1:86" ht="17.100000000000001" customHeight="1" x14ac:dyDescent="0.15">
      <c r="A262" s="153"/>
      <c r="B262" s="151"/>
      <c r="C262" s="151"/>
      <c r="D262" s="151"/>
      <c r="E262" s="151"/>
      <c r="F262" s="151"/>
      <c r="G262" s="151"/>
      <c r="H262" s="151"/>
      <c r="I262" s="151"/>
      <c r="J262" s="151"/>
      <c r="K262" s="151"/>
      <c r="L262" s="151"/>
      <c r="M262" s="152"/>
      <c r="N262" s="616"/>
      <c r="O262" s="617"/>
      <c r="P262" s="625" t="str">
        <f>"　"&amp;①入力シート!$D$22</f>
        <v>　</v>
      </c>
      <c r="Q262" s="626"/>
      <c r="R262" s="626"/>
      <c r="S262" s="626"/>
      <c r="T262" s="626"/>
      <c r="U262" s="626"/>
      <c r="V262" s="626"/>
      <c r="W262" s="626"/>
      <c r="X262" s="626"/>
      <c r="Y262" s="626"/>
      <c r="Z262" s="626"/>
      <c r="AA262" s="626"/>
      <c r="AB262" s="626"/>
      <c r="AC262" s="626"/>
      <c r="AD262" s="626"/>
      <c r="AE262" s="626"/>
      <c r="AF262" s="626"/>
      <c r="AG262" s="626"/>
      <c r="AH262" s="626"/>
      <c r="AI262" s="626"/>
      <c r="AJ262" s="626"/>
      <c r="AK262" s="626"/>
      <c r="AL262" s="626"/>
      <c r="AM262" s="626"/>
      <c r="AN262" s="626"/>
      <c r="AO262" s="626"/>
      <c r="AP262" s="627"/>
      <c r="AQ262" s="150"/>
      <c r="AR262" s="157"/>
      <c r="AS262" s="153"/>
      <c r="AT262" s="151"/>
      <c r="AU262" s="151"/>
      <c r="AV262" s="151"/>
      <c r="AW262" s="151"/>
      <c r="AX262" s="151"/>
      <c r="AY262" s="151"/>
      <c r="AZ262" s="151"/>
      <c r="BA262" s="151"/>
      <c r="BB262" s="151"/>
      <c r="BC262" s="151"/>
      <c r="BD262" s="151"/>
      <c r="BE262" s="152"/>
      <c r="BF262" s="616"/>
      <c r="BG262" s="617"/>
      <c r="BH262" s="625" t="str">
        <f>"　"&amp;①入力シート!$D$22</f>
        <v>　</v>
      </c>
      <c r="BI262" s="626"/>
      <c r="BJ262" s="626"/>
      <c r="BK262" s="626"/>
      <c r="BL262" s="626"/>
      <c r="BM262" s="626"/>
      <c r="BN262" s="626"/>
      <c r="BO262" s="626"/>
      <c r="BP262" s="626"/>
      <c r="BQ262" s="626"/>
      <c r="BR262" s="626"/>
      <c r="BS262" s="626"/>
      <c r="BT262" s="626"/>
      <c r="BU262" s="626"/>
      <c r="BV262" s="626"/>
      <c r="BW262" s="626"/>
      <c r="BX262" s="626"/>
      <c r="BY262" s="626"/>
      <c r="BZ262" s="626"/>
      <c r="CA262" s="626"/>
      <c r="CB262" s="626"/>
      <c r="CC262" s="626"/>
      <c r="CD262" s="626"/>
      <c r="CE262" s="626"/>
      <c r="CF262" s="626"/>
      <c r="CG262" s="626"/>
      <c r="CH262" s="627"/>
    </row>
    <row r="263" spans="1:86" ht="17.100000000000001" customHeight="1" x14ac:dyDescent="0.15">
      <c r="A263" s="153"/>
      <c r="B263" s="151"/>
      <c r="C263" s="151"/>
      <c r="D263" s="151"/>
      <c r="E263" s="151"/>
      <c r="F263" s="151"/>
      <c r="G263" s="151"/>
      <c r="H263" s="151"/>
      <c r="I263" s="151"/>
      <c r="J263" s="151"/>
      <c r="K263" s="151"/>
      <c r="L263" s="151"/>
      <c r="M263" s="152"/>
      <c r="N263" s="616"/>
      <c r="O263" s="617"/>
      <c r="P263" s="647" t="str">
        <f>"　"&amp;①入力シート!$D$23</f>
        <v>　</v>
      </c>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9"/>
      <c r="AQ263" s="150"/>
      <c r="AR263" s="157"/>
      <c r="AS263" s="153"/>
      <c r="AT263" s="151"/>
      <c r="AU263" s="151"/>
      <c r="AV263" s="151"/>
      <c r="AW263" s="151"/>
      <c r="AX263" s="151"/>
      <c r="AY263" s="151"/>
      <c r="AZ263" s="151"/>
      <c r="BA263" s="151"/>
      <c r="BB263" s="151"/>
      <c r="BC263" s="151"/>
      <c r="BD263" s="151"/>
      <c r="BE263" s="152"/>
      <c r="BF263" s="616"/>
      <c r="BG263" s="617"/>
      <c r="BH263" s="647" t="str">
        <f>"　"&amp;①入力シート!$D$23</f>
        <v>　</v>
      </c>
      <c r="BI263" s="648"/>
      <c r="BJ263" s="648"/>
      <c r="BK263" s="648"/>
      <c r="BL263" s="648"/>
      <c r="BM263" s="648"/>
      <c r="BN263" s="648"/>
      <c r="BO263" s="648"/>
      <c r="BP263" s="648"/>
      <c r="BQ263" s="648"/>
      <c r="BR263" s="648"/>
      <c r="BS263" s="648"/>
      <c r="BT263" s="648"/>
      <c r="BU263" s="648"/>
      <c r="BV263" s="648"/>
      <c r="BW263" s="648"/>
      <c r="BX263" s="648"/>
      <c r="BY263" s="648"/>
      <c r="BZ263" s="648"/>
      <c r="CA263" s="648"/>
      <c r="CB263" s="648"/>
      <c r="CC263" s="648"/>
      <c r="CD263" s="648"/>
      <c r="CE263" s="648"/>
      <c r="CF263" s="648"/>
      <c r="CG263" s="648"/>
      <c r="CH263" s="649"/>
    </row>
    <row r="264" spans="1:86" ht="17.100000000000001" customHeight="1" x14ac:dyDescent="0.15">
      <c r="A264" s="154"/>
      <c r="B264" s="155"/>
      <c r="C264" s="155"/>
      <c r="D264" s="155"/>
      <c r="E264" s="155"/>
      <c r="F264" s="155"/>
      <c r="G264" s="155"/>
      <c r="H264" s="155"/>
      <c r="I264" s="155"/>
      <c r="J264" s="155"/>
      <c r="K264" s="155"/>
      <c r="L264" s="155"/>
      <c r="M264" s="156"/>
      <c r="N264" s="616"/>
      <c r="O264" s="617"/>
      <c r="P264" s="647"/>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9"/>
      <c r="AQ264" s="150"/>
      <c r="AR264" s="157"/>
      <c r="AS264" s="154"/>
      <c r="AT264" s="155"/>
      <c r="AU264" s="155"/>
      <c r="AV264" s="155"/>
      <c r="AW264" s="155"/>
      <c r="AX264" s="155"/>
      <c r="AY264" s="155"/>
      <c r="AZ264" s="155"/>
      <c r="BA264" s="155"/>
      <c r="BB264" s="155"/>
      <c r="BC264" s="155"/>
      <c r="BD264" s="155"/>
      <c r="BE264" s="156"/>
      <c r="BF264" s="616"/>
      <c r="BG264" s="617"/>
      <c r="BH264" s="647"/>
      <c r="BI264" s="648"/>
      <c r="BJ264" s="648"/>
      <c r="BK264" s="648"/>
      <c r="BL264" s="648"/>
      <c r="BM264" s="648"/>
      <c r="BN264" s="648"/>
      <c r="BO264" s="648"/>
      <c r="BP264" s="648"/>
      <c r="BQ264" s="648"/>
      <c r="BR264" s="648"/>
      <c r="BS264" s="648"/>
      <c r="BT264" s="648"/>
      <c r="BU264" s="648"/>
      <c r="BV264" s="648"/>
      <c r="BW264" s="648"/>
      <c r="BX264" s="648"/>
      <c r="BY264" s="648"/>
      <c r="BZ264" s="648"/>
      <c r="CA264" s="648"/>
      <c r="CB264" s="648"/>
      <c r="CC264" s="648"/>
      <c r="CD264" s="648"/>
      <c r="CE264" s="648"/>
      <c r="CF264" s="648"/>
      <c r="CG264" s="648"/>
      <c r="CH264" s="649"/>
    </row>
    <row r="265" spans="1:86" ht="18" customHeight="1" x14ac:dyDescent="0.15">
      <c r="A265" s="623" t="s">
        <v>38</v>
      </c>
      <c r="B265" s="624"/>
      <c r="C265" s="620" t="s">
        <v>32</v>
      </c>
      <c r="D265" s="621"/>
      <c r="E265" s="621"/>
      <c r="F265" s="621"/>
      <c r="G265" s="621"/>
      <c r="H265" s="621"/>
      <c r="I265" s="621"/>
      <c r="J265" s="621"/>
      <c r="K265" s="621"/>
      <c r="L265" s="621"/>
      <c r="M265" s="621"/>
      <c r="N265" s="609" t="s">
        <v>35</v>
      </c>
      <c r="O265" s="609"/>
      <c r="P265" s="615" t="str">
        <f>""&amp;①入力シート!O148</f>
        <v/>
      </c>
      <c r="Q265" s="615"/>
      <c r="R265" s="615"/>
      <c r="S265" s="615"/>
      <c r="T265" s="615"/>
      <c r="U265" s="615"/>
      <c r="V265" s="615"/>
      <c r="W265" s="615"/>
      <c r="X265" s="615"/>
      <c r="Y265" s="615"/>
      <c r="Z265" s="615"/>
      <c r="AA265" s="615"/>
      <c r="AB265" s="615"/>
      <c r="AC265" s="615"/>
      <c r="AD265" s="615"/>
      <c r="AE265" s="615"/>
      <c r="AF265" s="615"/>
      <c r="AG265" s="615"/>
      <c r="AH265" s="615"/>
      <c r="AI265" s="615"/>
      <c r="AJ265" s="615"/>
      <c r="AK265" s="615"/>
      <c r="AL265" s="615"/>
      <c r="AM265" s="615"/>
      <c r="AN265" s="615"/>
      <c r="AO265" s="615"/>
      <c r="AP265" s="615"/>
      <c r="AQ265" s="150"/>
      <c r="AR265" s="157"/>
      <c r="AS265" s="623" t="s">
        <v>38</v>
      </c>
      <c r="AT265" s="624"/>
      <c r="AU265" s="620" t="s">
        <v>32</v>
      </c>
      <c r="AV265" s="621"/>
      <c r="AW265" s="621"/>
      <c r="AX265" s="621"/>
      <c r="AY265" s="621"/>
      <c r="AZ265" s="621"/>
      <c r="BA265" s="621"/>
      <c r="BB265" s="621"/>
      <c r="BC265" s="621"/>
      <c r="BD265" s="621"/>
      <c r="BE265" s="621"/>
      <c r="BF265" s="609" t="s">
        <v>35</v>
      </c>
      <c r="BG265" s="609"/>
      <c r="BH265" s="615" t="str">
        <f>""&amp;①入力シート!O149</f>
        <v/>
      </c>
      <c r="BI265" s="615"/>
      <c r="BJ265" s="615"/>
      <c r="BK265" s="615"/>
      <c r="BL265" s="615"/>
      <c r="BM265" s="615"/>
      <c r="BN265" s="615"/>
      <c r="BO265" s="615"/>
      <c r="BP265" s="615"/>
      <c r="BQ265" s="615"/>
      <c r="BR265" s="615"/>
      <c r="BS265" s="615"/>
      <c r="BT265" s="615"/>
      <c r="BU265" s="615"/>
      <c r="BV265" s="615"/>
      <c r="BW265" s="615"/>
      <c r="BX265" s="615"/>
      <c r="BY265" s="615"/>
      <c r="BZ265" s="615"/>
      <c r="CA265" s="615"/>
      <c r="CB265" s="615"/>
      <c r="CC265" s="615"/>
      <c r="CD265" s="615"/>
      <c r="CE265" s="615"/>
      <c r="CF265" s="615"/>
      <c r="CG265" s="615"/>
      <c r="CH265" s="615"/>
    </row>
    <row r="266" spans="1:86" ht="18" customHeight="1" x14ac:dyDescent="0.15">
      <c r="A266" s="616"/>
      <c r="B266" s="617"/>
      <c r="C266" s="643">
        <f>'②応募者名簿(印刷用)'!$CI23</f>
        <v>111</v>
      </c>
      <c r="D266" s="644"/>
      <c r="E266" s="644"/>
      <c r="F266" s="644"/>
      <c r="G266" s="644"/>
      <c r="H266" s="644"/>
      <c r="I266" s="644"/>
      <c r="J266" s="644"/>
      <c r="K266" s="644"/>
      <c r="L266" s="644"/>
      <c r="M266" s="644"/>
      <c r="N266" s="609"/>
      <c r="O266" s="609"/>
      <c r="P266" s="615"/>
      <c r="Q266" s="615"/>
      <c r="R266" s="615"/>
      <c r="S266" s="615"/>
      <c r="T266" s="615"/>
      <c r="U266" s="615"/>
      <c r="V266" s="615"/>
      <c r="W266" s="615"/>
      <c r="X266" s="615"/>
      <c r="Y266" s="615"/>
      <c r="Z266" s="615"/>
      <c r="AA266" s="615"/>
      <c r="AB266" s="615"/>
      <c r="AC266" s="615"/>
      <c r="AD266" s="615"/>
      <c r="AE266" s="615"/>
      <c r="AF266" s="615"/>
      <c r="AG266" s="615"/>
      <c r="AH266" s="615"/>
      <c r="AI266" s="615"/>
      <c r="AJ266" s="615"/>
      <c r="AK266" s="615"/>
      <c r="AL266" s="615"/>
      <c r="AM266" s="615"/>
      <c r="AN266" s="615"/>
      <c r="AO266" s="615"/>
      <c r="AP266" s="615"/>
      <c r="AQ266" s="150"/>
      <c r="AR266" s="157"/>
      <c r="AS266" s="616"/>
      <c r="AT266" s="617"/>
      <c r="AU266" s="643">
        <f>'②応募者名簿(印刷用)'!$CI24</f>
        <v>112</v>
      </c>
      <c r="AV266" s="644"/>
      <c r="AW266" s="644"/>
      <c r="AX266" s="644"/>
      <c r="AY266" s="644"/>
      <c r="AZ266" s="644"/>
      <c r="BA266" s="644"/>
      <c r="BB266" s="644"/>
      <c r="BC266" s="644"/>
      <c r="BD266" s="644"/>
      <c r="BE266" s="644"/>
      <c r="BF266" s="609"/>
      <c r="BG266" s="609"/>
      <c r="BH266" s="615"/>
      <c r="BI266" s="615"/>
      <c r="BJ266" s="615"/>
      <c r="BK266" s="615"/>
      <c r="BL266" s="615"/>
      <c r="BM266" s="615"/>
      <c r="BN266" s="615"/>
      <c r="BO266" s="615"/>
      <c r="BP266" s="615"/>
      <c r="BQ266" s="615"/>
      <c r="BR266" s="615"/>
      <c r="BS266" s="615"/>
      <c r="BT266" s="615"/>
      <c r="BU266" s="615"/>
      <c r="BV266" s="615"/>
      <c r="BW266" s="615"/>
      <c r="BX266" s="615"/>
      <c r="BY266" s="615"/>
      <c r="BZ266" s="615"/>
      <c r="CA266" s="615"/>
      <c r="CB266" s="615"/>
      <c r="CC266" s="615"/>
      <c r="CD266" s="615"/>
      <c r="CE266" s="615"/>
      <c r="CF266" s="615"/>
      <c r="CG266" s="615"/>
      <c r="CH266" s="615"/>
    </row>
    <row r="267" spans="1:86" ht="18" customHeight="1" x14ac:dyDescent="0.15">
      <c r="A267" s="618"/>
      <c r="B267" s="619"/>
      <c r="C267" s="643"/>
      <c r="D267" s="644"/>
      <c r="E267" s="644"/>
      <c r="F267" s="644"/>
      <c r="G267" s="644"/>
      <c r="H267" s="644"/>
      <c r="I267" s="644"/>
      <c r="J267" s="644"/>
      <c r="K267" s="644"/>
      <c r="L267" s="644"/>
      <c r="M267" s="644"/>
      <c r="N267" s="609"/>
      <c r="O267" s="609"/>
      <c r="P267" s="615"/>
      <c r="Q267" s="615"/>
      <c r="R267" s="615"/>
      <c r="S267" s="615"/>
      <c r="T267" s="615"/>
      <c r="U267" s="615"/>
      <c r="V267" s="615"/>
      <c r="W267" s="615"/>
      <c r="X267" s="615"/>
      <c r="Y267" s="615"/>
      <c r="Z267" s="615"/>
      <c r="AA267" s="615"/>
      <c r="AB267" s="615"/>
      <c r="AC267" s="615"/>
      <c r="AD267" s="615"/>
      <c r="AE267" s="615"/>
      <c r="AF267" s="615"/>
      <c r="AG267" s="615"/>
      <c r="AH267" s="615"/>
      <c r="AI267" s="615"/>
      <c r="AJ267" s="615"/>
      <c r="AK267" s="615"/>
      <c r="AL267" s="615"/>
      <c r="AM267" s="615"/>
      <c r="AN267" s="615"/>
      <c r="AO267" s="615"/>
      <c r="AP267" s="615"/>
      <c r="AQ267" s="150"/>
      <c r="AR267" s="157"/>
      <c r="AS267" s="618"/>
      <c r="AT267" s="619"/>
      <c r="AU267" s="643"/>
      <c r="AV267" s="644"/>
      <c r="AW267" s="644"/>
      <c r="AX267" s="644"/>
      <c r="AY267" s="644"/>
      <c r="AZ267" s="644"/>
      <c r="BA267" s="644"/>
      <c r="BB267" s="644"/>
      <c r="BC267" s="644"/>
      <c r="BD267" s="644"/>
      <c r="BE267" s="644"/>
      <c r="BF267" s="609"/>
      <c r="BG267" s="609"/>
      <c r="BH267" s="615"/>
      <c r="BI267" s="615"/>
      <c r="BJ267" s="615"/>
      <c r="BK267" s="615"/>
      <c r="BL267" s="615"/>
      <c r="BM267" s="615"/>
      <c r="BN267" s="615"/>
      <c r="BO267" s="615"/>
      <c r="BP267" s="615"/>
      <c r="BQ267" s="615"/>
      <c r="BR267" s="615"/>
      <c r="BS267" s="615"/>
      <c r="BT267" s="615"/>
      <c r="BU267" s="615"/>
      <c r="BV267" s="615"/>
      <c r="BW267" s="615"/>
      <c r="BX267" s="615"/>
      <c r="BY267" s="615"/>
      <c r="BZ267" s="615"/>
      <c r="CA267" s="615"/>
      <c r="CB267" s="615"/>
      <c r="CC267" s="615"/>
      <c r="CD267" s="615"/>
      <c r="CE267" s="615"/>
      <c r="CF267" s="615"/>
      <c r="CG267" s="615"/>
      <c r="CH267" s="615"/>
    </row>
    <row r="268" spans="1:86" ht="18" customHeight="1" x14ac:dyDescent="0.15">
      <c r="A268" s="623" t="s">
        <v>37</v>
      </c>
      <c r="B268" s="624"/>
      <c r="C268" s="640" t="str">
        <f>IF('②応募者名簿(印刷用)'!$CS$23="","",'②応募者名簿(印刷用)'!$CS$23)</f>
        <v/>
      </c>
      <c r="D268" s="641"/>
      <c r="E268" s="641"/>
      <c r="F268" s="641"/>
      <c r="G268" s="641"/>
      <c r="H268" s="641"/>
      <c r="I268" s="641"/>
      <c r="J268" s="641"/>
      <c r="K268" s="641"/>
      <c r="L268" s="641"/>
      <c r="M268" s="642"/>
      <c r="N268" s="616" t="s">
        <v>41</v>
      </c>
      <c r="O268" s="617"/>
      <c r="P268" s="610" t="s">
        <v>40</v>
      </c>
      <c r="Q268" s="611"/>
      <c r="R268" s="611"/>
      <c r="S268" s="611"/>
      <c r="T268" s="611"/>
      <c r="U268" s="611"/>
      <c r="V268" s="611"/>
      <c r="W268" s="611"/>
      <c r="X268" s="611"/>
      <c r="Y268" s="611"/>
      <c r="Z268" s="611"/>
      <c r="AA268" s="611"/>
      <c r="AB268" s="611"/>
      <c r="AC268" s="611"/>
      <c r="AD268" s="611"/>
      <c r="AE268" s="611"/>
      <c r="AF268" s="611"/>
      <c r="AG268" s="611"/>
      <c r="AH268" s="611"/>
      <c r="AI268" s="611"/>
      <c r="AJ268" s="611"/>
      <c r="AK268" s="611"/>
      <c r="AL268" s="611"/>
      <c r="AM268" s="611"/>
      <c r="AN268" s="611"/>
      <c r="AO268" s="611"/>
      <c r="AP268" s="612"/>
      <c r="AQ268" s="150"/>
      <c r="AR268" s="157"/>
      <c r="AS268" s="623" t="s">
        <v>37</v>
      </c>
      <c r="AT268" s="624"/>
      <c r="AU268" s="640" t="str">
        <f>IF('②応募者名簿(印刷用)'!$CS$24="","",'②応募者名簿(印刷用)'!$CS$24)</f>
        <v/>
      </c>
      <c r="AV268" s="641"/>
      <c r="AW268" s="641"/>
      <c r="AX268" s="641"/>
      <c r="AY268" s="641"/>
      <c r="AZ268" s="641"/>
      <c r="BA268" s="641"/>
      <c r="BB268" s="641"/>
      <c r="BC268" s="641"/>
      <c r="BD268" s="641"/>
      <c r="BE268" s="642"/>
      <c r="BF268" s="616" t="s">
        <v>41</v>
      </c>
      <c r="BG268" s="617"/>
      <c r="BH268" s="610" t="s">
        <v>40</v>
      </c>
      <c r="BI268" s="611"/>
      <c r="BJ268" s="611"/>
      <c r="BK268" s="611"/>
      <c r="BL268" s="611"/>
      <c r="BM268" s="611"/>
      <c r="BN268" s="611"/>
      <c r="BO268" s="611"/>
      <c r="BP268" s="611"/>
      <c r="BQ268" s="611"/>
      <c r="BR268" s="611"/>
      <c r="BS268" s="611"/>
      <c r="BT268" s="611"/>
      <c r="BU268" s="611"/>
      <c r="BV268" s="611"/>
      <c r="BW268" s="611"/>
      <c r="BX268" s="611"/>
      <c r="BY268" s="611"/>
      <c r="BZ268" s="611"/>
      <c r="CA268" s="611"/>
      <c r="CB268" s="611"/>
      <c r="CC268" s="611"/>
      <c r="CD268" s="611"/>
      <c r="CE268" s="611"/>
      <c r="CF268" s="611"/>
      <c r="CG268" s="611"/>
      <c r="CH268" s="612"/>
    </row>
    <row r="269" spans="1:86" ht="18" customHeight="1" x14ac:dyDescent="0.15">
      <c r="A269" s="616"/>
      <c r="B269" s="617"/>
      <c r="C269" s="643"/>
      <c r="D269" s="644"/>
      <c r="E269" s="644"/>
      <c r="F269" s="644"/>
      <c r="G269" s="644"/>
      <c r="H269" s="644"/>
      <c r="I269" s="644"/>
      <c r="J269" s="644"/>
      <c r="K269" s="644"/>
      <c r="L269" s="644"/>
      <c r="M269" s="645"/>
      <c r="N269" s="616"/>
      <c r="O269" s="617"/>
      <c r="P269" s="632" t="str">
        <f>IF('②応募者名簿(印刷用)'!$CW$23="","",'②応募者名簿(印刷用)'!$CW$23)</f>
        <v xml:space="preserve"> </v>
      </c>
      <c r="Q269" s="633"/>
      <c r="R269" s="633"/>
      <c r="S269" s="633"/>
      <c r="T269" s="633"/>
      <c r="U269" s="633"/>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4"/>
      <c r="AQ269" s="150"/>
      <c r="AR269" s="157"/>
      <c r="AS269" s="616"/>
      <c r="AT269" s="617"/>
      <c r="AU269" s="643"/>
      <c r="AV269" s="644"/>
      <c r="AW269" s="644"/>
      <c r="AX269" s="644"/>
      <c r="AY269" s="644"/>
      <c r="AZ269" s="644"/>
      <c r="BA269" s="644"/>
      <c r="BB269" s="644"/>
      <c r="BC269" s="644"/>
      <c r="BD269" s="644"/>
      <c r="BE269" s="645"/>
      <c r="BF269" s="616"/>
      <c r="BG269" s="617"/>
      <c r="BH269" s="632" t="str">
        <f>IF('②応募者名簿(印刷用)'!$CW$24="","",'②応募者名簿(印刷用)'!$CW$24)</f>
        <v xml:space="preserve"> </v>
      </c>
      <c r="BI269" s="633"/>
      <c r="BJ269" s="633"/>
      <c r="BK269" s="633"/>
      <c r="BL269" s="633"/>
      <c r="BM269" s="633"/>
      <c r="BN269" s="633"/>
      <c r="BO269" s="633"/>
      <c r="BP269" s="633"/>
      <c r="BQ269" s="633"/>
      <c r="BR269" s="633"/>
      <c r="BS269" s="633"/>
      <c r="BT269" s="633"/>
      <c r="BU269" s="633"/>
      <c r="BV269" s="633"/>
      <c r="BW269" s="633"/>
      <c r="BX269" s="633"/>
      <c r="BY269" s="633"/>
      <c r="BZ269" s="633"/>
      <c r="CA269" s="633"/>
      <c r="CB269" s="633"/>
      <c r="CC269" s="633"/>
      <c r="CD269" s="633"/>
      <c r="CE269" s="633"/>
      <c r="CF269" s="633"/>
      <c r="CG269" s="633"/>
      <c r="CH269" s="634"/>
    </row>
    <row r="270" spans="1:86" ht="18" customHeight="1" x14ac:dyDescent="0.15">
      <c r="A270" s="616"/>
      <c r="B270" s="617"/>
      <c r="C270" s="643"/>
      <c r="D270" s="644"/>
      <c r="E270" s="644"/>
      <c r="F270" s="644"/>
      <c r="G270" s="644"/>
      <c r="H270" s="644"/>
      <c r="I270" s="644"/>
      <c r="J270" s="644"/>
      <c r="K270" s="644"/>
      <c r="L270" s="644"/>
      <c r="M270" s="645"/>
      <c r="N270" s="618"/>
      <c r="O270" s="619"/>
      <c r="P270" s="635"/>
      <c r="Q270" s="636"/>
      <c r="R270" s="636"/>
      <c r="S270" s="636"/>
      <c r="T270" s="636"/>
      <c r="U270" s="636"/>
      <c r="V270" s="636"/>
      <c r="W270" s="636"/>
      <c r="X270" s="636"/>
      <c r="Y270" s="636"/>
      <c r="Z270" s="636"/>
      <c r="AA270" s="636"/>
      <c r="AB270" s="636"/>
      <c r="AC270" s="636"/>
      <c r="AD270" s="636"/>
      <c r="AE270" s="636"/>
      <c r="AF270" s="636"/>
      <c r="AG270" s="636"/>
      <c r="AH270" s="636"/>
      <c r="AI270" s="636"/>
      <c r="AJ270" s="636"/>
      <c r="AK270" s="636"/>
      <c r="AL270" s="636"/>
      <c r="AM270" s="636"/>
      <c r="AN270" s="636"/>
      <c r="AO270" s="636"/>
      <c r="AP270" s="637"/>
      <c r="AQ270" s="150"/>
      <c r="AR270" s="157"/>
      <c r="AS270" s="616"/>
      <c r="AT270" s="617"/>
      <c r="AU270" s="643"/>
      <c r="AV270" s="644"/>
      <c r="AW270" s="644"/>
      <c r="AX270" s="644"/>
      <c r="AY270" s="644"/>
      <c r="AZ270" s="644"/>
      <c r="BA270" s="644"/>
      <c r="BB270" s="644"/>
      <c r="BC270" s="644"/>
      <c r="BD270" s="644"/>
      <c r="BE270" s="645"/>
      <c r="BF270" s="618"/>
      <c r="BG270" s="619"/>
      <c r="BH270" s="635"/>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c r="CG270" s="636"/>
      <c r="CH270" s="637"/>
    </row>
    <row r="271" spans="1:86" ht="18" customHeight="1" x14ac:dyDescent="0.15">
      <c r="A271" s="638" t="s">
        <v>23</v>
      </c>
      <c r="B271" s="638"/>
      <c r="C271" s="639" t="str">
        <f>""&amp;①入力シート!AJ148</f>
        <v/>
      </c>
      <c r="D271" s="639"/>
      <c r="E271" s="639"/>
      <c r="F271" s="639"/>
      <c r="G271" s="639"/>
      <c r="H271" s="639"/>
      <c r="I271" s="639"/>
      <c r="J271" s="639"/>
      <c r="K271" s="639"/>
      <c r="L271" s="639"/>
      <c r="M271" s="639"/>
      <c r="N271" s="646" t="s">
        <v>77</v>
      </c>
      <c r="O271" s="428"/>
      <c r="P271" s="428"/>
      <c r="Q271" s="428"/>
      <c r="R271" s="428"/>
      <c r="S271" s="428"/>
      <c r="T271" s="428"/>
      <c r="U271" s="428"/>
      <c r="V271" s="428"/>
      <c r="W271" s="428"/>
      <c r="X271" s="428"/>
      <c r="Y271" s="428"/>
      <c r="Z271" s="428"/>
      <c r="AA271" s="428"/>
      <c r="AB271" s="428"/>
      <c r="AC271" s="428"/>
      <c r="AD271" s="428"/>
      <c r="AE271" s="428"/>
      <c r="AF271" s="428"/>
      <c r="AG271" s="428"/>
      <c r="AH271" s="428"/>
      <c r="AI271" s="428"/>
      <c r="AJ271" s="428"/>
      <c r="AK271" s="428"/>
      <c r="AL271" s="428"/>
      <c r="AM271" s="428"/>
      <c r="AN271" s="428"/>
      <c r="AO271" s="428"/>
      <c r="AP271" s="429"/>
      <c r="AR271" s="47"/>
      <c r="AS271" s="638" t="s">
        <v>23</v>
      </c>
      <c r="AT271" s="638"/>
      <c r="AU271" s="639" t="str">
        <f>""&amp;①入力シート!AJ149</f>
        <v/>
      </c>
      <c r="AV271" s="639"/>
      <c r="AW271" s="639"/>
      <c r="AX271" s="639"/>
      <c r="AY271" s="639"/>
      <c r="AZ271" s="639"/>
      <c r="BA271" s="639"/>
      <c r="BB271" s="639"/>
      <c r="BC271" s="639"/>
      <c r="BD271" s="639"/>
      <c r="BE271" s="639"/>
      <c r="BF271" s="646" t="s">
        <v>77</v>
      </c>
      <c r="BG271" s="428"/>
      <c r="BH271" s="428"/>
      <c r="BI271" s="428"/>
      <c r="BJ271" s="428"/>
      <c r="BK271" s="428"/>
      <c r="BL271" s="428"/>
      <c r="BM271" s="428"/>
      <c r="BN271" s="428"/>
      <c r="BO271" s="428"/>
      <c r="BP271" s="428"/>
      <c r="BQ271" s="428"/>
      <c r="BR271" s="428"/>
      <c r="BS271" s="428"/>
      <c r="BT271" s="428"/>
      <c r="BU271" s="428"/>
      <c r="BV271" s="428"/>
      <c r="BW271" s="428"/>
      <c r="BX271" s="428"/>
      <c r="BY271" s="428"/>
      <c r="BZ271" s="428"/>
      <c r="CA271" s="428"/>
      <c r="CB271" s="428"/>
      <c r="CC271" s="428"/>
      <c r="CD271" s="428"/>
      <c r="CE271" s="428"/>
      <c r="CF271" s="428"/>
      <c r="CG271" s="428"/>
      <c r="CH271" s="429"/>
    </row>
    <row r="272" spans="1:86" ht="18" customHeight="1" x14ac:dyDescent="0.15">
      <c r="A272" s="638"/>
      <c r="B272" s="638"/>
      <c r="C272" s="639"/>
      <c r="D272" s="639"/>
      <c r="E272" s="639"/>
      <c r="F272" s="639"/>
      <c r="G272" s="639"/>
      <c r="H272" s="639"/>
      <c r="I272" s="639"/>
      <c r="J272" s="639"/>
      <c r="K272" s="639"/>
      <c r="L272" s="639"/>
      <c r="M272" s="639"/>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2"/>
      <c r="AR272" s="47"/>
      <c r="AS272" s="638"/>
      <c r="AT272" s="638"/>
      <c r="AU272" s="639"/>
      <c r="AV272" s="639"/>
      <c r="AW272" s="639"/>
      <c r="AX272" s="639"/>
      <c r="AY272" s="639"/>
      <c r="AZ272" s="639"/>
      <c r="BA272" s="639"/>
      <c r="BB272" s="639"/>
      <c r="BC272" s="639"/>
      <c r="BD272" s="639"/>
      <c r="BE272" s="639"/>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2"/>
    </row>
    <row r="273" spans="1:86" ht="17.100000000000001" customHeight="1" x14ac:dyDescent="0.15">
      <c r="A273" s="650" t="s">
        <v>64</v>
      </c>
      <c r="B273" s="651"/>
      <c r="C273" s="651"/>
      <c r="D273" s="651"/>
      <c r="E273" s="651"/>
      <c r="F273" s="651"/>
      <c r="G273" s="651"/>
      <c r="H273" s="651"/>
      <c r="I273" s="651"/>
      <c r="J273" s="651"/>
      <c r="K273" s="651"/>
      <c r="L273" s="651"/>
      <c r="M273" s="652"/>
      <c r="N273" s="609" t="s">
        <v>22</v>
      </c>
      <c r="O273" s="609"/>
      <c r="P273" s="628" t="s">
        <v>17</v>
      </c>
      <c r="Q273" s="629"/>
      <c r="R273" s="630" t="str">
        <f>IF('②応募者名簿(印刷用)'!$BX$40="","",'②応募者名簿(印刷用)'!$BX$40)</f>
        <v>-</v>
      </c>
      <c r="S273" s="630"/>
      <c r="T273" s="630"/>
      <c r="U273" s="630"/>
      <c r="V273" s="630"/>
      <c r="W273" s="630"/>
      <c r="X273" s="630"/>
      <c r="Y273" s="630"/>
      <c r="Z273" s="630"/>
      <c r="AA273" s="630"/>
      <c r="AB273" s="630"/>
      <c r="AC273" s="630"/>
      <c r="AD273" s="630"/>
      <c r="AE273" s="630"/>
      <c r="AF273" s="630"/>
      <c r="AG273" s="630"/>
      <c r="AH273" s="630"/>
      <c r="AI273" s="630"/>
      <c r="AJ273" s="630"/>
      <c r="AK273" s="630"/>
      <c r="AL273" s="630"/>
      <c r="AM273" s="630"/>
      <c r="AN273" s="630"/>
      <c r="AO273" s="630"/>
      <c r="AP273" s="631"/>
      <c r="AQ273" s="150"/>
      <c r="AR273" s="157"/>
      <c r="AS273" s="650" t="s">
        <v>64</v>
      </c>
      <c r="AT273" s="651"/>
      <c r="AU273" s="651"/>
      <c r="AV273" s="651"/>
      <c r="AW273" s="651"/>
      <c r="AX273" s="651"/>
      <c r="AY273" s="651"/>
      <c r="AZ273" s="651"/>
      <c r="BA273" s="651"/>
      <c r="BB273" s="651"/>
      <c r="BC273" s="651"/>
      <c r="BD273" s="651"/>
      <c r="BE273" s="652"/>
      <c r="BF273" s="609" t="s">
        <v>22</v>
      </c>
      <c r="BG273" s="609"/>
      <c r="BH273" s="628" t="s">
        <v>17</v>
      </c>
      <c r="BI273" s="629"/>
      <c r="BJ273" s="630" t="str">
        <f>IF('②応募者名簿(印刷用)'!$BX$40="","",'②応募者名簿(印刷用)'!$BX$40)</f>
        <v>-</v>
      </c>
      <c r="BK273" s="630"/>
      <c r="BL273" s="630"/>
      <c r="BM273" s="630"/>
      <c r="BN273" s="630"/>
      <c r="BO273" s="630"/>
      <c r="BP273" s="630"/>
      <c r="BQ273" s="630"/>
      <c r="BR273" s="630"/>
      <c r="BS273" s="630"/>
      <c r="BT273" s="630"/>
      <c r="BU273" s="630"/>
      <c r="BV273" s="630"/>
      <c r="BW273" s="630"/>
      <c r="BX273" s="630"/>
      <c r="BY273" s="630"/>
      <c r="BZ273" s="630"/>
      <c r="CA273" s="630"/>
      <c r="CB273" s="630"/>
      <c r="CC273" s="630"/>
      <c r="CD273" s="630"/>
      <c r="CE273" s="630"/>
      <c r="CF273" s="630"/>
      <c r="CG273" s="630"/>
      <c r="CH273" s="631"/>
    </row>
    <row r="274" spans="1:86" ht="17.100000000000001" customHeight="1" x14ac:dyDescent="0.15">
      <c r="A274" s="653" t="str">
        <f>'②応募者名簿(印刷用)'!$A$36</f>
        <v/>
      </c>
      <c r="B274" s="654"/>
      <c r="C274" s="654"/>
      <c r="D274" s="654"/>
      <c r="E274" s="654"/>
      <c r="F274" s="654"/>
      <c r="G274" s="654"/>
      <c r="H274" s="654"/>
      <c r="I274" s="151"/>
      <c r="J274" s="151"/>
      <c r="K274" s="151"/>
      <c r="L274" s="151"/>
      <c r="M274" s="152"/>
      <c r="N274" s="609"/>
      <c r="O274" s="609"/>
      <c r="P274" s="603" t="str">
        <f>IF('②応募者名簿(印刷用)'!$BV$42="","",'②応募者名簿(印刷用)'!$BV$42)</f>
        <v xml:space="preserve"> </v>
      </c>
      <c r="Q274" s="604"/>
      <c r="R274" s="604"/>
      <c r="S274" s="604"/>
      <c r="T274" s="604"/>
      <c r="U274" s="604"/>
      <c r="V274" s="604"/>
      <c r="W274" s="604"/>
      <c r="X274" s="604"/>
      <c r="Y274" s="604"/>
      <c r="Z274" s="604"/>
      <c r="AA274" s="604"/>
      <c r="AB274" s="604"/>
      <c r="AC274" s="604"/>
      <c r="AD274" s="604"/>
      <c r="AE274" s="604"/>
      <c r="AF274" s="604"/>
      <c r="AG274" s="604"/>
      <c r="AH274" s="604"/>
      <c r="AI274" s="604"/>
      <c r="AJ274" s="604"/>
      <c r="AK274" s="604"/>
      <c r="AL274" s="604"/>
      <c r="AM274" s="604"/>
      <c r="AN274" s="604"/>
      <c r="AO274" s="604"/>
      <c r="AP274" s="605"/>
      <c r="AQ274" s="150"/>
      <c r="AR274" s="157"/>
      <c r="AS274" s="653" t="str">
        <f>'②応募者名簿(印刷用)'!$A$36</f>
        <v/>
      </c>
      <c r="AT274" s="654"/>
      <c r="AU274" s="654"/>
      <c r="AV274" s="654"/>
      <c r="AW274" s="654"/>
      <c r="AX274" s="654"/>
      <c r="AY274" s="654"/>
      <c r="AZ274" s="654"/>
      <c r="BA274" s="151"/>
      <c r="BB274" s="151"/>
      <c r="BC274" s="151"/>
      <c r="BD274" s="151"/>
      <c r="BE274" s="152"/>
      <c r="BF274" s="609"/>
      <c r="BG274" s="609"/>
      <c r="BH274" s="603" t="str">
        <f>IF('②応募者名簿(印刷用)'!$BV$42="","",'②応募者名簿(印刷用)'!$BV$42)</f>
        <v xml:space="preserve"> </v>
      </c>
      <c r="BI274" s="604"/>
      <c r="BJ274" s="604"/>
      <c r="BK274" s="604"/>
      <c r="BL274" s="604"/>
      <c r="BM274" s="604"/>
      <c r="BN274" s="604"/>
      <c r="BO274" s="604"/>
      <c r="BP274" s="604"/>
      <c r="BQ274" s="604"/>
      <c r="BR274" s="604"/>
      <c r="BS274" s="604"/>
      <c r="BT274" s="604"/>
      <c r="BU274" s="604"/>
      <c r="BV274" s="604"/>
      <c r="BW274" s="604"/>
      <c r="BX274" s="604"/>
      <c r="BY274" s="604"/>
      <c r="BZ274" s="604"/>
      <c r="CA274" s="604"/>
      <c r="CB274" s="604"/>
      <c r="CC274" s="604"/>
      <c r="CD274" s="604"/>
      <c r="CE274" s="604"/>
      <c r="CF274" s="604"/>
      <c r="CG274" s="604"/>
      <c r="CH274" s="605"/>
    </row>
    <row r="275" spans="1:86" ht="17.100000000000001" customHeight="1" x14ac:dyDescent="0.15">
      <c r="A275" s="653"/>
      <c r="B275" s="654"/>
      <c r="C275" s="654"/>
      <c r="D275" s="654"/>
      <c r="E275" s="654"/>
      <c r="F275" s="654"/>
      <c r="G275" s="654"/>
      <c r="H275" s="654"/>
      <c r="I275" s="151"/>
      <c r="J275" s="151"/>
      <c r="K275" s="151"/>
      <c r="L275" s="151"/>
      <c r="M275" s="152"/>
      <c r="N275" s="609"/>
      <c r="O275" s="609"/>
      <c r="P275" s="603" t="str">
        <f>IF('②応募者名簿(印刷用)'!$BV$43="","",'②応募者名簿(印刷用)'!$BV$43)</f>
        <v xml:space="preserve"> </v>
      </c>
      <c r="Q275" s="604"/>
      <c r="R275" s="604"/>
      <c r="S275" s="604"/>
      <c r="T275" s="604"/>
      <c r="U275" s="604"/>
      <c r="V275" s="604"/>
      <c r="W275" s="604"/>
      <c r="X275" s="604"/>
      <c r="Y275" s="604"/>
      <c r="Z275" s="604"/>
      <c r="AA275" s="604"/>
      <c r="AB275" s="604"/>
      <c r="AC275" s="604"/>
      <c r="AD275" s="604"/>
      <c r="AE275" s="604"/>
      <c r="AF275" s="604"/>
      <c r="AG275" s="604"/>
      <c r="AH275" s="604"/>
      <c r="AI275" s="604"/>
      <c r="AJ275" s="604"/>
      <c r="AK275" s="604"/>
      <c r="AL275" s="604"/>
      <c r="AM275" s="604"/>
      <c r="AN275" s="604"/>
      <c r="AO275" s="604"/>
      <c r="AP275" s="605"/>
      <c r="AQ275" s="150"/>
      <c r="AR275" s="157"/>
      <c r="AS275" s="653"/>
      <c r="AT275" s="654"/>
      <c r="AU275" s="654"/>
      <c r="AV275" s="654"/>
      <c r="AW275" s="654"/>
      <c r="AX275" s="654"/>
      <c r="AY275" s="654"/>
      <c r="AZ275" s="654"/>
      <c r="BA275" s="151"/>
      <c r="BB275" s="151"/>
      <c r="BC275" s="151"/>
      <c r="BD275" s="151"/>
      <c r="BE275" s="152"/>
      <c r="BF275" s="609"/>
      <c r="BG275" s="609"/>
      <c r="BH275" s="603" t="str">
        <f>IF('②応募者名簿(印刷用)'!$BV$43="","",'②応募者名簿(印刷用)'!$BV$43)</f>
        <v xml:space="preserve"> </v>
      </c>
      <c r="BI275" s="604"/>
      <c r="BJ275" s="604"/>
      <c r="BK275" s="604"/>
      <c r="BL275" s="604"/>
      <c r="BM275" s="604"/>
      <c r="BN275" s="604"/>
      <c r="BO275" s="604"/>
      <c r="BP275" s="604"/>
      <c r="BQ275" s="604"/>
      <c r="BR275" s="604"/>
      <c r="BS275" s="604"/>
      <c r="BT275" s="604"/>
      <c r="BU275" s="604"/>
      <c r="BV275" s="604"/>
      <c r="BW275" s="604"/>
      <c r="BX275" s="604"/>
      <c r="BY275" s="604"/>
      <c r="BZ275" s="604"/>
      <c r="CA275" s="604"/>
      <c r="CB275" s="604"/>
      <c r="CC275" s="604"/>
      <c r="CD275" s="604"/>
      <c r="CE275" s="604"/>
      <c r="CF275" s="604"/>
      <c r="CG275" s="604"/>
      <c r="CH275" s="605"/>
    </row>
    <row r="276" spans="1:86" ht="17.100000000000001" customHeight="1" x14ac:dyDescent="0.15">
      <c r="A276" s="653"/>
      <c r="B276" s="654"/>
      <c r="C276" s="654"/>
      <c r="D276" s="654"/>
      <c r="E276" s="654"/>
      <c r="F276" s="654"/>
      <c r="G276" s="654"/>
      <c r="H276" s="654"/>
      <c r="I276" s="151"/>
      <c r="J276" s="151"/>
      <c r="K276" s="151"/>
      <c r="L276" s="151"/>
      <c r="M276" s="152"/>
      <c r="N276" s="609"/>
      <c r="O276" s="609"/>
      <c r="P276" s="606" t="str">
        <f>IF('②応募者名簿(印刷用)'!$BV$44="","",'②応募者名簿(印刷用)'!$BV$44)</f>
        <v xml:space="preserve"> </v>
      </c>
      <c r="Q276" s="607"/>
      <c r="R276" s="607"/>
      <c r="S276" s="607"/>
      <c r="T276" s="607"/>
      <c r="U276" s="607"/>
      <c r="V276" s="607"/>
      <c r="W276" s="607"/>
      <c r="X276" s="607"/>
      <c r="Y276" s="607"/>
      <c r="Z276" s="607"/>
      <c r="AA276" s="607"/>
      <c r="AB276" s="607"/>
      <c r="AC276" s="607"/>
      <c r="AD276" s="607"/>
      <c r="AE276" s="607"/>
      <c r="AF276" s="607"/>
      <c r="AG276" s="607"/>
      <c r="AH276" s="607"/>
      <c r="AI276" s="607"/>
      <c r="AJ276" s="607"/>
      <c r="AK276" s="607"/>
      <c r="AL276" s="607"/>
      <c r="AM276" s="607"/>
      <c r="AN276" s="607"/>
      <c r="AO276" s="607"/>
      <c r="AP276" s="608"/>
      <c r="AQ276" s="150"/>
      <c r="AR276" s="157"/>
      <c r="AS276" s="653"/>
      <c r="AT276" s="654"/>
      <c r="AU276" s="654"/>
      <c r="AV276" s="654"/>
      <c r="AW276" s="654"/>
      <c r="AX276" s="654"/>
      <c r="AY276" s="654"/>
      <c r="AZ276" s="654"/>
      <c r="BA276" s="151"/>
      <c r="BB276" s="151"/>
      <c r="BC276" s="151"/>
      <c r="BD276" s="151"/>
      <c r="BE276" s="152"/>
      <c r="BF276" s="609"/>
      <c r="BG276" s="609"/>
      <c r="BH276" s="606" t="str">
        <f>IF('②応募者名簿(印刷用)'!$BV$44="","",'②応募者名簿(印刷用)'!$BV$44)</f>
        <v xml:space="preserve"> </v>
      </c>
      <c r="BI276" s="607"/>
      <c r="BJ276" s="607"/>
      <c r="BK276" s="607"/>
      <c r="BL276" s="607"/>
      <c r="BM276" s="607"/>
      <c r="BN276" s="607"/>
      <c r="BO276" s="607"/>
      <c r="BP276" s="607"/>
      <c r="BQ276" s="607"/>
      <c r="BR276" s="607"/>
      <c r="BS276" s="607"/>
      <c r="BT276" s="607"/>
      <c r="BU276" s="607"/>
      <c r="BV276" s="607"/>
      <c r="BW276" s="607"/>
      <c r="BX276" s="607"/>
      <c r="BY276" s="607"/>
      <c r="BZ276" s="607"/>
      <c r="CA276" s="607"/>
      <c r="CB276" s="607"/>
      <c r="CC276" s="607"/>
      <c r="CD276" s="607"/>
      <c r="CE276" s="607"/>
      <c r="CF276" s="607"/>
      <c r="CG276" s="607"/>
      <c r="CH276" s="608"/>
    </row>
    <row r="277" spans="1:86" ht="17.100000000000001" customHeight="1" x14ac:dyDescent="0.15">
      <c r="A277" s="653"/>
      <c r="B277" s="654"/>
      <c r="C277" s="654"/>
      <c r="D277" s="654"/>
      <c r="E277" s="654"/>
      <c r="F277" s="654"/>
      <c r="G277" s="654"/>
      <c r="H277" s="654"/>
      <c r="I277" s="151"/>
      <c r="J277" s="151"/>
      <c r="K277" s="151"/>
      <c r="L277" s="151"/>
      <c r="M277" s="152"/>
      <c r="N277" s="623" t="s">
        <v>33</v>
      </c>
      <c r="O277" s="624"/>
      <c r="P277" s="620" t="s">
        <v>24</v>
      </c>
      <c r="Q277" s="621"/>
      <c r="R277" s="621"/>
      <c r="S277" s="621"/>
      <c r="T277" s="621" t="str">
        <f>""&amp;①入力シート!$D$21</f>
        <v/>
      </c>
      <c r="U277" s="621"/>
      <c r="V277" s="621"/>
      <c r="W277" s="621"/>
      <c r="X277" s="621"/>
      <c r="Y277" s="621"/>
      <c r="Z277" s="621"/>
      <c r="AA277" s="621"/>
      <c r="AB277" s="621"/>
      <c r="AC277" s="621"/>
      <c r="AD277" s="621"/>
      <c r="AE277" s="621"/>
      <c r="AF277" s="621"/>
      <c r="AG277" s="621"/>
      <c r="AH277" s="621"/>
      <c r="AI277" s="621"/>
      <c r="AJ277" s="621"/>
      <c r="AK277" s="621"/>
      <c r="AL277" s="621"/>
      <c r="AM277" s="621"/>
      <c r="AN277" s="621"/>
      <c r="AO277" s="621"/>
      <c r="AP277" s="622"/>
      <c r="AQ277" s="150"/>
      <c r="AR277" s="157"/>
      <c r="AS277" s="653"/>
      <c r="AT277" s="654"/>
      <c r="AU277" s="654"/>
      <c r="AV277" s="654"/>
      <c r="AW277" s="654"/>
      <c r="AX277" s="654"/>
      <c r="AY277" s="654"/>
      <c r="AZ277" s="654"/>
      <c r="BA277" s="151"/>
      <c r="BB277" s="151"/>
      <c r="BC277" s="151"/>
      <c r="BD277" s="151"/>
      <c r="BE277" s="152"/>
      <c r="BF277" s="623" t="s">
        <v>33</v>
      </c>
      <c r="BG277" s="624"/>
      <c r="BH277" s="620" t="s">
        <v>24</v>
      </c>
      <c r="BI277" s="621"/>
      <c r="BJ277" s="621"/>
      <c r="BK277" s="621"/>
      <c r="BL277" s="621" t="str">
        <f>""&amp;①入力シート!$D$21</f>
        <v/>
      </c>
      <c r="BM277" s="621"/>
      <c r="BN277" s="621"/>
      <c r="BO277" s="621"/>
      <c r="BP277" s="621"/>
      <c r="BQ277" s="621"/>
      <c r="BR277" s="621"/>
      <c r="BS277" s="621"/>
      <c r="BT277" s="621"/>
      <c r="BU277" s="621"/>
      <c r="BV277" s="621"/>
      <c r="BW277" s="621"/>
      <c r="BX277" s="621"/>
      <c r="BY277" s="621"/>
      <c r="BZ277" s="621"/>
      <c r="CA277" s="621"/>
      <c r="CB277" s="621"/>
      <c r="CC277" s="621"/>
      <c r="CD277" s="621"/>
      <c r="CE277" s="621"/>
      <c r="CF277" s="621"/>
      <c r="CG277" s="621"/>
      <c r="CH277" s="622"/>
    </row>
    <row r="278" spans="1:86" ht="17.100000000000001" customHeight="1" x14ac:dyDescent="0.15">
      <c r="A278" s="153"/>
      <c r="B278" s="151"/>
      <c r="C278" s="151"/>
      <c r="D278" s="151"/>
      <c r="E278" s="151"/>
      <c r="F278" s="151"/>
      <c r="G278" s="151"/>
      <c r="H278" s="151"/>
      <c r="I278" s="151"/>
      <c r="J278" s="151"/>
      <c r="K278" s="151"/>
      <c r="L278" s="151"/>
      <c r="M278" s="152"/>
      <c r="N278" s="616"/>
      <c r="O278" s="617"/>
      <c r="P278" s="625" t="str">
        <f>"　"&amp;①入力シート!$D$22</f>
        <v>　</v>
      </c>
      <c r="Q278" s="626"/>
      <c r="R278" s="626"/>
      <c r="S278" s="626"/>
      <c r="T278" s="626"/>
      <c r="U278" s="626"/>
      <c r="V278" s="626"/>
      <c r="W278" s="626"/>
      <c r="X278" s="626"/>
      <c r="Y278" s="626"/>
      <c r="Z278" s="626"/>
      <c r="AA278" s="626"/>
      <c r="AB278" s="626"/>
      <c r="AC278" s="626"/>
      <c r="AD278" s="626"/>
      <c r="AE278" s="626"/>
      <c r="AF278" s="626"/>
      <c r="AG278" s="626"/>
      <c r="AH278" s="626"/>
      <c r="AI278" s="626"/>
      <c r="AJ278" s="626"/>
      <c r="AK278" s="626"/>
      <c r="AL278" s="626"/>
      <c r="AM278" s="626"/>
      <c r="AN278" s="626"/>
      <c r="AO278" s="626"/>
      <c r="AP278" s="627"/>
      <c r="AQ278" s="150"/>
      <c r="AR278" s="157"/>
      <c r="AS278" s="153"/>
      <c r="AT278" s="151"/>
      <c r="AU278" s="151"/>
      <c r="AV278" s="151"/>
      <c r="AW278" s="151"/>
      <c r="AX278" s="151"/>
      <c r="AY278" s="151"/>
      <c r="AZ278" s="151"/>
      <c r="BA278" s="151"/>
      <c r="BB278" s="151"/>
      <c r="BC278" s="151"/>
      <c r="BD278" s="151"/>
      <c r="BE278" s="152"/>
      <c r="BF278" s="616"/>
      <c r="BG278" s="617"/>
      <c r="BH278" s="625" t="str">
        <f>"　"&amp;①入力シート!$D$22</f>
        <v>　</v>
      </c>
      <c r="BI278" s="626"/>
      <c r="BJ278" s="626"/>
      <c r="BK278" s="626"/>
      <c r="BL278" s="626"/>
      <c r="BM278" s="626"/>
      <c r="BN278" s="626"/>
      <c r="BO278" s="626"/>
      <c r="BP278" s="626"/>
      <c r="BQ278" s="626"/>
      <c r="BR278" s="626"/>
      <c r="BS278" s="626"/>
      <c r="BT278" s="626"/>
      <c r="BU278" s="626"/>
      <c r="BV278" s="626"/>
      <c r="BW278" s="626"/>
      <c r="BX278" s="626"/>
      <c r="BY278" s="626"/>
      <c r="BZ278" s="626"/>
      <c r="CA278" s="626"/>
      <c r="CB278" s="626"/>
      <c r="CC278" s="626"/>
      <c r="CD278" s="626"/>
      <c r="CE278" s="626"/>
      <c r="CF278" s="626"/>
      <c r="CG278" s="626"/>
      <c r="CH278" s="627"/>
    </row>
    <row r="279" spans="1:86" ht="17.100000000000001" customHeight="1" x14ac:dyDescent="0.15">
      <c r="A279" s="153"/>
      <c r="B279" s="151"/>
      <c r="C279" s="151"/>
      <c r="D279" s="151"/>
      <c r="E279" s="151"/>
      <c r="F279" s="151"/>
      <c r="G279" s="151"/>
      <c r="H279" s="151"/>
      <c r="I279" s="151"/>
      <c r="J279" s="151"/>
      <c r="K279" s="151"/>
      <c r="L279" s="151"/>
      <c r="M279" s="152"/>
      <c r="N279" s="616"/>
      <c r="O279" s="617"/>
      <c r="P279" s="647" t="str">
        <f>"　"&amp;①入力シート!$D$23</f>
        <v>　</v>
      </c>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9"/>
      <c r="AQ279" s="150"/>
      <c r="AR279" s="157"/>
      <c r="AS279" s="153"/>
      <c r="AT279" s="151"/>
      <c r="AU279" s="151"/>
      <c r="AV279" s="151"/>
      <c r="AW279" s="151"/>
      <c r="AX279" s="151"/>
      <c r="AY279" s="151"/>
      <c r="AZ279" s="151"/>
      <c r="BA279" s="151"/>
      <c r="BB279" s="151"/>
      <c r="BC279" s="151"/>
      <c r="BD279" s="151"/>
      <c r="BE279" s="152"/>
      <c r="BF279" s="616"/>
      <c r="BG279" s="617"/>
      <c r="BH279" s="647" t="str">
        <f>"　"&amp;①入力シート!$D$23</f>
        <v>　</v>
      </c>
      <c r="BI279" s="648"/>
      <c r="BJ279" s="648"/>
      <c r="BK279" s="648"/>
      <c r="BL279" s="648"/>
      <c r="BM279" s="648"/>
      <c r="BN279" s="648"/>
      <c r="BO279" s="648"/>
      <c r="BP279" s="648"/>
      <c r="BQ279" s="648"/>
      <c r="BR279" s="648"/>
      <c r="BS279" s="648"/>
      <c r="BT279" s="648"/>
      <c r="BU279" s="648"/>
      <c r="BV279" s="648"/>
      <c r="BW279" s="648"/>
      <c r="BX279" s="648"/>
      <c r="BY279" s="648"/>
      <c r="BZ279" s="648"/>
      <c r="CA279" s="648"/>
      <c r="CB279" s="648"/>
      <c r="CC279" s="648"/>
      <c r="CD279" s="648"/>
      <c r="CE279" s="648"/>
      <c r="CF279" s="648"/>
      <c r="CG279" s="648"/>
      <c r="CH279" s="649"/>
    </row>
    <row r="280" spans="1:86" ht="17.100000000000001" customHeight="1" x14ac:dyDescent="0.15">
      <c r="A280" s="154"/>
      <c r="B280" s="155"/>
      <c r="C280" s="155"/>
      <c r="D280" s="155"/>
      <c r="E280" s="155"/>
      <c r="F280" s="155"/>
      <c r="G280" s="155"/>
      <c r="H280" s="155"/>
      <c r="I280" s="155"/>
      <c r="J280" s="155"/>
      <c r="K280" s="155"/>
      <c r="L280" s="155"/>
      <c r="M280" s="156"/>
      <c r="N280" s="616"/>
      <c r="O280" s="617"/>
      <c r="P280" s="647"/>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9"/>
      <c r="AQ280" s="150"/>
      <c r="AR280" s="157"/>
      <c r="AS280" s="154"/>
      <c r="AT280" s="155"/>
      <c r="AU280" s="155"/>
      <c r="AV280" s="155"/>
      <c r="AW280" s="155"/>
      <c r="AX280" s="155"/>
      <c r="AY280" s="155"/>
      <c r="AZ280" s="155"/>
      <c r="BA280" s="155"/>
      <c r="BB280" s="155"/>
      <c r="BC280" s="155"/>
      <c r="BD280" s="155"/>
      <c r="BE280" s="156"/>
      <c r="BF280" s="616"/>
      <c r="BG280" s="617"/>
      <c r="BH280" s="647"/>
      <c r="BI280" s="648"/>
      <c r="BJ280" s="648"/>
      <c r="BK280" s="648"/>
      <c r="BL280" s="648"/>
      <c r="BM280" s="648"/>
      <c r="BN280" s="648"/>
      <c r="BO280" s="648"/>
      <c r="BP280" s="648"/>
      <c r="BQ280" s="648"/>
      <c r="BR280" s="648"/>
      <c r="BS280" s="648"/>
      <c r="BT280" s="648"/>
      <c r="BU280" s="648"/>
      <c r="BV280" s="648"/>
      <c r="BW280" s="648"/>
      <c r="BX280" s="648"/>
      <c r="BY280" s="648"/>
      <c r="BZ280" s="648"/>
      <c r="CA280" s="648"/>
      <c r="CB280" s="648"/>
      <c r="CC280" s="648"/>
      <c r="CD280" s="648"/>
      <c r="CE280" s="648"/>
      <c r="CF280" s="648"/>
      <c r="CG280" s="648"/>
      <c r="CH280" s="649"/>
    </row>
    <row r="281" spans="1:86" ht="18" customHeight="1" x14ac:dyDescent="0.15">
      <c r="A281" s="623" t="s">
        <v>38</v>
      </c>
      <c r="B281" s="624"/>
      <c r="C281" s="620" t="s">
        <v>32</v>
      </c>
      <c r="D281" s="621"/>
      <c r="E281" s="621"/>
      <c r="F281" s="621"/>
      <c r="G281" s="621"/>
      <c r="H281" s="621"/>
      <c r="I281" s="621"/>
      <c r="J281" s="621"/>
      <c r="K281" s="621"/>
      <c r="L281" s="621"/>
      <c r="M281" s="621"/>
      <c r="N281" s="609" t="s">
        <v>35</v>
      </c>
      <c r="O281" s="609"/>
      <c r="P281" s="615" t="str">
        <f>""&amp;①入力シート!O150</f>
        <v/>
      </c>
      <c r="Q281" s="615"/>
      <c r="R281" s="615"/>
      <c r="S281" s="615"/>
      <c r="T281" s="615"/>
      <c r="U281" s="615"/>
      <c r="V281" s="615"/>
      <c r="W281" s="615"/>
      <c r="X281" s="615"/>
      <c r="Y281" s="615"/>
      <c r="Z281" s="615"/>
      <c r="AA281" s="615"/>
      <c r="AB281" s="615"/>
      <c r="AC281" s="615"/>
      <c r="AD281" s="615"/>
      <c r="AE281" s="615"/>
      <c r="AF281" s="615"/>
      <c r="AG281" s="615"/>
      <c r="AH281" s="615"/>
      <c r="AI281" s="615"/>
      <c r="AJ281" s="615"/>
      <c r="AK281" s="615"/>
      <c r="AL281" s="615"/>
      <c r="AM281" s="615"/>
      <c r="AN281" s="615"/>
      <c r="AO281" s="615"/>
      <c r="AP281" s="615"/>
      <c r="AQ281" s="150"/>
      <c r="AR281" s="157"/>
      <c r="AS281" s="623" t="s">
        <v>38</v>
      </c>
      <c r="AT281" s="624"/>
      <c r="AU281" s="620" t="s">
        <v>32</v>
      </c>
      <c r="AV281" s="621"/>
      <c r="AW281" s="621"/>
      <c r="AX281" s="621"/>
      <c r="AY281" s="621"/>
      <c r="AZ281" s="621"/>
      <c r="BA281" s="621"/>
      <c r="BB281" s="621"/>
      <c r="BC281" s="621"/>
      <c r="BD281" s="621"/>
      <c r="BE281" s="621"/>
      <c r="BF281" s="609" t="s">
        <v>35</v>
      </c>
      <c r="BG281" s="609"/>
      <c r="BH281" s="615" t="str">
        <f>""&amp;①入力シート!O151</f>
        <v/>
      </c>
      <c r="BI281" s="615"/>
      <c r="BJ281" s="615"/>
      <c r="BK281" s="615"/>
      <c r="BL281" s="615"/>
      <c r="BM281" s="615"/>
      <c r="BN281" s="615"/>
      <c r="BO281" s="615"/>
      <c r="BP281" s="615"/>
      <c r="BQ281" s="615"/>
      <c r="BR281" s="615"/>
      <c r="BS281" s="615"/>
      <c r="BT281" s="615"/>
      <c r="BU281" s="615"/>
      <c r="BV281" s="615"/>
      <c r="BW281" s="615"/>
      <c r="BX281" s="615"/>
      <c r="BY281" s="615"/>
      <c r="BZ281" s="615"/>
      <c r="CA281" s="615"/>
      <c r="CB281" s="615"/>
      <c r="CC281" s="615"/>
      <c r="CD281" s="615"/>
      <c r="CE281" s="615"/>
      <c r="CF281" s="615"/>
      <c r="CG281" s="615"/>
      <c r="CH281" s="615"/>
    </row>
    <row r="282" spans="1:86" ht="18" customHeight="1" x14ac:dyDescent="0.15">
      <c r="A282" s="616"/>
      <c r="B282" s="617"/>
      <c r="C282" s="643">
        <f>'②応募者名簿(印刷用)'!$CI25</f>
        <v>113</v>
      </c>
      <c r="D282" s="644"/>
      <c r="E282" s="644"/>
      <c r="F282" s="644"/>
      <c r="G282" s="644"/>
      <c r="H282" s="644"/>
      <c r="I282" s="644"/>
      <c r="J282" s="644"/>
      <c r="K282" s="644"/>
      <c r="L282" s="644"/>
      <c r="M282" s="644"/>
      <c r="N282" s="609"/>
      <c r="O282" s="609"/>
      <c r="P282" s="615"/>
      <c r="Q282" s="615"/>
      <c r="R282" s="615"/>
      <c r="S282" s="615"/>
      <c r="T282" s="615"/>
      <c r="U282" s="615"/>
      <c r="V282" s="615"/>
      <c r="W282" s="615"/>
      <c r="X282" s="615"/>
      <c r="Y282" s="615"/>
      <c r="Z282" s="615"/>
      <c r="AA282" s="615"/>
      <c r="AB282" s="615"/>
      <c r="AC282" s="615"/>
      <c r="AD282" s="615"/>
      <c r="AE282" s="615"/>
      <c r="AF282" s="615"/>
      <c r="AG282" s="615"/>
      <c r="AH282" s="615"/>
      <c r="AI282" s="615"/>
      <c r="AJ282" s="615"/>
      <c r="AK282" s="615"/>
      <c r="AL282" s="615"/>
      <c r="AM282" s="615"/>
      <c r="AN282" s="615"/>
      <c r="AO282" s="615"/>
      <c r="AP282" s="615"/>
      <c r="AQ282" s="150"/>
      <c r="AR282" s="157"/>
      <c r="AS282" s="616"/>
      <c r="AT282" s="617"/>
      <c r="AU282" s="643">
        <f>'②応募者名簿(印刷用)'!$CI26</f>
        <v>114</v>
      </c>
      <c r="AV282" s="644"/>
      <c r="AW282" s="644"/>
      <c r="AX282" s="644"/>
      <c r="AY282" s="644"/>
      <c r="AZ282" s="644"/>
      <c r="BA282" s="644"/>
      <c r="BB282" s="644"/>
      <c r="BC282" s="644"/>
      <c r="BD282" s="644"/>
      <c r="BE282" s="644"/>
      <c r="BF282" s="609"/>
      <c r="BG282" s="609"/>
      <c r="BH282" s="615"/>
      <c r="BI282" s="615"/>
      <c r="BJ282" s="615"/>
      <c r="BK282" s="615"/>
      <c r="BL282" s="615"/>
      <c r="BM282" s="615"/>
      <c r="BN282" s="615"/>
      <c r="BO282" s="615"/>
      <c r="BP282" s="615"/>
      <c r="BQ282" s="615"/>
      <c r="BR282" s="615"/>
      <c r="BS282" s="615"/>
      <c r="BT282" s="615"/>
      <c r="BU282" s="615"/>
      <c r="BV282" s="615"/>
      <c r="BW282" s="615"/>
      <c r="BX282" s="615"/>
      <c r="BY282" s="615"/>
      <c r="BZ282" s="615"/>
      <c r="CA282" s="615"/>
      <c r="CB282" s="615"/>
      <c r="CC282" s="615"/>
      <c r="CD282" s="615"/>
      <c r="CE282" s="615"/>
      <c r="CF282" s="615"/>
      <c r="CG282" s="615"/>
      <c r="CH282" s="615"/>
    </row>
    <row r="283" spans="1:86" ht="18" customHeight="1" x14ac:dyDescent="0.15">
      <c r="A283" s="618"/>
      <c r="B283" s="619"/>
      <c r="C283" s="643"/>
      <c r="D283" s="644"/>
      <c r="E283" s="644"/>
      <c r="F283" s="644"/>
      <c r="G283" s="644"/>
      <c r="H283" s="644"/>
      <c r="I283" s="644"/>
      <c r="J283" s="644"/>
      <c r="K283" s="644"/>
      <c r="L283" s="644"/>
      <c r="M283" s="644"/>
      <c r="N283" s="609"/>
      <c r="O283" s="609"/>
      <c r="P283" s="615"/>
      <c r="Q283" s="615"/>
      <c r="R283" s="615"/>
      <c r="S283" s="615"/>
      <c r="T283" s="615"/>
      <c r="U283" s="615"/>
      <c r="V283" s="615"/>
      <c r="W283" s="615"/>
      <c r="X283" s="615"/>
      <c r="Y283" s="615"/>
      <c r="Z283" s="615"/>
      <c r="AA283" s="615"/>
      <c r="AB283" s="615"/>
      <c r="AC283" s="615"/>
      <c r="AD283" s="615"/>
      <c r="AE283" s="615"/>
      <c r="AF283" s="615"/>
      <c r="AG283" s="615"/>
      <c r="AH283" s="615"/>
      <c r="AI283" s="615"/>
      <c r="AJ283" s="615"/>
      <c r="AK283" s="615"/>
      <c r="AL283" s="615"/>
      <c r="AM283" s="615"/>
      <c r="AN283" s="615"/>
      <c r="AO283" s="615"/>
      <c r="AP283" s="615"/>
      <c r="AQ283" s="150"/>
      <c r="AR283" s="157"/>
      <c r="AS283" s="618"/>
      <c r="AT283" s="619"/>
      <c r="AU283" s="643"/>
      <c r="AV283" s="644"/>
      <c r="AW283" s="644"/>
      <c r="AX283" s="644"/>
      <c r="AY283" s="644"/>
      <c r="AZ283" s="644"/>
      <c r="BA283" s="644"/>
      <c r="BB283" s="644"/>
      <c r="BC283" s="644"/>
      <c r="BD283" s="644"/>
      <c r="BE283" s="644"/>
      <c r="BF283" s="609"/>
      <c r="BG283" s="609"/>
      <c r="BH283" s="615"/>
      <c r="BI283" s="615"/>
      <c r="BJ283" s="615"/>
      <c r="BK283" s="615"/>
      <c r="BL283" s="615"/>
      <c r="BM283" s="615"/>
      <c r="BN283" s="615"/>
      <c r="BO283" s="615"/>
      <c r="BP283" s="615"/>
      <c r="BQ283" s="615"/>
      <c r="BR283" s="615"/>
      <c r="BS283" s="615"/>
      <c r="BT283" s="615"/>
      <c r="BU283" s="615"/>
      <c r="BV283" s="615"/>
      <c r="BW283" s="615"/>
      <c r="BX283" s="615"/>
      <c r="BY283" s="615"/>
      <c r="BZ283" s="615"/>
      <c r="CA283" s="615"/>
      <c r="CB283" s="615"/>
      <c r="CC283" s="615"/>
      <c r="CD283" s="615"/>
      <c r="CE283" s="615"/>
      <c r="CF283" s="615"/>
      <c r="CG283" s="615"/>
      <c r="CH283" s="615"/>
    </row>
    <row r="284" spans="1:86" ht="18" customHeight="1" x14ac:dyDescent="0.15">
      <c r="A284" s="623" t="s">
        <v>37</v>
      </c>
      <c r="B284" s="624"/>
      <c r="C284" s="640" t="str">
        <f>IF('②応募者名簿(印刷用)'!$CS$25="","",'②応募者名簿(印刷用)'!$CS$25)</f>
        <v/>
      </c>
      <c r="D284" s="641"/>
      <c r="E284" s="641"/>
      <c r="F284" s="641"/>
      <c r="G284" s="641"/>
      <c r="H284" s="641"/>
      <c r="I284" s="641"/>
      <c r="J284" s="641"/>
      <c r="K284" s="641"/>
      <c r="L284" s="641"/>
      <c r="M284" s="642"/>
      <c r="N284" s="616" t="s">
        <v>41</v>
      </c>
      <c r="O284" s="617"/>
      <c r="P284" s="610" t="s">
        <v>40</v>
      </c>
      <c r="Q284" s="611"/>
      <c r="R284" s="611"/>
      <c r="S284" s="611"/>
      <c r="T284" s="611"/>
      <c r="U284" s="611"/>
      <c r="V284" s="611"/>
      <c r="W284" s="611"/>
      <c r="X284" s="611"/>
      <c r="Y284" s="611"/>
      <c r="Z284" s="611"/>
      <c r="AA284" s="611"/>
      <c r="AB284" s="611"/>
      <c r="AC284" s="611"/>
      <c r="AD284" s="611"/>
      <c r="AE284" s="611"/>
      <c r="AF284" s="611"/>
      <c r="AG284" s="611"/>
      <c r="AH284" s="611"/>
      <c r="AI284" s="611"/>
      <c r="AJ284" s="611"/>
      <c r="AK284" s="611"/>
      <c r="AL284" s="611"/>
      <c r="AM284" s="611"/>
      <c r="AN284" s="611"/>
      <c r="AO284" s="611"/>
      <c r="AP284" s="612"/>
      <c r="AQ284" s="150"/>
      <c r="AR284" s="157"/>
      <c r="AS284" s="623" t="s">
        <v>37</v>
      </c>
      <c r="AT284" s="624"/>
      <c r="AU284" s="640" t="str">
        <f>IF('②応募者名簿(印刷用)'!$CS$26="","",'②応募者名簿(印刷用)'!$CS$26)</f>
        <v/>
      </c>
      <c r="AV284" s="641"/>
      <c r="AW284" s="641"/>
      <c r="AX284" s="641"/>
      <c r="AY284" s="641"/>
      <c r="AZ284" s="641"/>
      <c r="BA284" s="641"/>
      <c r="BB284" s="641"/>
      <c r="BC284" s="641"/>
      <c r="BD284" s="641"/>
      <c r="BE284" s="642"/>
      <c r="BF284" s="616" t="s">
        <v>41</v>
      </c>
      <c r="BG284" s="617"/>
      <c r="BH284" s="610" t="s">
        <v>40</v>
      </c>
      <c r="BI284" s="611"/>
      <c r="BJ284" s="611"/>
      <c r="BK284" s="611"/>
      <c r="BL284" s="611"/>
      <c r="BM284" s="611"/>
      <c r="BN284" s="611"/>
      <c r="BO284" s="611"/>
      <c r="BP284" s="611"/>
      <c r="BQ284" s="611"/>
      <c r="BR284" s="611"/>
      <c r="BS284" s="611"/>
      <c r="BT284" s="611"/>
      <c r="BU284" s="611"/>
      <c r="BV284" s="611"/>
      <c r="BW284" s="611"/>
      <c r="BX284" s="611"/>
      <c r="BY284" s="611"/>
      <c r="BZ284" s="611"/>
      <c r="CA284" s="611"/>
      <c r="CB284" s="611"/>
      <c r="CC284" s="611"/>
      <c r="CD284" s="611"/>
      <c r="CE284" s="611"/>
      <c r="CF284" s="611"/>
      <c r="CG284" s="611"/>
      <c r="CH284" s="612"/>
    </row>
    <row r="285" spans="1:86" ht="18" customHeight="1" x14ac:dyDescent="0.15">
      <c r="A285" s="616"/>
      <c r="B285" s="617"/>
      <c r="C285" s="643"/>
      <c r="D285" s="644"/>
      <c r="E285" s="644"/>
      <c r="F285" s="644"/>
      <c r="G285" s="644"/>
      <c r="H285" s="644"/>
      <c r="I285" s="644"/>
      <c r="J285" s="644"/>
      <c r="K285" s="644"/>
      <c r="L285" s="644"/>
      <c r="M285" s="645"/>
      <c r="N285" s="616"/>
      <c r="O285" s="617"/>
      <c r="P285" s="632" t="str">
        <f>IF('②応募者名簿(印刷用)'!$CW$25="","",'②応募者名簿(印刷用)'!$CW$25)</f>
        <v xml:space="preserve"> </v>
      </c>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4"/>
      <c r="AQ285" s="150"/>
      <c r="AR285" s="157"/>
      <c r="AS285" s="616"/>
      <c r="AT285" s="617"/>
      <c r="AU285" s="643"/>
      <c r="AV285" s="644"/>
      <c r="AW285" s="644"/>
      <c r="AX285" s="644"/>
      <c r="AY285" s="644"/>
      <c r="AZ285" s="644"/>
      <c r="BA285" s="644"/>
      <c r="BB285" s="644"/>
      <c r="BC285" s="644"/>
      <c r="BD285" s="644"/>
      <c r="BE285" s="645"/>
      <c r="BF285" s="616"/>
      <c r="BG285" s="617"/>
      <c r="BH285" s="632" t="str">
        <f>IF('②応募者名簿(印刷用)'!$CW$26="","",'②応募者名簿(印刷用)'!$CW$26)</f>
        <v xml:space="preserve"> </v>
      </c>
      <c r="BI285" s="633"/>
      <c r="BJ285" s="633"/>
      <c r="BK285" s="633"/>
      <c r="BL285" s="633"/>
      <c r="BM285" s="633"/>
      <c r="BN285" s="633"/>
      <c r="BO285" s="633"/>
      <c r="BP285" s="633"/>
      <c r="BQ285" s="633"/>
      <c r="BR285" s="633"/>
      <c r="BS285" s="633"/>
      <c r="BT285" s="633"/>
      <c r="BU285" s="633"/>
      <c r="BV285" s="633"/>
      <c r="BW285" s="633"/>
      <c r="BX285" s="633"/>
      <c r="BY285" s="633"/>
      <c r="BZ285" s="633"/>
      <c r="CA285" s="633"/>
      <c r="CB285" s="633"/>
      <c r="CC285" s="633"/>
      <c r="CD285" s="633"/>
      <c r="CE285" s="633"/>
      <c r="CF285" s="633"/>
      <c r="CG285" s="633"/>
      <c r="CH285" s="634"/>
    </row>
    <row r="286" spans="1:86" ht="18" customHeight="1" x14ac:dyDescent="0.15">
      <c r="A286" s="616"/>
      <c r="B286" s="617"/>
      <c r="C286" s="643"/>
      <c r="D286" s="644"/>
      <c r="E286" s="644"/>
      <c r="F286" s="644"/>
      <c r="G286" s="644"/>
      <c r="H286" s="644"/>
      <c r="I286" s="644"/>
      <c r="J286" s="644"/>
      <c r="K286" s="644"/>
      <c r="L286" s="644"/>
      <c r="M286" s="645"/>
      <c r="N286" s="618"/>
      <c r="O286" s="619"/>
      <c r="P286" s="635"/>
      <c r="Q286" s="636"/>
      <c r="R286" s="636"/>
      <c r="S286" s="636"/>
      <c r="T286" s="636"/>
      <c r="U286" s="636"/>
      <c r="V286" s="636"/>
      <c r="W286" s="636"/>
      <c r="X286" s="636"/>
      <c r="Y286" s="636"/>
      <c r="Z286" s="636"/>
      <c r="AA286" s="636"/>
      <c r="AB286" s="636"/>
      <c r="AC286" s="636"/>
      <c r="AD286" s="636"/>
      <c r="AE286" s="636"/>
      <c r="AF286" s="636"/>
      <c r="AG286" s="636"/>
      <c r="AH286" s="636"/>
      <c r="AI286" s="636"/>
      <c r="AJ286" s="636"/>
      <c r="AK286" s="636"/>
      <c r="AL286" s="636"/>
      <c r="AM286" s="636"/>
      <c r="AN286" s="636"/>
      <c r="AO286" s="636"/>
      <c r="AP286" s="637"/>
      <c r="AQ286" s="150"/>
      <c r="AR286" s="157"/>
      <c r="AS286" s="616"/>
      <c r="AT286" s="617"/>
      <c r="AU286" s="643"/>
      <c r="AV286" s="644"/>
      <c r="AW286" s="644"/>
      <c r="AX286" s="644"/>
      <c r="AY286" s="644"/>
      <c r="AZ286" s="644"/>
      <c r="BA286" s="644"/>
      <c r="BB286" s="644"/>
      <c r="BC286" s="644"/>
      <c r="BD286" s="644"/>
      <c r="BE286" s="645"/>
      <c r="BF286" s="618"/>
      <c r="BG286" s="619"/>
      <c r="BH286" s="635"/>
      <c r="BI286" s="636"/>
      <c r="BJ286" s="636"/>
      <c r="BK286" s="636"/>
      <c r="BL286" s="636"/>
      <c r="BM286" s="636"/>
      <c r="BN286" s="636"/>
      <c r="BO286" s="636"/>
      <c r="BP286" s="636"/>
      <c r="BQ286" s="636"/>
      <c r="BR286" s="636"/>
      <c r="BS286" s="636"/>
      <c r="BT286" s="636"/>
      <c r="BU286" s="636"/>
      <c r="BV286" s="636"/>
      <c r="BW286" s="636"/>
      <c r="BX286" s="636"/>
      <c r="BY286" s="636"/>
      <c r="BZ286" s="636"/>
      <c r="CA286" s="636"/>
      <c r="CB286" s="636"/>
      <c r="CC286" s="636"/>
      <c r="CD286" s="636"/>
      <c r="CE286" s="636"/>
      <c r="CF286" s="636"/>
      <c r="CG286" s="636"/>
      <c r="CH286" s="637"/>
    </row>
    <row r="287" spans="1:86" ht="18" customHeight="1" x14ac:dyDescent="0.15">
      <c r="A287" s="638" t="s">
        <v>23</v>
      </c>
      <c r="B287" s="638"/>
      <c r="C287" s="639" t="str">
        <f>""&amp;①入力シート!AJ150</f>
        <v/>
      </c>
      <c r="D287" s="639"/>
      <c r="E287" s="639"/>
      <c r="F287" s="639"/>
      <c r="G287" s="639"/>
      <c r="H287" s="639"/>
      <c r="I287" s="639"/>
      <c r="J287" s="639"/>
      <c r="K287" s="639"/>
      <c r="L287" s="639"/>
      <c r="M287" s="639"/>
      <c r="N287" s="646" t="s">
        <v>77</v>
      </c>
      <c r="O287" s="428"/>
      <c r="P287" s="428"/>
      <c r="Q287" s="428"/>
      <c r="R287" s="428"/>
      <c r="S287" s="428"/>
      <c r="T287" s="428"/>
      <c r="U287" s="428"/>
      <c r="V287" s="428"/>
      <c r="W287" s="428"/>
      <c r="X287" s="428"/>
      <c r="Y287" s="428"/>
      <c r="Z287" s="428"/>
      <c r="AA287" s="428"/>
      <c r="AB287" s="428"/>
      <c r="AC287" s="428"/>
      <c r="AD287" s="428"/>
      <c r="AE287" s="428"/>
      <c r="AF287" s="428"/>
      <c r="AG287" s="428"/>
      <c r="AH287" s="428"/>
      <c r="AI287" s="428"/>
      <c r="AJ287" s="428"/>
      <c r="AK287" s="428"/>
      <c r="AL287" s="428"/>
      <c r="AM287" s="428"/>
      <c r="AN287" s="428"/>
      <c r="AO287" s="428"/>
      <c r="AP287" s="429"/>
      <c r="AR287" s="47"/>
      <c r="AS287" s="638" t="s">
        <v>23</v>
      </c>
      <c r="AT287" s="638"/>
      <c r="AU287" s="639" t="str">
        <f>""&amp;①入力シート!AJ151</f>
        <v/>
      </c>
      <c r="AV287" s="639"/>
      <c r="AW287" s="639"/>
      <c r="AX287" s="639"/>
      <c r="AY287" s="639"/>
      <c r="AZ287" s="639"/>
      <c r="BA287" s="639"/>
      <c r="BB287" s="639"/>
      <c r="BC287" s="639"/>
      <c r="BD287" s="639"/>
      <c r="BE287" s="639"/>
      <c r="BF287" s="646" t="s">
        <v>77</v>
      </c>
      <c r="BG287" s="428"/>
      <c r="BH287" s="428"/>
      <c r="BI287" s="428"/>
      <c r="BJ287" s="428"/>
      <c r="BK287" s="428"/>
      <c r="BL287" s="428"/>
      <c r="BM287" s="428"/>
      <c r="BN287" s="428"/>
      <c r="BO287" s="428"/>
      <c r="BP287" s="428"/>
      <c r="BQ287" s="428"/>
      <c r="BR287" s="428"/>
      <c r="BS287" s="428"/>
      <c r="BT287" s="428"/>
      <c r="BU287" s="428"/>
      <c r="BV287" s="428"/>
      <c r="BW287" s="428"/>
      <c r="BX287" s="428"/>
      <c r="BY287" s="428"/>
      <c r="BZ287" s="428"/>
      <c r="CA287" s="428"/>
      <c r="CB287" s="428"/>
      <c r="CC287" s="428"/>
      <c r="CD287" s="428"/>
      <c r="CE287" s="428"/>
      <c r="CF287" s="428"/>
      <c r="CG287" s="428"/>
      <c r="CH287" s="429"/>
    </row>
    <row r="288" spans="1:86" ht="18" customHeight="1" x14ac:dyDescent="0.15">
      <c r="A288" s="638"/>
      <c r="B288" s="638"/>
      <c r="C288" s="639"/>
      <c r="D288" s="639"/>
      <c r="E288" s="639"/>
      <c r="F288" s="639"/>
      <c r="G288" s="639"/>
      <c r="H288" s="639"/>
      <c r="I288" s="639"/>
      <c r="J288" s="639"/>
      <c r="K288" s="639"/>
      <c r="L288" s="639"/>
      <c r="M288" s="639"/>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2"/>
      <c r="AR288" s="47"/>
      <c r="AS288" s="638"/>
      <c r="AT288" s="638"/>
      <c r="AU288" s="639"/>
      <c r="AV288" s="639"/>
      <c r="AW288" s="639"/>
      <c r="AX288" s="639"/>
      <c r="AY288" s="639"/>
      <c r="AZ288" s="639"/>
      <c r="BA288" s="639"/>
      <c r="BB288" s="639"/>
      <c r="BC288" s="639"/>
      <c r="BD288" s="639"/>
      <c r="BE288" s="639"/>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2"/>
    </row>
    <row r="289" spans="1:87" ht="15" customHeight="1" x14ac:dyDescent="0.15">
      <c r="A289" s="158"/>
      <c r="B289" s="158"/>
      <c r="C289" s="159"/>
      <c r="D289" s="159"/>
      <c r="E289" s="159"/>
      <c r="F289" s="159"/>
      <c r="G289" s="159"/>
      <c r="H289" s="159"/>
      <c r="I289" s="159"/>
      <c r="J289" s="159"/>
      <c r="K289" s="159"/>
      <c r="L289" s="159"/>
      <c r="M289" s="159"/>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8"/>
      <c r="AT289" s="158"/>
      <c r="AU289" s="159"/>
      <c r="AV289" s="159"/>
      <c r="AW289" s="159"/>
      <c r="AX289" s="159"/>
      <c r="AY289" s="159"/>
      <c r="AZ289" s="159"/>
      <c r="BA289" s="159"/>
      <c r="BB289" s="159"/>
      <c r="BC289" s="159"/>
      <c r="BD289" s="159"/>
      <c r="BE289" s="159"/>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60"/>
      <c r="B290" s="160"/>
      <c r="C290" s="160"/>
      <c r="D290" s="160"/>
      <c r="E290" s="160"/>
      <c r="F290" s="160"/>
      <c r="G290" s="160"/>
      <c r="H290" s="160"/>
      <c r="I290" s="160"/>
      <c r="J290" s="160"/>
      <c r="K290" s="160"/>
      <c r="L290" s="160"/>
      <c r="M290" s="160"/>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60"/>
      <c r="AT290" s="160"/>
      <c r="AU290" s="160"/>
      <c r="AV290" s="160"/>
      <c r="AW290" s="160"/>
      <c r="AX290" s="160"/>
      <c r="AY290" s="160"/>
      <c r="AZ290" s="160"/>
      <c r="BA290" s="160"/>
      <c r="BB290" s="160"/>
      <c r="BC290" s="160"/>
      <c r="BD290" s="160"/>
      <c r="BE290" s="160"/>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50" t="s">
        <v>64</v>
      </c>
      <c r="B291" s="651"/>
      <c r="C291" s="651"/>
      <c r="D291" s="651"/>
      <c r="E291" s="651"/>
      <c r="F291" s="651"/>
      <c r="G291" s="651"/>
      <c r="H291" s="651"/>
      <c r="I291" s="651"/>
      <c r="J291" s="651"/>
      <c r="K291" s="651"/>
      <c r="L291" s="651"/>
      <c r="M291" s="652"/>
      <c r="N291" s="609" t="s">
        <v>22</v>
      </c>
      <c r="O291" s="609"/>
      <c r="P291" s="628" t="s">
        <v>17</v>
      </c>
      <c r="Q291" s="629"/>
      <c r="R291" s="630" t="str">
        <f>IF('②応募者名簿(印刷用)'!$BX$40="","",'②応募者名簿(印刷用)'!$BX$40)</f>
        <v>-</v>
      </c>
      <c r="S291" s="630"/>
      <c r="T291" s="630"/>
      <c r="U291" s="630"/>
      <c r="V291" s="630"/>
      <c r="W291" s="630"/>
      <c r="X291" s="630"/>
      <c r="Y291" s="630"/>
      <c r="Z291" s="630"/>
      <c r="AA291" s="630"/>
      <c r="AB291" s="630"/>
      <c r="AC291" s="630"/>
      <c r="AD291" s="630"/>
      <c r="AE291" s="630"/>
      <c r="AF291" s="630"/>
      <c r="AG291" s="630"/>
      <c r="AH291" s="630"/>
      <c r="AI291" s="630"/>
      <c r="AJ291" s="630"/>
      <c r="AK291" s="630"/>
      <c r="AL291" s="630"/>
      <c r="AM291" s="630"/>
      <c r="AN291" s="630"/>
      <c r="AO291" s="630"/>
      <c r="AP291" s="631"/>
      <c r="AQ291" s="150"/>
      <c r="AR291" s="157"/>
      <c r="AS291" s="650" t="s">
        <v>64</v>
      </c>
      <c r="AT291" s="651"/>
      <c r="AU291" s="651"/>
      <c r="AV291" s="651"/>
      <c r="AW291" s="651"/>
      <c r="AX291" s="651"/>
      <c r="AY291" s="651"/>
      <c r="AZ291" s="651"/>
      <c r="BA291" s="651"/>
      <c r="BB291" s="651"/>
      <c r="BC291" s="651"/>
      <c r="BD291" s="651"/>
      <c r="BE291" s="652"/>
      <c r="BF291" s="609" t="s">
        <v>22</v>
      </c>
      <c r="BG291" s="609"/>
      <c r="BH291" s="628" t="s">
        <v>17</v>
      </c>
      <c r="BI291" s="629"/>
      <c r="BJ291" s="630" t="str">
        <f>IF('②応募者名簿(印刷用)'!$BX$40="","",'②応募者名簿(印刷用)'!$BX$40)</f>
        <v>-</v>
      </c>
      <c r="BK291" s="630"/>
      <c r="BL291" s="630"/>
      <c r="BM291" s="630"/>
      <c r="BN291" s="630"/>
      <c r="BO291" s="630"/>
      <c r="BP291" s="630"/>
      <c r="BQ291" s="630"/>
      <c r="BR291" s="630"/>
      <c r="BS291" s="630"/>
      <c r="BT291" s="630"/>
      <c r="BU291" s="630"/>
      <c r="BV291" s="630"/>
      <c r="BW291" s="630"/>
      <c r="BX291" s="630"/>
      <c r="BY291" s="630"/>
      <c r="BZ291" s="630"/>
      <c r="CA291" s="630"/>
      <c r="CB291" s="630"/>
      <c r="CC291" s="630"/>
      <c r="CD291" s="630"/>
      <c r="CE291" s="630"/>
      <c r="CF291" s="630"/>
      <c r="CG291" s="630"/>
      <c r="CH291" s="631"/>
    </row>
    <row r="292" spans="1:87" ht="17.100000000000001" customHeight="1" x14ac:dyDescent="0.15">
      <c r="A292" s="653" t="str">
        <f>'②応募者名簿(印刷用)'!$A$36</f>
        <v/>
      </c>
      <c r="B292" s="654"/>
      <c r="C292" s="654"/>
      <c r="D292" s="654"/>
      <c r="E292" s="654"/>
      <c r="F292" s="654"/>
      <c r="G292" s="654"/>
      <c r="H292" s="654"/>
      <c r="I292" s="151"/>
      <c r="J292" s="151"/>
      <c r="K292" s="151"/>
      <c r="L292" s="151"/>
      <c r="M292" s="152"/>
      <c r="N292" s="609"/>
      <c r="O292" s="609"/>
      <c r="P292" s="603" t="str">
        <f>IF('②応募者名簿(印刷用)'!$BV$42="","",'②応募者名簿(印刷用)'!$BV$42)</f>
        <v xml:space="preserve"> </v>
      </c>
      <c r="Q292" s="604"/>
      <c r="R292" s="604"/>
      <c r="S292" s="604"/>
      <c r="T292" s="604"/>
      <c r="U292" s="604"/>
      <c r="V292" s="604"/>
      <c r="W292" s="604"/>
      <c r="X292" s="604"/>
      <c r="Y292" s="604"/>
      <c r="Z292" s="604"/>
      <c r="AA292" s="604"/>
      <c r="AB292" s="604"/>
      <c r="AC292" s="604"/>
      <c r="AD292" s="604"/>
      <c r="AE292" s="604"/>
      <c r="AF292" s="604"/>
      <c r="AG292" s="604"/>
      <c r="AH292" s="604"/>
      <c r="AI292" s="604"/>
      <c r="AJ292" s="604"/>
      <c r="AK292" s="604"/>
      <c r="AL292" s="604"/>
      <c r="AM292" s="604"/>
      <c r="AN292" s="604"/>
      <c r="AO292" s="604"/>
      <c r="AP292" s="605"/>
      <c r="AQ292" s="150"/>
      <c r="AR292" s="157"/>
      <c r="AS292" s="653" t="str">
        <f>'②応募者名簿(印刷用)'!$A$36</f>
        <v/>
      </c>
      <c r="AT292" s="654"/>
      <c r="AU292" s="654"/>
      <c r="AV292" s="654"/>
      <c r="AW292" s="654"/>
      <c r="AX292" s="654"/>
      <c r="AY292" s="654"/>
      <c r="AZ292" s="654"/>
      <c r="BA292" s="151"/>
      <c r="BB292" s="151"/>
      <c r="BC292" s="151"/>
      <c r="BD292" s="151"/>
      <c r="BE292" s="152"/>
      <c r="BF292" s="609"/>
      <c r="BG292" s="609"/>
      <c r="BH292" s="603" t="str">
        <f>IF('②応募者名簿(印刷用)'!$BV$42="","",'②応募者名簿(印刷用)'!$BV$42)</f>
        <v xml:space="preserve"> </v>
      </c>
      <c r="BI292" s="604"/>
      <c r="BJ292" s="604"/>
      <c r="BK292" s="604"/>
      <c r="BL292" s="604"/>
      <c r="BM292" s="604"/>
      <c r="BN292" s="604"/>
      <c r="BO292" s="604"/>
      <c r="BP292" s="604"/>
      <c r="BQ292" s="604"/>
      <c r="BR292" s="604"/>
      <c r="BS292" s="604"/>
      <c r="BT292" s="604"/>
      <c r="BU292" s="604"/>
      <c r="BV292" s="604"/>
      <c r="BW292" s="604"/>
      <c r="BX292" s="604"/>
      <c r="BY292" s="604"/>
      <c r="BZ292" s="604"/>
      <c r="CA292" s="604"/>
      <c r="CB292" s="604"/>
      <c r="CC292" s="604"/>
      <c r="CD292" s="604"/>
      <c r="CE292" s="604"/>
      <c r="CF292" s="604"/>
      <c r="CG292" s="604"/>
      <c r="CH292" s="605"/>
    </row>
    <row r="293" spans="1:87" ht="17.100000000000001" customHeight="1" x14ac:dyDescent="0.15">
      <c r="A293" s="653"/>
      <c r="B293" s="654"/>
      <c r="C293" s="654"/>
      <c r="D293" s="654"/>
      <c r="E293" s="654"/>
      <c r="F293" s="654"/>
      <c r="G293" s="654"/>
      <c r="H293" s="654"/>
      <c r="I293" s="151"/>
      <c r="J293" s="151"/>
      <c r="K293" s="151"/>
      <c r="L293" s="151"/>
      <c r="M293" s="152"/>
      <c r="N293" s="609"/>
      <c r="O293" s="609"/>
      <c r="P293" s="603" t="str">
        <f>IF('②応募者名簿(印刷用)'!$BV$43="","",'②応募者名簿(印刷用)'!$BV$43)</f>
        <v xml:space="preserve"> </v>
      </c>
      <c r="Q293" s="604"/>
      <c r="R293" s="604"/>
      <c r="S293" s="604"/>
      <c r="T293" s="604"/>
      <c r="U293" s="604"/>
      <c r="V293" s="604"/>
      <c r="W293" s="604"/>
      <c r="X293" s="604"/>
      <c r="Y293" s="604"/>
      <c r="Z293" s="604"/>
      <c r="AA293" s="604"/>
      <c r="AB293" s="604"/>
      <c r="AC293" s="604"/>
      <c r="AD293" s="604"/>
      <c r="AE293" s="604"/>
      <c r="AF293" s="604"/>
      <c r="AG293" s="604"/>
      <c r="AH293" s="604"/>
      <c r="AI293" s="604"/>
      <c r="AJ293" s="604"/>
      <c r="AK293" s="604"/>
      <c r="AL293" s="604"/>
      <c r="AM293" s="604"/>
      <c r="AN293" s="604"/>
      <c r="AO293" s="604"/>
      <c r="AP293" s="605"/>
      <c r="AQ293" s="150"/>
      <c r="AR293" s="157"/>
      <c r="AS293" s="653"/>
      <c r="AT293" s="654"/>
      <c r="AU293" s="654"/>
      <c r="AV293" s="654"/>
      <c r="AW293" s="654"/>
      <c r="AX293" s="654"/>
      <c r="AY293" s="654"/>
      <c r="AZ293" s="654"/>
      <c r="BA293" s="151"/>
      <c r="BB293" s="151"/>
      <c r="BC293" s="151"/>
      <c r="BD293" s="151"/>
      <c r="BE293" s="152"/>
      <c r="BF293" s="609"/>
      <c r="BG293" s="609"/>
      <c r="BH293" s="603" t="str">
        <f>IF('②応募者名簿(印刷用)'!$BV$43="","",'②応募者名簿(印刷用)'!$BV$43)</f>
        <v xml:space="preserve"> </v>
      </c>
      <c r="BI293" s="604"/>
      <c r="BJ293" s="604"/>
      <c r="BK293" s="604"/>
      <c r="BL293" s="604"/>
      <c r="BM293" s="604"/>
      <c r="BN293" s="604"/>
      <c r="BO293" s="604"/>
      <c r="BP293" s="604"/>
      <c r="BQ293" s="604"/>
      <c r="BR293" s="604"/>
      <c r="BS293" s="604"/>
      <c r="BT293" s="604"/>
      <c r="BU293" s="604"/>
      <c r="BV293" s="604"/>
      <c r="BW293" s="604"/>
      <c r="BX293" s="604"/>
      <c r="BY293" s="604"/>
      <c r="BZ293" s="604"/>
      <c r="CA293" s="604"/>
      <c r="CB293" s="604"/>
      <c r="CC293" s="604"/>
      <c r="CD293" s="604"/>
      <c r="CE293" s="604"/>
      <c r="CF293" s="604"/>
      <c r="CG293" s="604"/>
      <c r="CH293" s="605"/>
    </row>
    <row r="294" spans="1:87" ht="17.100000000000001" customHeight="1" x14ac:dyDescent="0.15">
      <c r="A294" s="653"/>
      <c r="B294" s="654"/>
      <c r="C294" s="654"/>
      <c r="D294" s="654"/>
      <c r="E294" s="654"/>
      <c r="F294" s="654"/>
      <c r="G294" s="654"/>
      <c r="H294" s="654"/>
      <c r="I294" s="151"/>
      <c r="J294" s="151"/>
      <c r="K294" s="151"/>
      <c r="L294" s="151"/>
      <c r="M294" s="152"/>
      <c r="N294" s="609"/>
      <c r="O294" s="609"/>
      <c r="P294" s="606" t="str">
        <f>IF('②応募者名簿(印刷用)'!$BV$44="","",'②応募者名簿(印刷用)'!$BV$44)</f>
        <v xml:space="preserve"> </v>
      </c>
      <c r="Q294" s="607"/>
      <c r="R294" s="607"/>
      <c r="S294" s="607"/>
      <c r="T294" s="607"/>
      <c r="U294" s="607"/>
      <c r="V294" s="607"/>
      <c r="W294" s="607"/>
      <c r="X294" s="607"/>
      <c r="Y294" s="607"/>
      <c r="Z294" s="607"/>
      <c r="AA294" s="607"/>
      <c r="AB294" s="607"/>
      <c r="AC294" s="607"/>
      <c r="AD294" s="607"/>
      <c r="AE294" s="607"/>
      <c r="AF294" s="607"/>
      <c r="AG294" s="607"/>
      <c r="AH294" s="607"/>
      <c r="AI294" s="607"/>
      <c r="AJ294" s="607"/>
      <c r="AK294" s="607"/>
      <c r="AL294" s="607"/>
      <c r="AM294" s="607"/>
      <c r="AN294" s="607"/>
      <c r="AO294" s="607"/>
      <c r="AP294" s="608"/>
      <c r="AQ294" s="150"/>
      <c r="AR294" s="157"/>
      <c r="AS294" s="653"/>
      <c r="AT294" s="654"/>
      <c r="AU294" s="654"/>
      <c r="AV294" s="654"/>
      <c r="AW294" s="654"/>
      <c r="AX294" s="654"/>
      <c r="AY294" s="654"/>
      <c r="AZ294" s="654"/>
      <c r="BA294" s="151"/>
      <c r="BB294" s="151"/>
      <c r="BC294" s="151"/>
      <c r="BD294" s="151"/>
      <c r="BE294" s="152"/>
      <c r="BF294" s="609"/>
      <c r="BG294" s="609"/>
      <c r="BH294" s="606" t="str">
        <f>IF('②応募者名簿(印刷用)'!$BV$44="","",'②応募者名簿(印刷用)'!$BV$44)</f>
        <v xml:space="preserve"> </v>
      </c>
      <c r="BI294" s="607"/>
      <c r="BJ294" s="607"/>
      <c r="BK294" s="607"/>
      <c r="BL294" s="607"/>
      <c r="BM294" s="607"/>
      <c r="BN294" s="607"/>
      <c r="BO294" s="607"/>
      <c r="BP294" s="607"/>
      <c r="BQ294" s="607"/>
      <c r="BR294" s="607"/>
      <c r="BS294" s="607"/>
      <c r="BT294" s="607"/>
      <c r="BU294" s="607"/>
      <c r="BV294" s="607"/>
      <c r="BW294" s="607"/>
      <c r="BX294" s="607"/>
      <c r="BY294" s="607"/>
      <c r="BZ294" s="607"/>
      <c r="CA294" s="607"/>
      <c r="CB294" s="607"/>
      <c r="CC294" s="607"/>
      <c r="CD294" s="607"/>
      <c r="CE294" s="607"/>
      <c r="CF294" s="607"/>
      <c r="CG294" s="607"/>
      <c r="CH294" s="608"/>
    </row>
    <row r="295" spans="1:87" ht="17.100000000000001" customHeight="1" x14ac:dyDescent="0.15">
      <c r="A295" s="653"/>
      <c r="B295" s="654"/>
      <c r="C295" s="654"/>
      <c r="D295" s="654"/>
      <c r="E295" s="654"/>
      <c r="F295" s="654"/>
      <c r="G295" s="654"/>
      <c r="H295" s="654"/>
      <c r="I295" s="151"/>
      <c r="J295" s="151"/>
      <c r="K295" s="151"/>
      <c r="L295" s="151"/>
      <c r="M295" s="152"/>
      <c r="N295" s="623" t="s">
        <v>33</v>
      </c>
      <c r="O295" s="624"/>
      <c r="P295" s="620" t="s">
        <v>24</v>
      </c>
      <c r="Q295" s="621"/>
      <c r="R295" s="621"/>
      <c r="S295" s="621"/>
      <c r="T295" s="621" t="str">
        <f>""&amp;①入力シート!$D$21</f>
        <v/>
      </c>
      <c r="U295" s="621"/>
      <c r="V295" s="621"/>
      <c r="W295" s="621"/>
      <c r="X295" s="621"/>
      <c r="Y295" s="621"/>
      <c r="Z295" s="621"/>
      <c r="AA295" s="621"/>
      <c r="AB295" s="621"/>
      <c r="AC295" s="621"/>
      <c r="AD295" s="621"/>
      <c r="AE295" s="621"/>
      <c r="AF295" s="621"/>
      <c r="AG295" s="621"/>
      <c r="AH295" s="621"/>
      <c r="AI295" s="621"/>
      <c r="AJ295" s="621"/>
      <c r="AK295" s="621"/>
      <c r="AL295" s="621"/>
      <c r="AM295" s="621"/>
      <c r="AN295" s="621"/>
      <c r="AO295" s="621"/>
      <c r="AP295" s="622"/>
      <c r="AQ295" s="150"/>
      <c r="AR295" s="157"/>
      <c r="AS295" s="653"/>
      <c r="AT295" s="654"/>
      <c r="AU295" s="654"/>
      <c r="AV295" s="654"/>
      <c r="AW295" s="654"/>
      <c r="AX295" s="654"/>
      <c r="AY295" s="654"/>
      <c r="AZ295" s="654"/>
      <c r="BA295" s="151"/>
      <c r="BB295" s="151"/>
      <c r="BC295" s="151"/>
      <c r="BD295" s="151"/>
      <c r="BE295" s="152"/>
      <c r="BF295" s="623" t="s">
        <v>33</v>
      </c>
      <c r="BG295" s="624"/>
      <c r="BH295" s="620" t="s">
        <v>24</v>
      </c>
      <c r="BI295" s="621"/>
      <c r="BJ295" s="621"/>
      <c r="BK295" s="621"/>
      <c r="BL295" s="621" t="str">
        <f>""&amp;①入力シート!$D$21</f>
        <v/>
      </c>
      <c r="BM295" s="621"/>
      <c r="BN295" s="621"/>
      <c r="BO295" s="621"/>
      <c r="BP295" s="621"/>
      <c r="BQ295" s="621"/>
      <c r="BR295" s="621"/>
      <c r="BS295" s="621"/>
      <c r="BT295" s="621"/>
      <c r="BU295" s="621"/>
      <c r="BV295" s="621"/>
      <c r="BW295" s="621"/>
      <c r="BX295" s="621"/>
      <c r="BY295" s="621"/>
      <c r="BZ295" s="621"/>
      <c r="CA295" s="621"/>
      <c r="CB295" s="621"/>
      <c r="CC295" s="621"/>
      <c r="CD295" s="621"/>
      <c r="CE295" s="621"/>
      <c r="CF295" s="621"/>
      <c r="CG295" s="621"/>
      <c r="CH295" s="622"/>
    </row>
    <row r="296" spans="1:87" ht="17.100000000000001" customHeight="1" x14ac:dyDescent="0.15">
      <c r="A296" s="153"/>
      <c r="B296" s="151"/>
      <c r="C296" s="151"/>
      <c r="D296" s="151"/>
      <c r="E296" s="151"/>
      <c r="F296" s="151"/>
      <c r="G296" s="151"/>
      <c r="H296" s="151"/>
      <c r="I296" s="151"/>
      <c r="J296" s="151"/>
      <c r="K296" s="151"/>
      <c r="L296" s="151"/>
      <c r="M296" s="152"/>
      <c r="N296" s="616"/>
      <c r="O296" s="617"/>
      <c r="P296" s="625" t="str">
        <f>"　"&amp;①入力シート!$D$22</f>
        <v>　</v>
      </c>
      <c r="Q296" s="626"/>
      <c r="R296" s="626"/>
      <c r="S296" s="626"/>
      <c r="T296" s="626"/>
      <c r="U296" s="626"/>
      <c r="V296" s="626"/>
      <c r="W296" s="626"/>
      <c r="X296" s="626"/>
      <c r="Y296" s="626"/>
      <c r="Z296" s="626"/>
      <c r="AA296" s="626"/>
      <c r="AB296" s="626"/>
      <c r="AC296" s="626"/>
      <c r="AD296" s="626"/>
      <c r="AE296" s="626"/>
      <c r="AF296" s="626"/>
      <c r="AG296" s="626"/>
      <c r="AH296" s="626"/>
      <c r="AI296" s="626"/>
      <c r="AJ296" s="626"/>
      <c r="AK296" s="626"/>
      <c r="AL296" s="626"/>
      <c r="AM296" s="626"/>
      <c r="AN296" s="626"/>
      <c r="AO296" s="626"/>
      <c r="AP296" s="627"/>
      <c r="AQ296" s="150"/>
      <c r="AR296" s="157"/>
      <c r="AS296" s="153"/>
      <c r="AT296" s="151"/>
      <c r="AU296" s="151"/>
      <c r="AV296" s="151"/>
      <c r="AW296" s="151"/>
      <c r="AX296" s="151"/>
      <c r="AY296" s="151"/>
      <c r="AZ296" s="151"/>
      <c r="BA296" s="151"/>
      <c r="BB296" s="151"/>
      <c r="BC296" s="151"/>
      <c r="BD296" s="151"/>
      <c r="BE296" s="152"/>
      <c r="BF296" s="616"/>
      <c r="BG296" s="617"/>
      <c r="BH296" s="625" t="str">
        <f>"　"&amp;①入力シート!$D$22</f>
        <v>　</v>
      </c>
      <c r="BI296" s="626"/>
      <c r="BJ296" s="626"/>
      <c r="BK296" s="626"/>
      <c r="BL296" s="626"/>
      <c r="BM296" s="626"/>
      <c r="BN296" s="626"/>
      <c r="BO296" s="626"/>
      <c r="BP296" s="626"/>
      <c r="BQ296" s="626"/>
      <c r="BR296" s="626"/>
      <c r="BS296" s="626"/>
      <c r="BT296" s="626"/>
      <c r="BU296" s="626"/>
      <c r="BV296" s="626"/>
      <c r="BW296" s="626"/>
      <c r="BX296" s="626"/>
      <c r="BY296" s="626"/>
      <c r="BZ296" s="626"/>
      <c r="CA296" s="626"/>
      <c r="CB296" s="626"/>
      <c r="CC296" s="626"/>
      <c r="CD296" s="626"/>
      <c r="CE296" s="626"/>
      <c r="CF296" s="626"/>
      <c r="CG296" s="626"/>
      <c r="CH296" s="627"/>
    </row>
    <row r="297" spans="1:87" ht="17.100000000000001" customHeight="1" x14ac:dyDescent="0.15">
      <c r="A297" s="153"/>
      <c r="B297" s="151"/>
      <c r="C297" s="151"/>
      <c r="D297" s="151"/>
      <c r="E297" s="151"/>
      <c r="F297" s="151"/>
      <c r="G297" s="151"/>
      <c r="H297" s="151"/>
      <c r="I297" s="151"/>
      <c r="J297" s="151"/>
      <c r="K297" s="151"/>
      <c r="L297" s="151"/>
      <c r="M297" s="152"/>
      <c r="N297" s="616"/>
      <c r="O297" s="617"/>
      <c r="P297" s="647" t="str">
        <f>"　"&amp;①入力シート!$D$23</f>
        <v>　</v>
      </c>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9"/>
      <c r="AQ297" s="150"/>
      <c r="AR297" s="157"/>
      <c r="AS297" s="153"/>
      <c r="AT297" s="151"/>
      <c r="AU297" s="151"/>
      <c r="AV297" s="151"/>
      <c r="AW297" s="151"/>
      <c r="AX297" s="151"/>
      <c r="AY297" s="151"/>
      <c r="AZ297" s="151"/>
      <c r="BA297" s="151"/>
      <c r="BB297" s="151"/>
      <c r="BC297" s="151"/>
      <c r="BD297" s="151"/>
      <c r="BE297" s="152"/>
      <c r="BF297" s="616"/>
      <c r="BG297" s="617"/>
      <c r="BH297" s="647" t="str">
        <f>"　"&amp;①入力シート!$D$23</f>
        <v>　</v>
      </c>
      <c r="BI297" s="648"/>
      <c r="BJ297" s="648"/>
      <c r="BK297" s="648"/>
      <c r="BL297" s="648"/>
      <c r="BM297" s="648"/>
      <c r="BN297" s="648"/>
      <c r="BO297" s="648"/>
      <c r="BP297" s="648"/>
      <c r="BQ297" s="648"/>
      <c r="BR297" s="648"/>
      <c r="BS297" s="648"/>
      <c r="BT297" s="648"/>
      <c r="BU297" s="648"/>
      <c r="BV297" s="648"/>
      <c r="BW297" s="648"/>
      <c r="BX297" s="648"/>
      <c r="BY297" s="648"/>
      <c r="BZ297" s="648"/>
      <c r="CA297" s="648"/>
      <c r="CB297" s="648"/>
      <c r="CC297" s="648"/>
      <c r="CD297" s="648"/>
      <c r="CE297" s="648"/>
      <c r="CF297" s="648"/>
      <c r="CG297" s="648"/>
      <c r="CH297" s="649"/>
    </row>
    <row r="298" spans="1:87" ht="17.100000000000001" customHeight="1" x14ac:dyDescent="0.15">
      <c r="A298" s="154"/>
      <c r="B298" s="155"/>
      <c r="C298" s="155"/>
      <c r="D298" s="155"/>
      <c r="E298" s="155"/>
      <c r="F298" s="155"/>
      <c r="G298" s="155"/>
      <c r="H298" s="155"/>
      <c r="I298" s="155"/>
      <c r="J298" s="155"/>
      <c r="K298" s="155"/>
      <c r="L298" s="155"/>
      <c r="M298" s="156"/>
      <c r="N298" s="616"/>
      <c r="O298" s="617"/>
      <c r="P298" s="647"/>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9"/>
      <c r="AQ298" s="150"/>
      <c r="AR298" s="157"/>
      <c r="AS298" s="154"/>
      <c r="AT298" s="155"/>
      <c r="AU298" s="155"/>
      <c r="AV298" s="155"/>
      <c r="AW298" s="155"/>
      <c r="AX298" s="155"/>
      <c r="AY298" s="155"/>
      <c r="AZ298" s="155"/>
      <c r="BA298" s="155"/>
      <c r="BB298" s="155"/>
      <c r="BC298" s="155"/>
      <c r="BD298" s="155"/>
      <c r="BE298" s="156"/>
      <c r="BF298" s="616"/>
      <c r="BG298" s="617"/>
      <c r="BH298" s="647"/>
      <c r="BI298" s="648"/>
      <c r="BJ298" s="648"/>
      <c r="BK298" s="648"/>
      <c r="BL298" s="648"/>
      <c r="BM298" s="648"/>
      <c r="BN298" s="648"/>
      <c r="BO298" s="648"/>
      <c r="BP298" s="648"/>
      <c r="BQ298" s="648"/>
      <c r="BR298" s="648"/>
      <c r="BS298" s="648"/>
      <c r="BT298" s="648"/>
      <c r="BU298" s="648"/>
      <c r="BV298" s="648"/>
      <c r="BW298" s="648"/>
      <c r="BX298" s="648"/>
      <c r="BY298" s="648"/>
      <c r="BZ298" s="648"/>
      <c r="CA298" s="648"/>
      <c r="CB298" s="648"/>
      <c r="CC298" s="648"/>
      <c r="CD298" s="648"/>
      <c r="CE298" s="648"/>
      <c r="CF298" s="648"/>
      <c r="CG298" s="648"/>
      <c r="CH298" s="649"/>
    </row>
    <row r="299" spans="1:87" ht="18" customHeight="1" x14ac:dyDescent="0.15">
      <c r="A299" s="623" t="s">
        <v>38</v>
      </c>
      <c r="B299" s="624"/>
      <c r="C299" s="620" t="s">
        <v>32</v>
      </c>
      <c r="D299" s="621"/>
      <c r="E299" s="621"/>
      <c r="F299" s="621"/>
      <c r="G299" s="621"/>
      <c r="H299" s="621"/>
      <c r="I299" s="621"/>
      <c r="J299" s="621"/>
      <c r="K299" s="621"/>
      <c r="L299" s="621"/>
      <c r="M299" s="621"/>
      <c r="N299" s="609" t="s">
        <v>35</v>
      </c>
      <c r="O299" s="609"/>
      <c r="P299" s="615" t="str">
        <f>""&amp;①入力シート!O152</f>
        <v/>
      </c>
      <c r="Q299" s="615"/>
      <c r="R299" s="615"/>
      <c r="S299" s="615"/>
      <c r="T299" s="615"/>
      <c r="U299" s="615"/>
      <c r="V299" s="615"/>
      <c r="W299" s="615"/>
      <c r="X299" s="615"/>
      <c r="Y299" s="615"/>
      <c r="Z299" s="615"/>
      <c r="AA299" s="615"/>
      <c r="AB299" s="615"/>
      <c r="AC299" s="615"/>
      <c r="AD299" s="615"/>
      <c r="AE299" s="615"/>
      <c r="AF299" s="615"/>
      <c r="AG299" s="615"/>
      <c r="AH299" s="615"/>
      <c r="AI299" s="615"/>
      <c r="AJ299" s="615"/>
      <c r="AK299" s="615"/>
      <c r="AL299" s="615"/>
      <c r="AM299" s="615"/>
      <c r="AN299" s="615"/>
      <c r="AO299" s="615"/>
      <c r="AP299" s="615"/>
      <c r="AQ299" s="150"/>
      <c r="AR299" s="157"/>
      <c r="AS299" s="623" t="s">
        <v>38</v>
      </c>
      <c r="AT299" s="624"/>
      <c r="AU299" s="620" t="s">
        <v>32</v>
      </c>
      <c r="AV299" s="621"/>
      <c r="AW299" s="621"/>
      <c r="AX299" s="621"/>
      <c r="AY299" s="621"/>
      <c r="AZ299" s="621"/>
      <c r="BA299" s="621"/>
      <c r="BB299" s="621"/>
      <c r="BC299" s="621"/>
      <c r="BD299" s="621"/>
      <c r="BE299" s="621"/>
      <c r="BF299" s="609" t="s">
        <v>35</v>
      </c>
      <c r="BG299" s="609"/>
      <c r="BH299" s="615" t="str">
        <f>""&amp;①入力シート!O153</f>
        <v/>
      </c>
      <c r="BI299" s="615"/>
      <c r="BJ299" s="615"/>
      <c r="BK299" s="615"/>
      <c r="BL299" s="615"/>
      <c r="BM299" s="615"/>
      <c r="BN299" s="615"/>
      <c r="BO299" s="615"/>
      <c r="BP299" s="615"/>
      <c r="BQ299" s="615"/>
      <c r="BR299" s="615"/>
      <c r="BS299" s="615"/>
      <c r="BT299" s="615"/>
      <c r="BU299" s="615"/>
      <c r="BV299" s="615"/>
      <c r="BW299" s="615"/>
      <c r="BX299" s="615"/>
      <c r="BY299" s="615"/>
      <c r="BZ299" s="615"/>
      <c r="CA299" s="615"/>
      <c r="CB299" s="615"/>
      <c r="CC299" s="615"/>
      <c r="CD299" s="615"/>
      <c r="CE299" s="615"/>
      <c r="CF299" s="615"/>
      <c r="CG299" s="615"/>
      <c r="CH299" s="615"/>
    </row>
    <row r="300" spans="1:87" ht="18" customHeight="1" x14ac:dyDescent="0.15">
      <c r="A300" s="616"/>
      <c r="B300" s="617"/>
      <c r="C300" s="643">
        <f>'②応募者名簿(印刷用)'!$CI27</f>
        <v>115</v>
      </c>
      <c r="D300" s="644"/>
      <c r="E300" s="644"/>
      <c r="F300" s="644"/>
      <c r="G300" s="644"/>
      <c r="H300" s="644"/>
      <c r="I300" s="644"/>
      <c r="J300" s="644"/>
      <c r="K300" s="644"/>
      <c r="L300" s="644"/>
      <c r="M300" s="644"/>
      <c r="N300" s="609"/>
      <c r="O300" s="609"/>
      <c r="P300" s="615"/>
      <c r="Q300" s="615"/>
      <c r="R300" s="615"/>
      <c r="S300" s="615"/>
      <c r="T300" s="615"/>
      <c r="U300" s="615"/>
      <c r="V300" s="615"/>
      <c r="W300" s="615"/>
      <c r="X300" s="615"/>
      <c r="Y300" s="615"/>
      <c r="Z300" s="615"/>
      <c r="AA300" s="615"/>
      <c r="AB300" s="615"/>
      <c r="AC300" s="615"/>
      <c r="AD300" s="615"/>
      <c r="AE300" s="615"/>
      <c r="AF300" s="615"/>
      <c r="AG300" s="615"/>
      <c r="AH300" s="615"/>
      <c r="AI300" s="615"/>
      <c r="AJ300" s="615"/>
      <c r="AK300" s="615"/>
      <c r="AL300" s="615"/>
      <c r="AM300" s="615"/>
      <c r="AN300" s="615"/>
      <c r="AO300" s="615"/>
      <c r="AP300" s="615"/>
      <c r="AQ300" s="150"/>
      <c r="AR300" s="157"/>
      <c r="AS300" s="616"/>
      <c r="AT300" s="617"/>
      <c r="AU300" s="643">
        <f>'②応募者名簿(印刷用)'!$CI28</f>
        <v>116</v>
      </c>
      <c r="AV300" s="644"/>
      <c r="AW300" s="644"/>
      <c r="AX300" s="644"/>
      <c r="AY300" s="644"/>
      <c r="AZ300" s="644"/>
      <c r="BA300" s="644"/>
      <c r="BB300" s="644"/>
      <c r="BC300" s="644"/>
      <c r="BD300" s="644"/>
      <c r="BE300" s="644"/>
      <c r="BF300" s="609"/>
      <c r="BG300" s="609"/>
      <c r="BH300" s="615"/>
      <c r="BI300" s="615"/>
      <c r="BJ300" s="615"/>
      <c r="BK300" s="615"/>
      <c r="BL300" s="615"/>
      <c r="BM300" s="615"/>
      <c r="BN300" s="615"/>
      <c r="BO300" s="615"/>
      <c r="BP300" s="615"/>
      <c r="BQ300" s="615"/>
      <c r="BR300" s="615"/>
      <c r="BS300" s="615"/>
      <c r="BT300" s="615"/>
      <c r="BU300" s="615"/>
      <c r="BV300" s="615"/>
      <c r="BW300" s="615"/>
      <c r="BX300" s="615"/>
      <c r="BY300" s="615"/>
      <c r="BZ300" s="615"/>
      <c r="CA300" s="615"/>
      <c r="CB300" s="615"/>
      <c r="CC300" s="615"/>
      <c r="CD300" s="615"/>
      <c r="CE300" s="615"/>
      <c r="CF300" s="615"/>
      <c r="CG300" s="615"/>
      <c r="CH300" s="615"/>
    </row>
    <row r="301" spans="1:87" ht="18" customHeight="1" x14ac:dyDescent="0.15">
      <c r="A301" s="618"/>
      <c r="B301" s="619"/>
      <c r="C301" s="643"/>
      <c r="D301" s="644"/>
      <c r="E301" s="644"/>
      <c r="F301" s="644"/>
      <c r="G301" s="644"/>
      <c r="H301" s="644"/>
      <c r="I301" s="644"/>
      <c r="J301" s="644"/>
      <c r="K301" s="644"/>
      <c r="L301" s="644"/>
      <c r="M301" s="644"/>
      <c r="N301" s="609"/>
      <c r="O301" s="609"/>
      <c r="P301" s="615"/>
      <c r="Q301" s="615"/>
      <c r="R301" s="615"/>
      <c r="S301" s="615"/>
      <c r="T301" s="615"/>
      <c r="U301" s="615"/>
      <c r="V301" s="615"/>
      <c r="W301" s="615"/>
      <c r="X301" s="615"/>
      <c r="Y301" s="615"/>
      <c r="Z301" s="615"/>
      <c r="AA301" s="615"/>
      <c r="AB301" s="615"/>
      <c r="AC301" s="615"/>
      <c r="AD301" s="615"/>
      <c r="AE301" s="615"/>
      <c r="AF301" s="615"/>
      <c r="AG301" s="615"/>
      <c r="AH301" s="615"/>
      <c r="AI301" s="615"/>
      <c r="AJ301" s="615"/>
      <c r="AK301" s="615"/>
      <c r="AL301" s="615"/>
      <c r="AM301" s="615"/>
      <c r="AN301" s="615"/>
      <c r="AO301" s="615"/>
      <c r="AP301" s="615"/>
      <c r="AQ301" s="150"/>
      <c r="AR301" s="157"/>
      <c r="AS301" s="618"/>
      <c r="AT301" s="619"/>
      <c r="AU301" s="643"/>
      <c r="AV301" s="644"/>
      <c r="AW301" s="644"/>
      <c r="AX301" s="644"/>
      <c r="AY301" s="644"/>
      <c r="AZ301" s="644"/>
      <c r="BA301" s="644"/>
      <c r="BB301" s="644"/>
      <c r="BC301" s="644"/>
      <c r="BD301" s="644"/>
      <c r="BE301" s="644"/>
      <c r="BF301" s="609"/>
      <c r="BG301" s="609"/>
      <c r="BH301" s="615"/>
      <c r="BI301" s="615"/>
      <c r="BJ301" s="615"/>
      <c r="BK301" s="615"/>
      <c r="BL301" s="615"/>
      <c r="BM301" s="615"/>
      <c r="BN301" s="615"/>
      <c r="BO301" s="615"/>
      <c r="BP301" s="615"/>
      <c r="BQ301" s="615"/>
      <c r="BR301" s="615"/>
      <c r="BS301" s="615"/>
      <c r="BT301" s="615"/>
      <c r="BU301" s="615"/>
      <c r="BV301" s="615"/>
      <c r="BW301" s="615"/>
      <c r="BX301" s="615"/>
      <c r="BY301" s="615"/>
      <c r="BZ301" s="615"/>
      <c r="CA301" s="615"/>
      <c r="CB301" s="615"/>
      <c r="CC301" s="615"/>
      <c r="CD301" s="615"/>
      <c r="CE301" s="615"/>
      <c r="CF301" s="615"/>
      <c r="CG301" s="615"/>
      <c r="CH301" s="615"/>
    </row>
    <row r="302" spans="1:87" ht="18" customHeight="1" x14ac:dyDescent="0.15">
      <c r="A302" s="623" t="s">
        <v>37</v>
      </c>
      <c r="B302" s="624"/>
      <c r="C302" s="640" t="str">
        <f>IF('②応募者名簿(印刷用)'!$CS$27="","",'②応募者名簿(印刷用)'!$CS$27)</f>
        <v/>
      </c>
      <c r="D302" s="641"/>
      <c r="E302" s="641"/>
      <c r="F302" s="641"/>
      <c r="G302" s="641"/>
      <c r="H302" s="641"/>
      <c r="I302" s="641"/>
      <c r="J302" s="641"/>
      <c r="K302" s="641"/>
      <c r="L302" s="641"/>
      <c r="M302" s="642"/>
      <c r="N302" s="616" t="s">
        <v>41</v>
      </c>
      <c r="O302" s="617"/>
      <c r="P302" s="610" t="s">
        <v>40</v>
      </c>
      <c r="Q302" s="611"/>
      <c r="R302" s="611"/>
      <c r="S302" s="611"/>
      <c r="T302" s="611"/>
      <c r="U302" s="611"/>
      <c r="V302" s="611"/>
      <c r="W302" s="611"/>
      <c r="X302" s="611"/>
      <c r="Y302" s="611"/>
      <c r="Z302" s="611"/>
      <c r="AA302" s="611"/>
      <c r="AB302" s="611"/>
      <c r="AC302" s="611"/>
      <c r="AD302" s="611"/>
      <c r="AE302" s="611"/>
      <c r="AF302" s="611"/>
      <c r="AG302" s="611"/>
      <c r="AH302" s="611"/>
      <c r="AI302" s="611"/>
      <c r="AJ302" s="611"/>
      <c r="AK302" s="611"/>
      <c r="AL302" s="611"/>
      <c r="AM302" s="611"/>
      <c r="AN302" s="611"/>
      <c r="AO302" s="611"/>
      <c r="AP302" s="612"/>
      <c r="AQ302" s="150"/>
      <c r="AR302" s="157"/>
      <c r="AS302" s="623" t="s">
        <v>37</v>
      </c>
      <c r="AT302" s="624"/>
      <c r="AU302" s="640" t="str">
        <f>IF('②応募者名簿(印刷用)'!$CS$28="","",'②応募者名簿(印刷用)'!$CS$28)</f>
        <v/>
      </c>
      <c r="AV302" s="641"/>
      <c r="AW302" s="641"/>
      <c r="AX302" s="641"/>
      <c r="AY302" s="641"/>
      <c r="AZ302" s="641"/>
      <c r="BA302" s="641"/>
      <c r="BB302" s="641"/>
      <c r="BC302" s="641"/>
      <c r="BD302" s="641"/>
      <c r="BE302" s="642"/>
      <c r="BF302" s="616" t="s">
        <v>41</v>
      </c>
      <c r="BG302" s="617"/>
      <c r="BH302" s="610" t="s">
        <v>40</v>
      </c>
      <c r="BI302" s="611"/>
      <c r="BJ302" s="611"/>
      <c r="BK302" s="611"/>
      <c r="BL302" s="611"/>
      <c r="BM302" s="611"/>
      <c r="BN302" s="611"/>
      <c r="BO302" s="611"/>
      <c r="BP302" s="611"/>
      <c r="BQ302" s="611"/>
      <c r="BR302" s="611"/>
      <c r="BS302" s="611"/>
      <c r="BT302" s="611"/>
      <c r="BU302" s="611"/>
      <c r="BV302" s="611"/>
      <c r="BW302" s="611"/>
      <c r="BX302" s="611"/>
      <c r="BY302" s="611"/>
      <c r="BZ302" s="611"/>
      <c r="CA302" s="611"/>
      <c r="CB302" s="611"/>
      <c r="CC302" s="611"/>
      <c r="CD302" s="611"/>
      <c r="CE302" s="611"/>
      <c r="CF302" s="611"/>
      <c r="CG302" s="611"/>
      <c r="CH302" s="612"/>
    </row>
    <row r="303" spans="1:87" ht="18" customHeight="1" x14ac:dyDescent="0.15">
      <c r="A303" s="616"/>
      <c r="B303" s="617"/>
      <c r="C303" s="643"/>
      <c r="D303" s="644"/>
      <c r="E303" s="644"/>
      <c r="F303" s="644"/>
      <c r="G303" s="644"/>
      <c r="H303" s="644"/>
      <c r="I303" s="644"/>
      <c r="J303" s="644"/>
      <c r="K303" s="644"/>
      <c r="L303" s="644"/>
      <c r="M303" s="645"/>
      <c r="N303" s="616"/>
      <c r="O303" s="617"/>
      <c r="P303" s="632" t="str">
        <f>IF('②応募者名簿(印刷用)'!$CW$27="","",'②応募者名簿(印刷用)'!$CW$27)</f>
        <v xml:space="preserve"> </v>
      </c>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4"/>
      <c r="AQ303" s="150"/>
      <c r="AR303" s="157"/>
      <c r="AS303" s="616"/>
      <c r="AT303" s="617"/>
      <c r="AU303" s="643"/>
      <c r="AV303" s="644"/>
      <c r="AW303" s="644"/>
      <c r="AX303" s="644"/>
      <c r="AY303" s="644"/>
      <c r="AZ303" s="644"/>
      <c r="BA303" s="644"/>
      <c r="BB303" s="644"/>
      <c r="BC303" s="644"/>
      <c r="BD303" s="644"/>
      <c r="BE303" s="645"/>
      <c r="BF303" s="616"/>
      <c r="BG303" s="617"/>
      <c r="BH303" s="632" t="str">
        <f>IF('②応募者名簿(印刷用)'!$CW$28="","",'②応募者名簿(印刷用)'!$CW$28)</f>
        <v xml:space="preserve"> </v>
      </c>
      <c r="BI303" s="633"/>
      <c r="BJ303" s="633"/>
      <c r="BK303" s="633"/>
      <c r="BL303" s="633"/>
      <c r="BM303" s="633"/>
      <c r="BN303" s="633"/>
      <c r="BO303" s="633"/>
      <c r="BP303" s="633"/>
      <c r="BQ303" s="633"/>
      <c r="BR303" s="633"/>
      <c r="BS303" s="633"/>
      <c r="BT303" s="633"/>
      <c r="BU303" s="633"/>
      <c r="BV303" s="633"/>
      <c r="BW303" s="633"/>
      <c r="BX303" s="633"/>
      <c r="BY303" s="633"/>
      <c r="BZ303" s="633"/>
      <c r="CA303" s="633"/>
      <c r="CB303" s="633"/>
      <c r="CC303" s="633"/>
      <c r="CD303" s="633"/>
      <c r="CE303" s="633"/>
      <c r="CF303" s="633"/>
      <c r="CG303" s="633"/>
      <c r="CH303" s="634"/>
    </row>
    <row r="304" spans="1:87" ht="18" customHeight="1" x14ac:dyDescent="0.15">
      <c r="A304" s="616"/>
      <c r="B304" s="617"/>
      <c r="C304" s="643"/>
      <c r="D304" s="644"/>
      <c r="E304" s="644"/>
      <c r="F304" s="644"/>
      <c r="G304" s="644"/>
      <c r="H304" s="644"/>
      <c r="I304" s="644"/>
      <c r="J304" s="644"/>
      <c r="K304" s="644"/>
      <c r="L304" s="644"/>
      <c r="M304" s="645"/>
      <c r="N304" s="618"/>
      <c r="O304" s="619"/>
      <c r="P304" s="635"/>
      <c r="Q304" s="636"/>
      <c r="R304" s="636"/>
      <c r="S304" s="636"/>
      <c r="T304" s="636"/>
      <c r="U304" s="636"/>
      <c r="V304" s="636"/>
      <c r="W304" s="636"/>
      <c r="X304" s="636"/>
      <c r="Y304" s="636"/>
      <c r="Z304" s="636"/>
      <c r="AA304" s="636"/>
      <c r="AB304" s="636"/>
      <c r="AC304" s="636"/>
      <c r="AD304" s="636"/>
      <c r="AE304" s="636"/>
      <c r="AF304" s="636"/>
      <c r="AG304" s="636"/>
      <c r="AH304" s="636"/>
      <c r="AI304" s="636"/>
      <c r="AJ304" s="636"/>
      <c r="AK304" s="636"/>
      <c r="AL304" s="636"/>
      <c r="AM304" s="636"/>
      <c r="AN304" s="636"/>
      <c r="AO304" s="636"/>
      <c r="AP304" s="637"/>
      <c r="AQ304" s="150"/>
      <c r="AR304" s="157"/>
      <c r="AS304" s="616"/>
      <c r="AT304" s="617"/>
      <c r="AU304" s="643"/>
      <c r="AV304" s="644"/>
      <c r="AW304" s="644"/>
      <c r="AX304" s="644"/>
      <c r="AY304" s="644"/>
      <c r="AZ304" s="644"/>
      <c r="BA304" s="644"/>
      <c r="BB304" s="644"/>
      <c r="BC304" s="644"/>
      <c r="BD304" s="644"/>
      <c r="BE304" s="645"/>
      <c r="BF304" s="618"/>
      <c r="BG304" s="619"/>
      <c r="BH304" s="635"/>
      <c r="BI304" s="636"/>
      <c r="BJ304" s="636"/>
      <c r="BK304" s="636"/>
      <c r="BL304" s="636"/>
      <c r="BM304" s="636"/>
      <c r="BN304" s="636"/>
      <c r="BO304" s="636"/>
      <c r="BP304" s="636"/>
      <c r="BQ304" s="636"/>
      <c r="BR304" s="636"/>
      <c r="BS304" s="636"/>
      <c r="BT304" s="636"/>
      <c r="BU304" s="636"/>
      <c r="BV304" s="636"/>
      <c r="BW304" s="636"/>
      <c r="BX304" s="636"/>
      <c r="BY304" s="636"/>
      <c r="BZ304" s="636"/>
      <c r="CA304" s="636"/>
      <c r="CB304" s="636"/>
      <c r="CC304" s="636"/>
      <c r="CD304" s="636"/>
      <c r="CE304" s="636"/>
      <c r="CF304" s="636"/>
      <c r="CG304" s="636"/>
      <c r="CH304" s="637"/>
    </row>
    <row r="305" spans="1:86" ht="18" customHeight="1" x14ac:dyDescent="0.15">
      <c r="A305" s="638" t="s">
        <v>23</v>
      </c>
      <c r="B305" s="638"/>
      <c r="C305" s="639" t="str">
        <f>""&amp;①入力シート!AJ152</f>
        <v/>
      </c>
      <c r="D305" s="639"/>
      <c r="E305" s="639"/>
      <c r="F305" s="639"/>
      <c r="G305" s="639"/>
      <c r="H305" s="639"/>
      <c r="I305" s="639"/>
      <c r="J305" s="639"/>
      <c r="K305" s="639"/>
      <c r="L305" s="639"/>
      <c r="M305" s="639"/>
      <c r="N305" s="646" t="s">
        <v>77</v>
      </c>
      <c r="O305" s="428"/>
      <c r="P305" s="428"/>
      <c r="Q305" s="428"/>
      <c r="R305" s="428"/>
      <c r="S305" s="428"/>
      <c r="T305" s="428"/>
      <c r="U305" s="428"/>
      <c r="V305" s="428"/>
      <c r="W305" s="428"/>
      <c r="X305" s="428"/>
      <c r="Y305" s="428"/>
      <c r="Z305" s="428"/>
      <c r="AA305" s="428"/>
      <c r="AB305" s="428"/>
      <c r="AC305" s="428"/>
      <c r="AD305" s="428"/>
      <c r="AE305" s="428"/>
      <c r="AF305" s="428"/>
      <c r="AG305" s="428"/>
      <c r="AH305" s="428"/>
      <c r="AI305" s="428"/>
      <c r="AJ305" s="428"/>
      <c r="AK305" s="428"/>
      <c r="AL305" s="428"/>
      <c r="AM305" s="428"/>
      <c r="AN305" s="428"/>
      <c r="AO305" s="428"/>
      <c r="AP305" s="429"/>
      <c r="AR305" s="47"/>
      <c r="AS305" s="638" t="s">
        <v>23</v>
      </c>
      <c r="AT305" s="638"/>
      <c r="AU305" s="639" t="str">
        <f>""&amp;①入力シート!AJ153</f>
        <v/>
      </c>
      <c r="AV305" s="639"/>
      <c r="AW305" s="639"/>
      <c r="AX305" s="639"/>
      <c r="AY305" s="639"/>
      <c r="AZ305" s="639"/>
      <c r="BA305" s="639"/>
      <c r="BB305" s="639"/>
      <c r="BC305" s="639"/>
      <c r="BD305" s="639"/>
      <c r="BE305" s="639"/>
      <c r="BF305" s="646" t="s">
        <v>77</v>
      </c>
      <c r="BG305" s="428"/>
      <c r="BH305" s="428"/>
      <c r="BI305" s="428"/>
      <c r="BJ305" s="428"/>
      <c r="BK305" s="428"/>
      <c r="BL305" s="428"/>
      <c r="BM305" s="428"/>
      <c r="BN305" s="428"/>
      <c r="BO305" s="428"/>
      <c r="BP305" s="428"/>
      <c r="BQ305" s="428"/>
      <c r="BR305" s="428"/>
      <c r="BS305" s="428"/>
      <c r="BT305" s="428"/>
      <c r="BU305" s="428"/>
      <c r="BV305" s="428"/>
      <c r="BW305" s="428"/>
      <c r="BX305" s="428"/>
      <c r="BY305" s="428"/>
      <c r="BZ305" s="428"/>
      <c r="CA305" s="428"/>
      <c r="CB305" s="428"/>
      <c r="CC305" s="428"/>
      <c r="CD305" s="428"/>
      <c r="CE305" s="428"/>
      <c r="CF305" s="428"/>
      <c r="CG305" s="428"/>
      <c r="CH305" s="429"/>
    </row>
    <row r="306" spans="1:86" ht="18" customHeight="1" x14ac:dyDescent="0.15">
      <c r="A306" s="638"/>
      <c r="B306" s="638"/>
      <c r="C306" s="639"/>
      <c r="D306" s="639"/>
      <c r="E306" s="639"/>
      <c r="F306" s="639"/>
      <c r="G306" s="639"/>
      <c r="H306" s="639"/>
      <c r="I306" s="639"/>
      <c r="J306" s="639"/>
      <c r="K306" s="639"/>
      <c r="L306" s="639"/>
      <c r="M306" s="639"/>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2"/>
      <c r="AR306" s="47"/>
      <c r="AS306" s="638"/>
      <c r="AT306" s="638"/>
      <c r="AU306" s="639"/>
      <c r="AV306" s="639"/>
      <c r="AW306" s="639"/>
      <c r="AX306" s="639"/>
      <c r="AY306" s="639"/>
      <c r="AZ306" s="639"/>
      <c r="BA306" s="639"/>
      <c r="BB306" s="639"/>
      <c r="BC306" s="639"/>
      <c r="BD306" s="639"/>
      <c r="BE306" s="639"/>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2"/>
    </row>
    <row r="307" spans="1:86" ht="17.100000000000001" customHeight="1" x14ac:dyDescent="0.15">
      <c r="A307" s="650" t="s">
        <v>64</v>
      </c>
      <c r="B307" s="651"/>
      <c r="C307" s="651"/>
      <c r="D307" s="651"/>
      <c r="E307" s="651"/>
      <c r="F307" s="651"/>
      <c r="G307" s="651"/>
      <c r="H307" s="651"/>
      <c r="I307" s="651"/>
      <c r="J307" s="651"/>
      <c r="K307" s="651"/>
      <c r="L307" s="651"/>
      <c r="M307" s="652"/>
      <c r="N307" s="609" t="s">
        <v>22</v>
      </c>
      <c r="O307" s="609"/>
      <c r="P307" s="628" t="s">
        <v>17</v>
      </c>
      <c r="Q307" s="629"/>
      <c r="R307" s="630" t="str">
        <f>IF('②応募者名簿(印刷用)'!$BX$40="","",'②応募者名簿(印刷用)'!$BX$40)</f>
        <v>-</v>
      </c>
      <c r="S307" s="630"/>
      <c r="T307" s="630"/>
      <c r="U307" s="630"/>
      <c r="V307" s="630"/>
      <c r="W307" s="630"/>
      <c r="X307" s="630"/>
      <c r="Y307" s="630"/>
      <c r="Z307" s="630"/>
      <c r="AA307" s="630"/>
      <c r="AB307" s="630"/>
      <c r="AC307" s="630"/>
      <c r="AD307" s="630"/>
      <c r="AE307" s="630"/>
      <c r="AF307" s="630"/>
      <c r="AG307" s="630"/>
      <c r="AH307" s="630"/>
      <c r="AI307" s="630"/>
      <c r="AJ307" s="630"/>
      <c r="AK307" s="630"/>
      <c r="AL307" s="630"/>
      <c r="AM307" s="630"/>
      <c r="AN307" s="630"/>
      <c r="AO307" s="630"/>
      <c r="AP307" s="631"/>
      <c r="AQ307" s="150"/>
      <c r="AR307" s="157"/>
      <c r="AS307" s="650" t="s">
        <v>64</v>
      </c>
      <c r="AT307" s="651"/>
      <c r="AU307" s="651"/>
      <c r="AV307" s="651"/>
      <c r="AW307" s="651"/>
      <c r="AX307" s="651"/>
      <c r="AY307" s="651"/>
      <c r="AZ307" s="651"/>
      <c r="BA307" s="651"/>
      <c r="BB307" s="651"/>
      <c r="BC307" s="651"/>
      <c r="BD307" s="651"/>
      <c r="BE307" s="652"/>
      <c r="BF307" s="609" t="s">
        <v>22</v>
      </c>
      <c r="BG307" s="609"/>
      <c r="BH307" s="628" t="s">
        <v>17</v>
      </c>
      <c r="BI307" s="629"/>
      <c r="BJ307" s="630" t="str">
        <f>IF('②応募者名簿(印刷用)'!$BX$40="","",'②応募者名簿(印刷用)'!$BX$40)</f>
        <v>-</v>
      </c>
      <c r="BK307" s="630"/>
      <c r="BL307" s="630"/>
      <c r="BM307" s="630"/>
      <c r="BN307" s="630"/>
      <c r="BO307" s="630"/>
      <c r="BP307" s="630"/>
      <c r="BQ307" s="630"/>
      <c r="BR307" s="630"/>
      <c r="BS307" s="630"/>
      <c r="BT307" s="630"/>
      <c r="BU307" s="630"/>
      <c r="BV307" s="630"/>
      <c r="BW307" s="630"/>
      <c r="BX307" s="630"/>
      <c r="BY307" s="630"/>
      <c r="BZ307" s="630"/>
      <c r="CA307" s="630"/>
      <c r="CB307" s="630"/>
      <c r="CC307" s="630"/>
      <c r="CD307" s="630"/>
      <c r="CE307" s="630"/>
      <c r="CF307" s="630"/>
      <c r="CG307" s="630"/>
      <c r="CH307" s="631"/>
    </row>
    <row r="308" spans="1:86" ht="17.100000000000001" customHeight="1" x14ac:dyDescent="0.15">
      <c r="A308" s="653" t="str">
        <f>'②応募者名簿(印刷用)'!$A$36</f>
        <v/>
      </c>
      <c r="B308" s="654"/>
      <c r="C308" s="654"/>
      <c r="D308" s="654"/>
      <c r="E308" s="654"/>
      <c r="F308" s="654"/>
      <c r="G308" s="654"/>
      <c r="H308" s="654"/>
      <c r="I308" s="151"/>
      <c r="J308" s="151"/>
      <c r="K308" s="151"/>
      <c r="L308" s="151"/>
      <c r="M308" s="152"/>
      <c r="N308" s="609"/>
      <c r="O308" s="609"/>
      <c r="P308" s="603" t="str">
        <f>IF('②応募者名簿(印刷用)'!$BV$42="","",'②応募者名簿(印刷用)'!$BV$42)</f>
        <v xml:space="preserve"> </v>
      </c>
      <c r="Q308" s="604"/>
      <c r="R308" s="604"/>
      <c r="S308" s="604"/>
      <c r="T308" s="604"/>
      <c r="U308" s="604"/>
      <c r="V308" s="604"/>
      <c r="W308" s="604"/>
      <c r="X308" s="604"/>
      <c r="Y308" s="604"/>
      <c r="Z308" s="604"/>
      <c r="AA308" s="604"/>
      <c r="AB308" s="604"/>
      <c r="AC308" s="604"/>
      <c r="AD308" s="604"/>
      <c r="AE308" s="604"/>
      <c r="AF308" s="604"/>
      <c r="AG308" s="604"/>
      <c r="AH308" s="604"/>
      <c r="AI308" s="604"/>
      <c r="AJ308" s="604"/>
      <c r="AK308" s="604"/>
      <c r="AL308" s="604"/>
      <c r="AM308" s="604"/>
      <c r="AN308" s="604"/>
      <c r="AO308" s="604"/>
      <c r="AP308" s="605"/>
      <c r="AQ308" s="150"/>
      <c r="AR308" s="157"/>
      <c r="AS308" s="653" t="str">
        <f>'②応募者名簿(印刷用)'!$A$36</f>
        <v/>
      </c>
      <c r="AT308" s="654"/>
      <c r="AU308" s="654"/>
      <c r="AV308" s="654"/>
      <c r="AW308" s="654"/>
      <c r="AX308" s="654"/>
      <c r="AY308" s="654"/>
      <c r="AZ308" s="654"/>
      <c r="BA308" s="151"/>
      <c r="BB308" s="151"/>
      <c r="BC308" s="151"/>
      <c r="BD308" s="151"/>
      <c r="BE308" s="152"/>
      <c r="BF308" s="609"/>
      <c r="BG308" s="609"/>
      <c r="BH308" s="603" t="str">
        <f>IF('②応募者名簿(印刷用)'!$BV$42="","",'②応募者名簿(印刷用)'!$BV$42)</f>
        <v xml:space="preserve"> </v>
      </c>
      <c r="BI308" s="604"/>
      <c r="BJ308" s="604"/>
      <c r="BK308" s="604"/>
      <c r="BL308" s="604"/>
      <c r="BM308" s="604"/>
      <c r="BN308" s="604"/>
      <c r="BO308" s="604"/>
      <c r="BP308" s="604"/>
      <c r="BQ308" s="604"/>
      <c r="BR308" s="604"/>
      <c r="BS308" s="604"/>
      <c r="BT308" s="604"/>
      <c r="BU308" s="604"/>
      <c r="BV308" s="604"/>
      <c r="BW308" s="604"/>
      <c r="BX308" s="604"/>
      <c r="BY308" s="604"/>
      <c r="BZ308" s="604"/>
      <c r="CA308" s="604"/>
      <c r="CB308" s="604"/>
      <c r="CC308" s="604"/>
      <c r="CD308" s="604"/>
      <c r="CE308" s="604"/>
      <c r="CF308" s="604"/>
      <c r="CG308" s="604"/>
      <c r="CH308" s="605"/>
    </row>
    <row r="309" spans="1:86" ht="17.100000000000001" customHeight="1" x14ac:dyDescent="0.15">
      <c r="A309" s="653"/>
      <c r="B309" s="654"/>
      <c r="C309" s="654"/>
      <c r="D309" s="654"/>
      <c r="E309" s="654"/>
      <c r="F309" s="654"/>
      <c r="G309" s="654"/>
      <c r="H309" s="654"/>
      <c r="I309" s="151"/>
      <c r="J309" s="151"/>
      <c r="K309" s="151"/>
      <c r="L309" s="151"/>
      <c r="M309" s="152"/>
      <c r="N309" s="609"/>
      <c r="O309" s="609"/>
      <c r="P309" s="603" t="str">
        <f>IF('②応募者名簿(印刷用)'!$BV$43="","",'②応募者名簿(印刷用)'!$BV$43)</f>
        <v xml:space="preserve"> </v>
      </c>
      <c r="Q309" s="604"/>
      <c r="R309" s="604"/>
      <c r="S309" s="604"/>
      <c r="T309" s="604"/>
      <c r="U309" s="604"/>
      <c r="V309" s="604"/>
      <c r="W309" s="604"/>
      <c r="X309" s="604"/>
      <c r="Y309" s="604"/>
      <c r="Z309" s="604"/>
      <c r="AA309" s="604"/>
      <c r="AB309" s="604"/>
      <c r="AC309" s="604"/>
      <c r="AD309" s="604"/>
      <c r="AE309" s="604"/>
      <c r="AF309" s="604"/>
      <c r="AG309" s="604"/>
      <c r="AH309" s="604"/>
      <c r="AI309" s="604"/>
      <c r="AJ309" s="604"/>
      <c r="AK309" s="604"/>
      <c r="AL309" s="604"/>
      <c r="AM309" s="604"/>
      <c r="AN309" s="604"/>
      <c r="AO309" s="604"/>
      <c r="AP309" s="605"/>
      <c r="AQ309" s="150"/>
      <c r="AR309" s="157"/>
      <c r="AS309" s="653"/>
      <c r="AT309" s="654"/>
      <c r="AU309" s="654"/>
      <c r="AV309" s="654"/>
      <c r="AW309" s="654"/>
      <c r="AX309" s="654"/>
      <c r="AY309" s="654"/>
      <c r="AZ309" s="654"/>
      <c r="BA309" s="151"/>
      <c r="BB309" s="151"/>
      <c r="BC309" s="151"/>
      <c r="BD309" s="151"/>
      <c r="BE309" s="152"/>
      <c r="BF309" s="609"/>
      <c r="BG309" s="609"/>
      <c r="BH309" s="603" t="str">
        <f>IF('②応募者名簿(印刷用)'!$BV$43="","",'②応募者名簿(印刷用)'!$BV$43)</f>
        <v xml:space="preserve"> </v>
      </c>
      <c r="BI309" s="604"/>
      <c r="BJ309" s="604"/>
      <c r="BK309" s="604"/>
      <c r="BL309" s="604"/>
      <c r="BM309" s="604"/>
      <c r="BN309" s="604"/>
      <c r="BO309" s="604"/>
      <c r="BP309" s="604"/>
      <c r="BQ309" s="604"/>
      <c r="BR309" s="604"/>
      <c r="BS309" s="604"/>
      <c r="BT309" s="604"/>
      <c r="BU309" s="604"/>
      <c r="BV309" s="604"/>
      <c r="BW309" s="604"/>
      <c r="BX309" s="604"/>
      <c r="BY309" s="604"/>
      <c r="BZ309" s="604"/>
      <c r="CA309" s="604"/>
      <c r="CB309" s="604"/>
      <c r="CC309" s="604"/>
      <c r="CD309" s="604"/>
      <c r="CE309" s="604"/>
      <c r="CF309" s="604"/>
      <c r="CG309" s="604"/>
      <c r="CH309" s="605"/>
    </row>
    <row r="310" spans="1:86" ht="17.100000000000001" customHeight="1" x14ac:dyDescent="0.15">
      <c r="A310" s="653"/>
      <c r="B310" s="654"/>
      <c r="C310" s="654"/>
      <c r="D310" s="654"/>
      <c r="E310" s="654"/>
      <c r="F310" s="654"/>
      <c r="G310" s="654"/>
      <c r="H310" s="654"/>
      <c r="I310" s="151"/>
      <c r="J310" s="151"/>
      <c r="K310" s="151"/>
      <c r="L310" s="151"/>
      <c r="M310" s="152"/>
      <c r="N310" s="609"/>
      <c r="O310" s="609"/>
      <c r="P310" s="606" t="str">
        <f>IF('②応募者名簿(印刷用)'!$BV$44="","",'②応募者名簿(印刷用)'!$BV$44)</f>
        <v xml:space="preserve"> </v>
      </c>
      <c r="Q310" s="607"/>
      <c r="R310" s="607"/>
      <c r="S310" s="607"/>
      <c r="T310" s="607"/>
      <c r="U310" s="607"/>
      <c r="V310" s="607"/>
      <c r="W310" s="607"/>
      <c r="X310" s="607"/>
      <c r="Y310" s="607"/>
      <c r="Z310" s="607"/>
      <c r="AA310" s="607"/>
      <c r="AB310" s="607"/>
      <c r="AC310" s="607"/>
      <c r="AD310" s="607"/>
      <c r="AE310" s="607"/>
      <c r="AF310" s="607"/>
      <c r="AG310" s="607"/>
      <c r="AH310" s="607"/>
      <c r="AI310" s="607"/>
      <c r="AJ310" s="607"/>
      <c r="AK310" s="607"/>
      <c r="AL310" s="607"/>
      <c r="AM310" s="607"/>
      <c r="AN310" s="607"/>
      <c r="AO310" s="607"/>
      <c r="AP310" s="608"/>
      <c r="AQ310" s="150"/>
      <c r="AR310" s="157"/>
      <c r="AS310" s="653"/>
      <c r="AT310" s="654"/>
      <c r="AU310" s="654"/>
      <c r="AV310" s="654"/>
      <c r="AW310" s="654"/>
      <c r="AX310" s="654"/>
      <c r="AY310" s="654"/>
      <c r="AZ310" s="654"/>
      <c r="BA310" s="151"/>
      <c r="BB310" s="151"/>
      <c r="BC310" s="151"/>
      <c r="BD310" s="151"/>
      <c r="BE310" s="152"/>
      <c r="BF310" s="609"/>
      <c r="BG310" s="609"/>
      <c r="BH310" s="606" t="str">
        <f>IF('②応募者名簿(印刷用)'!$BV$44="","",'②応募者名簿(印刷用)'!$BV$44)</f>
        <v xml:space="preserve"> </v>
      </c>
      <c r="BI310" s="607"/>
      <c r="BJ310" s="607"/>
      <c r="BK310" s="607"/>
      <c r="BL310" s="607"/>
      <c r="BM310" s="607"/>
      <c r="BN310" s="607"/>
      <c r="BO310" s="607"/>
      <c r="BP310" s="607"/>
      <c r="BQ310" s="607"/>
      <c r="BR310" s="607"/>
      <c r="BS310" s="607"/>
      <c r="BT310" s="607"/>
      <c r="BU310" s="607"/>
      <c r="BV310" s="607"/>
      <c r="BW310" s="607"/>
      <c r="BX310" s="607"/>
      <c r="BY310" s="607"/>
      <c r="BZ310" s="607"/>
      <c r="CA310" s="607"/>
      <c r="CB310" s="607"/>
      <c r="CC310" s="607"/>
      <c r="CD310" s="607"/>
      <c r="CE310" s="607"/>
      <c r="CF310" s="607"/>
      <c r="CG310" s="607"/>
      <c r="CH310" s="608"/>
    </row>
    <row r="311" spans="1:86" ht="17.100000000000001" customHeight="1" x14ac:dyDescent="0.15">
      <c r="A311" s="653"/>
      <c r="B311" s="654"/>
      <c r="C311" s="654"/>
      <c r="D311" s="654"/>
      <c r="E311" s="654"/>
      <c r="F311" s="654"/>
      <c r="G311" s="654"/>
      <c r="H311" s="654"/>
      <c r="I311" s="151"/>
      <c r="J311" s="151"/>
      <c r="K311" s="151"/>
      <c r="L311" s="151"/>
      <c r="M311" s="152"/>
      <c r="N311" s="623" t="s">
        <v>33</v>
      </c>
      <c r="O311" s="624"/>
      <c r="P311" s="620" t="s">
        <v>24</v>
      </c>
      <c r="Q311" s="621"/>
      <c r="R311" s="621"/>
      <c r="S311" s="621"/>
      <c r="T311" s="621" t="str">
        <f>""&amp;①入力シート!$D$21</f>
        <v/>
      </c>
      <c r="U311" s="621"/>
      <c r="V311" s="621"/>
      <c r="W311" s="621"/>
      <c r="X311" s="621"/>
      <c r="Y311" s="621"/>
      <c r="Z311" s="621"/>
      <c r="AA311" s="621"/>
      <c r="AB311" s="621"/>
      <c r="AC311" s="621"/>
      <c r="AD311" s="621"/>
      <c r="AE311" s="621"/>
      <c r="AF311" s="621"/>
      <c r="AG311" s="621"/>
      <c r="AH311" s="621"/>
      <c r="AI311" s="621"/>
      <c r="AJ311" s="621"/>
      <c r="AK311" s="621"/>
      <c r="AL311" s="621"/>
      <c r="AM311" s="621"/>
      <c r="AN311" s="621"/>
      <c r="AO311" s="621"/>
      <c r="AP311" s="622"/>
      <c r="AQ311" s="150"/>
      <c r="AR311" s="157"/>
      <c r="AS311" s="653"/>
      <c r="AT311" s="654"/>
      <c r="AU311" s="654"/>
      <c r="AV311" s="654"/>
      <c r="AW311" s="654"/>
      <c r="AX311" s="654"/>
      <c r="AY311" s="654"/>
      <c r="AZ311" s="654"/>
      <c r="BA311" s="151"/>
      <c r="BB311" s="151"/>
      <c r="BC311" s="151"/>
      <c r="BD311" s="151"/>
      <c r="BE311" s="152"/>
      <c r="BF311" s="623" t="s">
        <v>33</v>
      </c>
      <c r="BG311" s="624"/>
      <c r="BH311" s="620" t="s">
        <v>24</v>
      </c>
      <c r="BI311" s="621"/>
      <c r="BJ311" s="621"/>
      <c r="BK311" s="621"/>
      <c r="BL311" s="621" t="str">
        <f>""&amp;①入力シート!$D$21</f>
        <v/>
      </c>
      <c r="BM311" s="621"/>
      <c r="BN311" s="621"/>
      <c r="BO311" s="621"/>
      <c r="BP311" s="621"/>
      <c r="BQ311" s="621"/>
      <c r="BR311" s="621"/>
      <c r="BS311" s="621"/>
      <c r="BT311" s="621"/>
      <c r="BU311" s="621"/>
      <c r="BV311" s="621"/>
      <c r="BW311" s="621"/>
      <c r="BX311" s="621"/>
      <c r="BY311" s="621"/>
      <c r="BZ311" s="621"/>
      <c r="CA311" s="621"/>
      <c r="CB311" s="621"/>
      <c r="CC311" s="621"/>
      <c r="CD311" s="621"/>
      <c r="CE311" s="621"/>
      <c r="CF311" s="621"/>
      <c r="CG311" s="621"/>
      <c r="CH311" s="622"/>
    </row>
    <row r="312" spans="1:86" ht="17.100000000000001" customHeight="1" x14ac:dyDescent="0.15">
      <c r="A312" s="153"/>
      <c r="B312" s="151"/>
      <c r="C312" s="151"/>
      <c r="D312" s="151"/>
      <c r="E312" s="151"/>
      <c r="F312" s="151"/>
      <c r="G312" s="151"/>
      <c r="H312" s="151"/>
      <c r="I312" s="151"/>
      <c r="J312" s="151"/>
      <c r="K312" s="151"/>
      <c r="L312" s="151"/>
      <c r="M312" s="152"/>
      <c r="N312" s="616"/>
      <c r="O312" s="617"/>
      <c r="P312" s="625" t="str">
        <f>"　"&amp;①入力シート!$D$22</f>
        <v>　</v>
      </c>
      <c r="Q312" s="626"/>
      <c r="R312" s="626"/>
      <c r="S312" s="626"/>
      <c r="T312" s="626"/>
      <c r="U312" s="626"/>
      <c r="V312" s="626"/>
      <c r="W312" s="626"/>
      <c r="X312" s="626"/>
      <c r="Y312" s="626"/>
      <c r="Z312" s="626"/>
      <c r="AA312" s="626"/>
      <c r="AB312" s="626"/>
      <c r="AC312" s="626"/>
      <c r="AD312" s="626"/>
      <c r="AE312" s="626"/>
      <c r="AF312" s="626"/>
      <c r="AG312" s="626"/>
      <c r="AH312" s="626"/>
      <c r="AI312" s="626"/>
      <c r="AJ312" s="626"/>
      <c r="AK312" s="626"/>
      <c r="AL312" s="626"/>
      <c r="AM312" s="626"/>
      <c r="AN312" s="626"/>
      <c r="AO312" s="626"/>
      <c r="AP312" s="627"/>
      <c r="AQ312" s="150"/>
      <c r="AR312" s="157"/>
      <c r="AS312" s="153"/>
      <c r="AT312" s="151"/>
      <c r="AU312" s="151"/>
      <c r="AV312" s="151"/>
      <c r="AW312" s="151"/>
      <c r="AX312" s="151"/>
      <c r="AY312" s="151"/>
      <c r="AZ312" s="151"/>
      <c r="BA312" s="151"/>
      <c r="BB312" s="151"/>
      <c r="BC312" s="151"/>
      <c r="BD312" s="151"/>
      <c r="BE312" s="152"/>
      <c r="BF312" s="616"/>
      <c r="BG312" s="617"/>
      <c r="BH312" s="625" t="str">
        <f>"　"&amp;①入力シート!$D$22</f>
        <v>　</v>
      </c>
      <c r="BI312" s="626"/>
      <c r="BJ312" s="626"/>
      <c r="BK312" s="626"/>
      <c r="BL312" s="626"/>
      <c r="BM312" s="626"/>
      <c r="BN312" s="626"/>
      <c r="BO312" s="626"/>
      <c r="BP312" s="626"/>
      <c r="BQ312" s="626"/>
      <c r="BR312" s="626"/>
      <c r="BS312" s="626"/>
      <c r="BT312" s="626"/>
      <c r="BU312" s="626"/>
      <c r="BV312" s="626"/>
      <c r="BW312" s="626"/>
      <c r="BX312" s="626"/>
      <c r="BY312" s="626"/>
      <c r="BZ312" s="626"/>
      <c r="CA312" s="626"/>
      <c r="CB312" s="626"/>
      <c r="CC312" s="626"/>
      <c r="CD312" s="626"/>
      <c r="CE312" s="626"/>
      <c r="CF312" s="626"/>
      <c r="CG312" s="626"/>
      <c r="CH312" s="627"/>
    </row>
    <row r="313" spans="1:86" ht="17.100000000000001" customHeight="1" x14ac:dyDescent="0.15">
      <c r="A313" s="153"/>
      <c r="B313" s="151"/>
      <c r="C313" s="151"/>
      <c r="D313" s="151"/>
      <c r="E313" s="151"/>
      <c r="F313" s="151"/>
      <c r="G313" s="151"/>
      <c r="H313" s="151"/>
      <c r="I313" s="151"/>
      <c r="J313" s="151"/>
      <c r="K313" s="151"/>
      <c r="L313" s="151"/>
      <c r="M313" s="152"/>
      <c r="N313" s="616"/>
      <c r="O313" s="617"/>
      <c r="P313" s="647" t="str">
        <f>"　"&amp;①入力シート!$D$23</f>
        <v>　</v>
      </c>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9"/>
      <c r="AQ313" s="150"/>
      <c r="AR313" s="157"/>
      <c r="AS313" s="153"/>
      <c r="AT313" s="151"/>
      <c r="AU313" s="151"/>
      <c r="AV313" s="151"/>
      <c r="AW313" s="151"/>
      <c r="AX313" s="151"/>
      <c r="AY313" s="151"/>
      <c r="AZ313" s="151"/>
      <c r="BA313" s="151"/>
      <c r="BB313" s="151"/>
      <c r="BC313" s="151"/>
      <c r="BD313" s="151"/>
      <c r="BE313" s="152"/>
      <c r="BF313" s="616"/>
      <c r="BG313" s="617"/>
      <c r="BH313" s="647" t="str">
        <f>"　"&amp;①入力シート!$D$23</f>
        <v>　</v>
      </c>
      <c r="BI313" s="648"/>
      <c r="BJ313" s="648"/>
      <c r="BK313" s="648"/>
      <c r="BL313" s="648"/>
      <c r="BM313" s="648"/>
      <c r="BN313" s="648"/>
      <c r="BO313" s="648"/>
      <c r="BP313" s="648"/>
      <c r="BQ313" s="648"/>
      <c r="BR313" s="648"/>
      <c r="BS313" s="648"/>
      <c r="BT313" s="648"/>
      <c r="BU313" s="648"/>
      <c r="BV313" s="648"/>
      <c r="BW313" s="648"/>
      <c r="BX313" s="648"/>
      <c r="BY313" s="648"/>
      <c r="BZ313" s="648"/>
      <c r="CA313" s="648"/>
      <c r="CB313" s="648"/>
      <c r="CC313" s="648"/>
      <c r="CD313" s="648"/>
      <c r="CE313" s="648"/>
      <c r="CF313" s="648"/>
      <c r="CG313" s="648"/>
      <c r="CH313" s="649"/>
    </row>
    <row r="314" spans="1:86" ht="17.100000000000001" customHeight="1" x14ac:dyDescent="0.15">
      <c r="A314" s="154"/>
      <c r="B314" s="155"/>
      <c r="C314" s="155"/>
      <c r="D314" s="155"/>
      <c r="E314" s="155"/>
      <c r="F314" s="155"/>
      <c r="G314" s="155"/>
      <c r="H314" s="155"/>
      <c r="I314" s="155"/>
      <c r="J314" s="155"/>
      <c r="K314" s="155"/>
      <c r="L314" s="155"/>
      <c r="M314" s="156"/>
      <c r="N314" s="616"/>
      <c r="O314" s="617"/>
      <c r="P314" s="647"/>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9"/>
      <c r="AQ314" s="150"/>
      <c r="AR314" s="157"/>
      <c r="AS314" s="154"/>
      <c r="AT314" s="155"/>
      <c r="AU314" s="155"/>
      <c r="AV314" s="155"/>
      <c r="AW314" s="155"/>
      <c r="AX314" s="155"/>
      <c r="AY314" s="155"/>
      <c r="AZ314" s="155"/>
      <c r="BA314" s="155"/>
      <c r="BB314" s="155"/>
      <c r="BC314" s="155"/>
      <c r="BD314" s="155"/>
      <c r="BE314" s="156"/>
      <c r="BF314" s="616"/>
      <c r="BG314" s="617"/>
      <c r="BH314" s="647"/>
      <c r="BI314" s="648"/>
      <c r="BJ314" s="648"/>
      <c r="BK314" s="648"/>
      <c r="BL314" s="648"/>
      <c r="BM314" s="648"/>
      <c r="BN314" s="648"/>
      <c r="BO314" s="648"/>
      <c r="BP314" s="648"/>
      <c r="BQ314" s="648"/>
      <c r="BR314" s="648"/>
      <c r="BS314" s="648"/>
      <c r="BT314" s="648"/>
      <c r="BU314" s="648"/>
      <c r="BV314" s="648"/>
      <c r="BW314" s="648"/>
      <c r="BX314" s="648"/>
      <c r="BY314" s="648"/>
      <c r="BZ314" s="648"/>
      <c r="CA314" s="648"/>
      <c r="CB314" s="648"/>
      <c r="CC314" s="648"/>
      <c r="CD314" s="648"/>
      <c r="CE314" s="648"/>
      <c r="CF314" s="648"/>
      <c r="CG314" s="648"/>
      <c r="CH314" s="649"/>
    </row>
    <row r="315" spans="1:86" ht="18" customHeight="1" x14ac:dyDescent="0.15">
      <c r="A315" s="623" t="s">
        <v>38</v>
      </c>
      <c r="B315" s="624"/>
      <c r="C315" s="620" t="s">
        <v>32</v>
      </c>
      <c r="D315" s="621"/>
      <c r="E315" s="621"/>
      <c r="F315" s="621"/>
      <c r="G315" s="621"/>
      <c r="H315" s="621"/>
      <c r="I315" s="621"/>
      <c r="J315" s="621"/>
      <c r="K315" s="621"/>
      <c r="L315" s="621"/>
      <c r="M315" s="621"/>
      <c r="N315" s="609" t="s">
        <v>35</v>
      </c>
      <c r="O315" s="609"/>
      <c r="P315" s="615" t="str">
        <f>""&amp;①入力シート!O154</f>
        <v/>
      </c>
      <c r="Q315" s="615"/>
      <c r="R315" s="615"/>
      <c r="S315" s="615"/>
      <c r="T315" s="615"/>
      <c r="U315" s="615"/>
      <c r="V315" s="615"/>
      <c r="W315" s="615"/>
      <c r="X315" s="615"/>
      <c r="Y315" s="615"/>
      <c r="Z315" s="615"/>
      <c r="AA315" s="615"/>
      <c r="AB315" s="615"/>
      <c r="AC315" s="615"/>
      <c r="AD315" s="615"/>
      <c r="AE315" s="615"/>
      <c r="AF315" s="615"/>
      <c r="AG315" s="615"/>
      <c r="AH315" s="615"/>
      <c r="AI315" s="615"/>
      <c r="AJ315" s="615"/>
      <c r="AK315" s="615"/>
      <c r="AL315" s="615"/>
      <c r="AM315" s="615"/>
      <c r="AN315" s="615"/>
      <c r="AO315" s="615"/>
      <c r="AP315" s="615"/>
      <c r="AQ315" s="150"/>
      <c r="AR315" s="157"/>
      <c r="AS315" s="623" t="s">
        <v>38</v>
      </c>
      <c r="AT315" s="624"/>
      <c r="AU315" s="620" t="s">
        <v>32</v>
      </c>
      <c r="AV315" s="621"/>
      <c r="AW315" s="621"/>
      <c r="AX315" s="621"/>
      <c r="AY315" s="621"/>
      <c r="AZ315" s="621"/>
      <c r="BA315" s="621"/>
      <c r="BB315" s="621"/>
      <c r="BC315" s="621"/>
      <c r="BD315" s="621"/>
      <c r="BE315" s="621"/>
      <c r="BF315" s="609" t="s">
        <v>35</v>
      </c>
      <c r="BG315" s="609"/>
      <c r="BH315" s="615" t="str">
        <f>""&amp;①入力シート!O155</f>
        <v/>
      </c>
      <c r="BI315" s="615"/>
      <c r="BJ315" s="615"/>
      <c r="BK315" s="615"/>
      <c r="BL315" s="615"/>
      <c r="BM315" s="615"/>
      <c r="BN315" s="615"/>
      <c r="BO315" s="615"/>
      <c r="BP315" s="615"/>
      <c r="BQ315" s="615"/>
      <c r="BR315" s="615"/>
      <c r="BS315" s="615"/>
      <c r="BT315" s="615"/>
      <c r="BU315" s="615"/>
      <c r="BV315" s="615"/>
      <c r="BW315" s="615"/>
      <c r="BX315" s="615"/>
      <c r="BY315" s="615"/>
      <c r="BZ315" s="615"/>
      <c r="CA315" s="615"/>
      <c r="CB315" s="615"/>
      <c r="CC315" s="615"/>
      <c r="CD315" s="615"/>
      <c r="CE315" s="615"/>
      <c r="CF315" s="615"/>
      <c r="CG315" s="615"/>
      <c r="CH315" s="615"/>
    </row>
    <row r="316" spans="1:86" ht="18" customHeight="1" x14ac:dyDescent="0.15">
      <c r="A316" s="616"/>
      <c r="B316" s="617"/>
      <c r="C316" s="643">
        <f>'②応募者名簿(印刷用)'!$CI29</f>
        <v>117</v>
      </c>
      <c r="D316" s="644"/>
      <c r="E316" s="644"/>
      <c r="F316" s="644"/>
      <c r="G316" s="644"/>
      <c r="H316" s="644"/>
      <c r="I316" s="644"/>
      <c r="J316" s="644"/>
      <c r="K316" s="644"/>
      <c r="L316" s="644"/>
      <c r="M316" s="644"/>
      <c r="N316" s="609"/>
      <c r="O316" s="609"/>
      <c r="P316" s="615"/>
      <c r="Q316" s="615"/>
      <c r="R316" s="615"/>
      <c r="S316" s="615"/>
      <c r="T316" s="615"/>
      <c r="U316" s="615"/>
      <c r="V316" s="615"/>
      <c r="W316" s="615"/>
      <c r="X316" s="615"/>
      <c r="Y316" s="615"/>
      <c r="Z316" s="615"/>
      <c r="AA316" s="615"/>
      <c r="AB316" s="615"/>
      <c r="AC316" s="615"/>
      <c r="AD316" s="615"/>
      <c r="AE316" s="615"/>
      <c r="AF316" s="615"/>
      <c r="AG316" s="615"/>
      <c r="AH316" s="615"/>
      <c r="AI316" s="615"/>
      <c r="AJ316" s="615"/>
      <c r="AK316" s="615"/>
      <c r="AL316" s="615"/>
      <c r="AM316" s="615"/>
      <c r="AN316" s="615"/>
      <c r="AO316" s="615"/>
      <c r="AP316" s="615"/>
      <c r="AQ316" s="150"/>
      <c r="AR316" s="157"/>
      <c r="AS316" s="616"/>
      <c r="AT316" s="617"/>
      <c r="AU316" s="643">
        <f>'②応募者名簿(印刷用)'!$CI30</f>
        <v>118</v>
      </c>
      <c r="AV316" s="644"/>
      <c r="AW316" s="644"/>
      <c r="AX316" s="644"/>
      <c r="AY316" s="644"/>
      <c r="AZ316" s="644"/>
      <c r="BA316" s="644"/>
      <c r="BB316" s="644"/>
      <c r="BC316" s="644"/>
      <c r="BD316" s="644"/>
      <c r="BE316" s="644"/>
      <c r="BF316" s="609"/>
      <c r="BG316" s="609"/>
      <c r="BH316" s="615"/>
      <c r="BI316" s="615"/>
      <c r="BJ316" s="615"/>
      <c r="BK316" s="615"/>
      <c r="BL316" s="615"/>
      <c r="BM316" s="615"/>
      <c r="BN316" s="615"/>
      <c r="BO316" s="615"/>
      <c r="BP316" s="615"/>
      <c r="BQ316" s="615"/>
      <c r="BR316" s="615"/>
      <c r="BS316" s="615"/>
      <c r="BT316" s="615"/>
      <c r="BU316" s="615"/>
      <c r="BV316" s="615"/>
      <c r="BW316" s="615"/>
      <c r="BX316" s="615"/>
      <c r="BY316" s="615"/>
      <c r="BZ316" s="615"/>
      <c r="CA316" s="615"/>
      <c r="CB316" s="615"/>
      <c r="CC316" s="615"/>
      <c r="CD316" s="615"/>
      <c r="CE316" s="615"/>
      <c r="CF316" s="615"/>
      <c r="CG316" s="615"/>
      <c r="CH316" s="615"/>
    </row>
    <row r="317" spans="1:86" ht="18" customHeight="1" x14ac:dyDescent="0.15">
      <c r="A317" s="618"/>
      <c r="B317" s="619"/>
      <c r="C317" s="643"/>
      <c r="D317" s="644"/>
      <c r="E317" s="644"/>
      <c r="F317" s="644"/>
      <c r="G317" s="644"/>
      <c r="H317" s="644"/>
      <c r="I317" s="644"/>
      <c r="J317" s="644"/>
      <c r="K317" s="644"/>
      <c r="L317" s="644"/>
      <c r="M317" s="644"/>
      <c r="N317" s="609"/>
      <c r="O317" s="609"/>
      <c r="P317" s="615"/>
      <c r="Q317" s="615"/>
      <c r="R317" s="615"/>
      <c r="S317" s="615"/>
      <c r="T317" s="615"/>
      <c r="U317" s="615"/>
      <c r="V317" s="615"/>
      <c r="W317" s="615"/>
      <c r="X317" s="615"/>
      <c r="Y317" s="615"/>
      <c r="Z317" s="615"/>
      <c r="AA317" s="615"/>
      <c r="AB317" s="615"/>
      <c r="AC317" s="615"/>
      <c r="AD317" s="615"/>
      <c r="AE317" s="615"/>
      <c r="AF317" s="615"/>
      <c r="AG317" s="615"/>
      <c r="AH317" s="615"/>
      <c r="AI317" s="615"/>
      <c r="AJ317" s="615"/>
      <c r="AK317" s="615"/>
      <c r="AL317" s="615"/>
      <c r="AM317" s="615"/>
      <c r="AN317" s="615"/>
      <c r="AO317" s="615"/>
      <c r="AP317" s="615"/>
      <c r="AQ317" s="150"/>
      <c r="AR317" s="157"/>
      <c r="AS317" s="618"/>
      <c r="AT317" s="619"/>
      <c r="AU317" s="643"/>
      <c r="AV317" s="644"/>
      <c r="AW317" s="644"/>
      <c r="AX317" s="644"/>
      <c r="AY317" s="644"/>
      <c r="AZ317" s="644"/>
      <c r="BA317" s="644"/>
      <c r="BB317" s="644"/>
      <c r="BC317" s="644"/>
      <c r="BD317" s="644"/>
      <c r="BE317" s="644"/>
      <c r="BF317" s="609"/>
      <c r="BG317" s="609"/>
      <c r="BH317" s="615"/>
      <c r="BI317" s="615"/>
      <c r="BJ317" s="615"/>
      <c r="BK317" s="615"/>
      <c r="BL317" s="615"/>
      <c r="BM317" s="615"/>
      <c r="BN317" s="615"/>
      <c r="BO317" s="615"/>
      <c r="BP317" s="615"/>
      <c r="BQ317" s="615"/>
      <c r="BR317" s="615"/>
      <c r="BS317" s="615"/>
      <c r="BT317" s="615"/>
      <c r="BU317" s="615"/>
      <c r="BV317" s="615"/>
      <c r="BW317" s="615"/>
      <c r="BX317" s="615"/>
      <c r="BY317" s="615"/>
      <c r="BZ317" s="615"/>
      <c r="CA317" s="615"/>
      <c r="CB317" s="615"/>
      <c r="CC317" s="615"/>
      <c r="CD317" s="615"/>
      <c r="CE317" s="615"/>
      <c r="CF317" s="615"/>
      <c r="CG317" s="615"/>
      <c r="CH317" s="615"/>
    </row>
    <row r="318" spans="1:86" ht="18" customHeight="1" x14ac:dyDescent="0.15">
      <c r="A318" s="623" t="s">
        <v>37</v>
      </c>
      <c r="B318" s="624"/>
      <c r="C318" s="640" t="str">
        <f>IF('②応募者名簿(印刷用)'!$CS$29="","",'②応募者名簿(印刷用)'!$CS$29)</f>
        <v/>
      </c>
      <c r="D318" s="641"/>
      <c r="E318" s="641"/>
      <c r="F318" s="641"/>
      <c r="G318" s="641"/>
      <c r="H318" s="641"/>
      <c r="I318" s="641"/>
      <c r="J318" s="641"/>
      <c r="K318" s="641"/>
      <c r="L318" s="641"/>
      <c r="M318" s="642"/>
      <c r="N318" s="616" t="s">
        <v>41</v>
      </c>
      <c r="O318" s="617"/>
      <c r="P318" s="610" t="s">
        <v>40</v>
      </c>
      <c r="Q318" s="611"/>
      <c r="R318" s="611"/>
      <c r="S318" s="611"/>
      <c r="T318" s="611"/>
      <c r="U318" s="611"/>
      <c r="V318" s="611"/>
      <c r="W318" s="611"/>
      <c r="X318" s="611"/>
      <c r="Y318" s="611"/>
      <c r="Z318" s="611"/>
      <c r="AA318" s="611"/>
      <c r="AB318" s="611"/>
      <c r="AC318" s="611"/>
      <c r="AD318" s="611"/>
      <c r="AE318" s="611"/>
      <c r="AF318" s="611"/>
      <c r="AG318" s="611"/>
      <c r="AH318" s="611"/>
      <c r="AI318" s="611"/>
      <c r="AJ318" s="611"/>
      <c r="AK318" s="611"/>
      <c r="AL318" s="611"/>
      <c r="AM318" s="611"/>
      <c r="AN318" s="611"/>
      <c r="AO318" s="611"/>
      <c r="AP318" s="612"/>
      <c r="AQ318" s="150"/>
      <c r="AR318" s="157"/>
      <c r="AS318" s="623" t="s">
        <v>37</v>
      </c>
      <c r="AT318" s="624"/>
      <c r="AU318" s="640" t="str">
        <f>IF('②応募者名簿(印刷用)'!$CS$30="","",'②応募者名簿(印刷用)'!$CS$30)</f>
        <v/>
      </c>
      <c r="AV318" s="641"/>
      <c r="AW318" s="641"/>
      <c r="AX318" s="641"/>
      <c r="AY318" s="641"/>
      <c r="AZ318" s="641"/>
      <c r="BA318" s="641"/>
      <c r="BB318" s="641"/>
      <c r="BC318" s="641"/>
      <c r="BD318" s="641"/>
      <c r="BE318" s="642"/>
      <c r="BF318" s="616" t="s">
        <v>41</v>
      </c>
      <c r="BG318" s="617"/>
      <c r="BH318" s="610" t="s">
        <v>40</v>
      </c>
      <c r="BI318" s="611"/>
      <c r="BJ318" s="611"/>
      <c r="BK318" s="611"/>
      <c r="BL318" s="611"/>
      <c r="BM318" s="611"/>
      <c r="BN318" s="611"/>
      <c r="BO318" s="611"/>
      <c r="BP318" s="611"/>
      <c r="BQ318" s="611"/>
      <c r="BR318" s="611"/>
      <c r="BS318" s="611"/>
      <c r="BT318" s="611"/>
      <c r="BU318" s="611"/>
      <c r="BV318" s="611"/>
      <c r="BW318" s="611"/>
      <c r="BX318" s="611"/>
      <c r="BY318" s="611"/>
      <c r="BZ318" s="611"/>
      <c r="CA318" s="611"/>
      <c r="CB318" s="611"/>
      <c r="CC318" s="611"/>
      <c r="CD318" s="611"/>
      <c r="CE318" s="611"/>
      <c r="CF318" s="611"/>
      <c r="CG318" s="611"/>
      <c r="CH318" s="612"/>
    </row>
    <row r="319" spans="1:86" ht="18" customHeight="1" x14ac:dyDescent="0.15">
      <c r="A319" s="616"/>
      <c r="B319" s="617"/>
      <c r="C319" s="643"/>
      <c r="D319" s="644"/>
      <c r="E319" s="644"/>
      <c r="F319" s="644"/>
      <c r="G319" s="644"/>
      <c r="H319" s="644"/>
      <c r="I319" s="644"/>
      <c r="J319" s="644"/>
      <c r="K319" s="644"/>
      <c r="L319" s="644"/>
      <c r="M319" s="645"/>
      <c r="N319" s="616"/>
      <c r="O319" s="617"/>
      <c r="P319" s="632" t="str">
        <f>IF('②応募者名簿(印刷用)'!$CW$29="","",'②応募者名簿(印刷用)'!$CW$29)</f>
        <v xml:space="preserve"> </v>
      </c>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4"/>
      <c r="AQ319" s="150"/>
      <c r="AR319" s="157"/>
      <c r="AS319" s="616"/>
      <c r="AT319" s="617"/>
      <c r="AU319" s="643"/>
      <c r="AV319" s="644"/>
      <c r="AW319" s="644"/>
      <c r="AX319" s="644"/>
      <c r="AY319" s="644"/>
      <c r="AZ319" s="644"/>
      <c r="BA319" s="644"/>
      <c r="BB319" s="644"/>
      <c r="BC319" s="644"/>
      <c r="BD319" s="644"/>
      <c r="BE319" s="645"/>
      <c r="BF319" s="616"/>
      <c r="BG319" s="617"/>
      <c r="BH319" s="632" t="str">
        <f>IF('②応募者名簿(印刷用)'!$CW$30="","",'②応募者名簿(印刷用)'!$CW$30)</f>
        <v xml:space="preserve"> </v>
      </c>
      <c r="BI319" s="633"/>
      <c r="BJ319" s="633"/>
      <c r="BK319" s="633"/>
      <c r="BL319" s="633"/>
      <c r="BM319" s="633"/>
      <c r="BN319" s="633"/>
      <c r="BO319" s="633"/>
      <c r="BP319" s="633"/>
      <c r="BQ319" s="633"/>
      <c r="BR319" s="633"/>
      <c r="BS319" s="633"/>
      <c r="BT319" s="633"/>
      <c r="BU319" s="633"/>
      <c r="BV319" s="633"/>
      <c r="BW319" s="633"/>
      <c r="BX319" s="633"/>
      <c r="BY319" s="633"/>
      <c r="BZ319" s="633"/>
      <c r="CA319" s="633"/>
      <c r="CB319" s="633"/>
      <c r="CC319" s="633"/>
      <c r="CD319" s="633"/>
      <c r="CE319" s="633"/>
      <c r="CF319" s="633"/>
      <c r="CG319" s="633"/>
      <c r="CH319" s="634"/>
    </row>
    <row r="320" spans="1:86" ht="18" customHeight="1" x14ac:dyDescent="0.15">
      <c r="A320" s="616"/>
      <c r="B320" s="617"/>
      <c r="C320" s="643"/>
      <c r="D320" s="644"/>
      <c r="E320" s="644"/>
      <c r="F320" s="644"/>
      <c r="G320" s="644"/>
      <c r="H320" s="644"/>
      <c r="I320" s="644"/>
      <c r="J320" s="644"/>
      <c r="K320" s="644"/>
      <c r="L320" s="644"/>
      <c r="M320" s="645"/>
      <c r="N320" s="618"/>
      <c r="O320" s="619"/>
      <c r="P320" s="635"/>
      <c r="Q320" s="636"/>
      <c r="R320" s="636"/>
      <c r="S320" s="636"/>
      <c r="T320" s="636"/>
      <c r="U320" s="636"/>
      <c r="V320" s="636"/>
      <c r="W320" s="636"/>
      <c r="X320" s="636"/>
      <c r="Y320" s="636"/>
      <c r="Z320" s="636"/>
      <c r="AA320" s="636"/>
      <c r="AB320" s="636"/>
      <c r="AC320" s="636"/>
      <c r="AD320" s="636"/>
      <c r="AE320" s="636"/>
      <c r="AF320" s="636"/>
      <c r="AG320" s="636"/>
      <c r="AH320" s="636"/>
      <c r="AI320" s="636"/>
      <c r="AJ320" s="636"/>
      <c r="AK320" s="636"/>
      <c r="AL320" s="636"/>
      <c r="AM320" s="636"/>
      <c r="AN320" s="636"/>
      <c r="AO320" s="636"/>
      <c r="AP320" s="637"/>
      <c r="AQ320" s="150"/>
      <c r="AR320" s="157"/>
      <c r="AS320" s="616"/>
      <c r="AT320" s="617"/>
      <c r="AU320" s="643"/>
      <c r="AV320" s="644"/>
      <c r="AW320" s="644"/>
      <c r="AX320" s="644"/>
      <c r="AY320" s="644"/>
      <c r="AZ320" s="644"/>
      <c r="BA320" s="644"/>
      <c r="BB320" s="644"/>
      <c r="BC320" s="644"/>
      <c r="BD320" s="644"/>
      <c r="BE320" s="645"/>
      <c r="BF320" s="618"/>
      <c r="BG320" s="619"/>
      <c r="BH320" s="635"/>
      <c r="BI320" s="636"/>
      <c r="BJ320" s="636"/>
      <c r="BK320" s="636"/>
      <c r="BL320" s="636"/>
      <c r="BM320" s="636"/>
      <c r="BN320" s="636"/>
      <c r="BO320" s="636"/>
      <c r="BP320" s="636"/>
      <c r="BQ320" s="636"/>
      <c r="BR320" s="636"/>
      <c r="BS320" s="636"/>
      <c r="BT320" s="636"/>
      <c r="BU320" s="636"/>
      <c r="BV320" s="636"/>
      <c r="BW320" s="636"/>
      <c r="BX320" s="636"/>
      <c r="BY320" s="636"/>
      <c r="BZ320" s="636"/>
      <c r="CA320" s="636"/>
      <c r="CB320" s="636"/>
      <c r="CC320" s="636"/>
      <c r="CD320" s="636"/>
      <c r="CE320" s="636"/>
      <c r="CF320" s="636"/>
      <c r="CG320" s="636"/>
      <c r="CH320" s="637"/>
    </row>
    <row r="321" spans="1:87" ht="18" customHeight="1" x14ac:dyDescent="0.15">
      <c r="A321" s="638" t="s">
        <v>23</v>
      </c>
      <c r="B321" s="638"/>
      <c r="C321" s="639" t="str">
        <f>""&amp;①入力シート!AJ154</f>
        <v/>
      </c>
      <c r="D321" s="639"/>
      <c r="E321" s="639"/>
      <c r="F321" s="639"/>
      <c r="G321" s="639"/>
      <c r="H321" s="639"/>
      <c r="I321" s="639"/>
      <c r="J321" s="639"/>
      <c r="K321" s="639"/>
      <c r="L321" s="639"/>
      <c r="M321" s="639"/>
      <c r="N321" s="646" t="s">
        <v>77</v>
      </c>
      <c r="O321" s="428"/>
      <c r="P321" s="428"/>
      <c r="Q321" s="428"/>
      <c r="R321" s="428"/>
      <c r="S321" s="428"/>
      <c r="T321" s="428"/>
      <c r="U321" s="428"/>
      <c r="V321" s="428"/>
      <c r="W321" s="428"/>
      <c r="X321" s="428"/>
      <c r="Y321" s="428"/>
      <c r="Z321" s="428"/>
      <c r="AA321" s="428"/>
      <c r="AB321" s="428"/>
      <c r="AC321" s="428"/>
      <c r="AD321" s="428"/>
      <c r="AE321" s="428"/>
      <c r="AF321" s="428"/>
      <c r="AG321" s="428"/>
      <c r="AH321" s="428"/>
      <c r="AI321" s="428"/>
      <c r="AJ321" s="428"/>
      <c r="AK321" s="428"/>
      <c r="AL321" s="428"/>
      <c r="AM321" s="428"/>
      <c r="AN321" s="428"/>
      <c r="AO321" s="428"/>
      <c r="AP321" s="429"/>
      <c r="AR321" s="47"/>
      <c r="AS321" s="638" t="s">
        <v>23</v>
      </c>
      <c r="AT321" s="638"/>
      <c r="AU321" s="639" t="str">
        <f>""&amp;①入力シート!AJ155</f>
        <v/>
      </c>
      <c r="AV321" s="639"/>
      <c r="AW321" s="639"/>
      <c r="AX321" s="639"/>
      <c r="AY321" s="639"/>
      <c r="AZ321" s="639"/>
      <c r="BA321" s="639"/>
      <c r="BB321" s="639"/>
      <c r="BC321" s="639"/>
      <c r="BD321" s="639"/>
      <c r="BE321" s="639"/>
      <c r="BF321" s="646" t="s">
        <v>77</v>
      </c>
      <c r="BG321" s="428"/>
      <c r="BH321" s="428"/>
      <c r="BI321" s="428"/>
      <c r="BJ321" s="428"/>
      <c r="BK321" s="428"/>
      <c r="BL321" s="428"/>
      <c r="BM321" s="428"/>
      <c r="BN321" s="428"/>
      <c r="BO321" s="428"/>
      <c r="BP321" s="428"/>
      <c r="BQ321" s="428"/>
      <c r="BR321" s="428"/>
      <c r="BS321" s="428"/>
      <c r="BT321" s="428"/>
      <c r="BU321" s="428"/>
      <c r="BV321" s="428"/>
      <c r="BW321" s="428"/>
      <c r="BX321" s="428"/>
      <c r="BY321" s="428"/>
      <c r="BZ321" s="428"/>
      <c r="CA321" s="428"/>
      <c r="CB321" s="428"/>
      <c r="CC321" s="428"/>
      <c r="CD321" s="428"/>
      <c r="CE321" s="428"/>
      <c r="CF321" s="428"/>
      <c r="CG321" s="428"/>
      <c r="CH321" s="429"/>
    </row>
    <row r="322" spans="1:87" ht="18" customHeight="1" x14ac:dyDescent="0.15">
      <c r="A322" s="638"/>
      <c r="B322" s="638"/>
      <c r="C322" s="639"/>
      <c r="D322" s="639"/>
      <c r="E322" s="639"/>
      <c r="F322" s="639"/>
      <c r="G322" s="639"/>
      <c r="H322" s="639"/>
      <c r="I322" s="639"/>
      <c r="J322" s="639"/>
      <c r="K322" s="639"/>
      <c r="L322" s="639"/>
      <c r="M322" s="639"/>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2"/>
      <c r="AR322" s="47"/>
      <c r="AS322" s="638"/>
      <c r="AT322" s="638"/>
      <c r="AU322" s="639"/>
      <c r="AV322" s="639"/>
      <c r="AW322" s="639"/>
      <c r="AX322" s="639"/>
      <c r="AY322" s="639"/>
      <c r="AZ322" s="639"/>
      <c r="BA322" s="639"/>
      <c r="BB322" s="639"/>
      <c r="BC322" s="639"/>
      <c r="BD322" s="639"/>
      <c r="BE322" s="639"/>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2"/>
    </row>
    <row r="323" spans="1:87" ht="15" customHeight="1" x14ac:dyDescent="0.15">
      <c r="A323" s="158"/>
      <c r="B323" s="158"/>
      <c r="C323" s="159"/>
      <c r="D323" s="159"/>
      <c r="E323" s="159"/>
      <c r="F323" s="159"/>
      <c r="G323" s="159"/>
      <c r="H323" s="159"/>
      <c r="I323" s="159"/>
      <c r="J323" s="159"/>
      <c r="K323" s="159"/>
      <c r="L323" s="159"/>
      <c r="M323" s="159"/>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8"/>
      <c r="AT323" s="158"/>
      <c r="AU323" s="159"/>
      <c r="AV323" s="159"/>
      <c r="AW323" s="159"/>
      <c r="AX323" s="159"/>
      <c r="AY323" s="159"/>
      <c r="AZ323" s="159"/>
      <c r="BA323" s="159"/>
      <c r="BB323" s="159"/>
      <c r="BC323" s="159"/>
      <c r="BD323" s="159"/>
      <c r="BE323" s="159"/>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60"/>
      <c r="B324" s="160"/>
      <c r="C324" s="160"/>
      <c r="D324" s="160"/>
      <c r="E324" s="160"/>
      <c r="F324" s="160"/>
      <c r="G324" s="160"/>
      <c r="H324" s="160"/>
      <c r="I324" s="160"/>
      <c r="J324" s="160"/>
      <c r="K324" s="160"/>
      <c r="L324" s="160"/>
      <c r="M324" s="160"/>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60"/>
      <c r="AT324" s="160"/>
      <c r="AU324" s="160"/>
      <c r="AV324" s="160"/>
      <c r="AW324" s="160"/>
      <c r="AX324" s="160"/>
      <c r="AY324" s="160"/>
      <c r="AZ324" s="160"/>
      <c r="BA324" s="160"/>
      <c r="BB324" s="160"/>
      <c r="BC324" s="160"/>
      <c r="BD324" s="160"/>
      <c r="BE324" s="160"/>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50" t="s">
        <v>64</v>
      </c>
      <c r="B325" s="651"/>
      <c r="C325" s="651"/>
      <c r="D325" s="651"/>
      <c r="E325" s="651"/>
      <c r="F325" s="651"/>
      <c r="G325" s="651"/>
      <c r="H325" s="651"/>
      <c r="I325" s="651"/>
      <c r="J325" s="651"/>
      <c r="K325" s="651"/>
      <c r="L325" s="651"/>
      <c r="M325" s="652"/>
      <c r="N325" s="609" t="s">
        <v>22</v>
      </c>
      <c r="O325" s="609"/>
      <c r="P325" s="628" t="s">
        <v>17</v>
      </c>
      <c r="Q325" s="629"/>
      <c r="R325" s="630" t="str">
        <f>IF('②応募者名簿(印刷用)'!$BX$40="","",'②応募者名簿(印刷用)'!$BX$40)</f>
        <v>-</v>
      </c>
      <c r="S325" s="630"/>
      <c r="T325" s="630"/>
      <c r="U325" s="630"/>
      <c r="V325" s="630"/>
      <c r="W325" s="630"/>
      <c r="X325" s="630"/>
      <c r="Y325" s="630"/>
      <c r="Z325" s="630"/>
      <c r="AA325" s="630"/>
      <c r="AB325" s="630"/>
      <c r="AC325" s="630"/>
      <c r="AD325" s="630"/>
      <c r="AE325" s="630"/>
      <c r="AF325" s="630"/>
      <c r="AG325" s="630"/>
      <c r="AH325" s="630"/>
      <c r="AI325" s="630"/>
      <c r="AJ325" s="630"/>
      <c r="AK325" s="630"/>
      <c r="AL325" s="630"/>
      <c r="AM325" s="630"/>
      <c r="AN325" s="630"/>
      <c r="AO325" s="630"/>
      <c r="AP325" s="631"/>
      <c r="AQ325" s="150"/>
      <c r="AR325" s="157"/>
      <c r="AS325" s="650" t="s">
        <v>64</v>
      </c>
      <c r="AT325" s="651"/>
      <c r="AU325" s="651"/>
      <c r="AV325" s="651"/>
      <c r="AW325" s="651"/>
      <c r="AX325" s="651"/>
      <c r="AY325" s="651"/>
      <c r="AZ325" s="651"/>
      <c r="BA325" s="651"/>
      <c r="BB325" s="651"/>
      <c r="BC325" s="651"/>
      <c r="BD325" s="651"/>
      <c r="BE325" s="652"/>
      <c r="BF325" s="609" t="s">
        <v>22</v>
      </c>
      <c r="BG325" s="609"/>
      <c r="BH325" s="628" t="s">
        <v>17</v>
      </c>
      <c r="BI325" s="629"/>
      <c r="BJ325" s="630" t="str">
        <f>IF('②応募者名簿(印刷用)'!$BX$40="","",'②応募者名簿(印刷用)'!$BX$40)</f>
        <v>-</v>
      </c>
      <c r="BK325" s="630"/>
      <c r="BL325" s="630"/>
      <c r="BM325" s="630"/>
      <c r="BN325" s="630"/>
      <c r="BO325" s="630"/>
      <c r="BP325" s="630"/>
      <c r="BQ325" s="630"/>
      <c r="BR325" s="630"/>
      <c r="BS325" s="630"/>
      <c r="BT325" s="630"/>
      <c r="BU325" s="630"/>
      <c r="BV325" s="630"/>
      <c r="BW325" s="630"/>
      <c r="BX325" s="630"/>
      <c r="BY325" s="630"/>
      <c r="BZ325" s="630"/>
      <c r="CA325" s="630"/>
      <c r="CB325" s="630"/>
      <c r="CC325" s="630"/>
      <c r="CD325" s="630"/>
      <c r="CE325" s="630"/>
      <c r="CF325" s="630"/>
      <c r="CG325" s="630"/>
      <c r="CH325" s="631"/>
    </row>
    <row r="326" spans="1:87" ht="17.100000000000001" customHeight="1" x14ac:dyDescent="0.15">
      <c r="A326" s="653" t="str">
        <f>'②応募者名簿(印刷用)'!$A$36</f>
        <v/>
      </c>
      <c r="B326" s="654"/>
      <c r="C326" s="654"/>
      <c r="D326" s="654"/>
      <c r="E326" s="654"/>
      <c r="F326" s="654"/>
      <c r="G326" s="654"/>
      <c r="H326" s="654"/>
      <c r="I326" s="151"/>
      <c r="J326" s="151"/>
      <c r="K326" s="151"/>
      <c r="L326" s="151"/>
      <c r="M326" s="152"/>
      <c r="N326" s="609"/>
      <c r="O326" s="609"/>
      <c r="P326" s="603" t="str">
        <f>IF('②応募者名簿(印刷用)'!$BV$42="","",'②応募者名簿(印刷用)'!$BV$42)</f>
        <v xml:space="preserve"> </v>
      </c>
      <c r="Q326" s="604"/>
      <c r="R326" s="604"/>
      <c r="S326" s="604"/>
      <c r="T326" s="604"/>
      <c r="U326" s="604"/>
      <c r="V326" s="604"/>
      <c r="W326" s="604"/>
      <c r="X326" s="604"/>
      <c r="Y326" s="604"/>
      <c r="Z326" s="604"/>
      <c r="AA326" s="604"/>
      <c r="AB326" s="604"/>
      <c r="AC326" s="604"/>
      <c r="AD326" s="604"/>
      <c r="AE326" s="604"/>
      <c r="AF326" s="604"/>
      <c r="AG326" s="604"/>
      <c r="AH326" s="604"/>
      <c r="AI326" s="604"/>
      <c r="AJ326" s="604"/>
      <c r="AK326" s="604"/>
      <c r="AL326" s="604"/>
      <c r="AM326" s="604"/>
      <c r="AN326" s="604"/>
      <c r="AO326" s="604"/>
      <c r="AP326" s="605"/>
      <c r="AQ326" s="150"/>
      <c r="AR326" s="157"/>
      <c r="AS326" s="653" t="str">
        <f>'②応募者名簿(印刷用)'!$A$36</f>
        <v/>
      </c>
      <c r="AT326" s="654"/>
      <c r="AU326" s="654"/>
      <c r="AV326" s="654"/>
      <c r="AW326" s="654"/>
      <c r="AX326" s="654"/>
      <c r="AY326" s="654"/>
      <c r="AZ326" s="654"/>
      <c r="BA326" s="151"/>
      <c r="BB326" s="151"/>
      <c r="BC326" s="151"/>
      <c r="BD326" s="151"/>
      <c r="BE326" s="152"/>
      <c r="BF326" s="609"/>
      <c r="BG326" s="609"/>
      <c r="BH326" s="603" t="str">
        <f>IF('②応募者名簿(印刷用)'!$BV$42="","",'②応募者名簿(印刷用)'!$BV$42)</f>
        <v xml:space="preserve"> </v>
      </c>
      <c r="BI326" s="604"/>
      <c r="BJ326" s="604"/>
      <c r="BK326" s="604"/>
      <c r="BL326" s="604"/>
      <c r="BM326" s="604"/>
      <c r="BN326" s="604"/>
      <c r="BO326" s="604"/>
      <c r="BP326" s="604"/>
      <c r="BQ326" s="604"/>
      <c r="BR326" s="604"/>
      <c r="BS326" s="604"/>
      <c r="BT326" s="604"/>
      <c r="BU326" s="604"/>
      <c r="BV326" s="604"/>
      <c r="BW326" s="604"/>
      <c r="BX326" s="604"/>
      <c r="BY326" s="604"/>
      <c r="BZ326" s="604"/>
      <c r="CA326" s="604"/>
      <c r="CB326" s="604"/>
      <c r="CC326" s="604"/>
      <c r="CD326" s="604"/>
      <c r="CE326" s="604"/>
      <c r="CF326" s="604"/>
      <c r="CG326" s="604"/>
      <c r="CH326" s="605"/>
    </row>
    <row r="327" spans="1:87" ht="17.100000000000001" customHeight="1" x14ac:dyDescent="0.15">
      <c r="A327" s="653"/>
      <c r="B327" s="654"/>
      <c r="C327" s="654"/>
      <c r="D327" s="654"/>
      <c r="E327" s="654"/>
      <c r="F327" s="654"/>
      <c r="G327" s="654"/>
      <c r="H327" s="654"/>
      <c r="I327" s="151"/>
      <c r="J327" s="151"/>
      <c r="K327" s="151"/>
      <c r="L327" s="151"/>
      <c r="M327" s="152"/>
      <c r="N327" s="609"/>
      <c r="O327" s="609"/>
      <c r="P327" s="603" t="str">
        <f>IF('②応募者名簿(印刷用)'!$BV$43="","",'②応募者名簿(印刷用)'!$BV$43)</f>
        <v xml:space="preserve"> </v>
      </c>
      <c r="Q327" s="604"/>
      <c r="R327" s="604"/>
      <c r="S327" s="604"/>
      <c r="T327" s="604"/>
      <c r="U327" s="604"/>
      <c r="V327" s="604"/>
      <c r="W327" s="604"/>
      <c r="X327" s="604"/>
      <c r="Y327" s="604"/>
      <c r="Z327" s="604"/>
      <c r="AA327" s="604"/>
      <c r="AB327" s="604"/>
      <c r="AC327" s="604"/>
      <c r="AD327" s="604"/>
      <c r="AE327" s="604"/>
      <c r="AF327" s="604"/>
      <c r="AG327" s="604"/>
      <c r="AH327" s="604"/>
      <c r="AI327" s="604"/>
      <c r="AJ327" s="604"/>
      <c r="AK327" s="604"/>
      <c r="AL327" s="604"/>
      <c r="AM327" s="604"/>
      <c r="AN327" s="604"/>
      <c r="AO327" s="604"/>
      <c r="AP327" s="605"/>
      <c r="AQ327" s="150"/>
      <c r="AR327" s="157"/>
      <c r="AS327" s="653"/>
      <c r="AT327" s="654"/>
      <c r="AU327" s="654"/>
      <c r="AV327" s="654"/>
      <c r="AW327" s="654"/>
      <c r="AX327" s="654"/>
      <c r="AY327" s="654"/>
      <c r="AZ327" s="654"/>
      <c r="BA327" s="151"/>
      <c r="BB327" s="151"/>
      <c r="BC327" s="151"/>
      <c r="BD327" s="151"/>
      <c r="BE327" s="152"/>
      <c r="BF327" s="609"/>
      <c r="BG327" s="609"/>
      <c r="BH327" s="603" t="str">
        <f>IF('②応募者名簿(印刷用)'!$BV$43="","",'②応募者名簿(印刷用)'!$BV$43)</f>
        <v xml:space="preserve"> </v>
      </c>
      <c r="BI327" s="604"/>
      <c r="BJ327" s="604"/>
      <c r="BK327" s="604"/>
      <c r="BL327" s="604"/>
      <c r="BM327" s="604"/>
      <c r="BN327" s="604"/>
      <c r="BO327" s="604"/>
      <c r="BP327" s="604"/>
      <c r="BQ327" s="604"/>
      <c r="BR327" s="604"/>
      <c r="BS327" s="604"/>
      <c r="BT327" s="604"/>
      <c r="BU327" s="604"/>
      <c r="BV327" s="604"/>
      <c r="BW327" s="604"/>
      <c r="BX327" s="604"/>
      <c r="BY327" s="604"/>
      <c r="BZ327" s="604"/>
      <c r="CA327" s="604"/>
      <c r="CB327" s="604"/>
      <c r="CC327" s="604"/>
      <c r="CD327" s="604"/>
      <c r="CE327" s="604"/>
      <c r="CF327" s="604"/>
      <c r="CG327" s="604"/>
      <c r="CH327" s="605"/>
    </row>
    <row r="328" spans="1:87" ht="17.100000000000001" customHeight="1" x14ac:dyDescent="0.15">
      <c r="A328" s="653"/>
      <c r="B328" s="654"/>
      <c r="C328" s="654"/>
      <c r="D328" s="654"/>
      <c r="E328" s="654"/>
      <c r="F328" s="654"/>
      <c r="G328" s="654"/>
      <c r="H328" s="654"/>
      <c r="I328" s="151"/>
      <c r="J328" s="151"/>
      <c r="K328" s="151"/>
      <c r="L328" s="151"/>
      <c r="M328" s="152"/>
      <c r="N328" s="609"/>
      <c r="O328" s="609"/>
      <c r="P328" s="606" t="str">
        <f>IF('②応募者名簿(印刷用)'!$BV$44="","",'②応募者名簿(印刷用)'!$BV$44)</f>
        <v xml:space="preserve"> </v>
      </c>
      <c r="Q328" s="607"/>
      <c r="R328" s="607"/>
      <c r="S328" s="607"/>
      <c r="T328" s="607"/>
      <c r="U328" s="607"/>
      <c r="V328" s="607"/>
      <c r="W328" s="607"/>
      <c r="X328" s="607"/>
      <c r="Y328" s="607"/>
      <c r="Z328" s="607"/>
      <c r="AA328" s="607"/>
      <c r="AB328" s="607"/>
      <c r="AC328" s="607"/>
      <c r="AD328" s="607"/>
      <c r="AE328" s="607"/>
      <c r="AF328" s="607"/>
      <c r="AG328" s="607"/>
      <c r="AH328" s="607"/>
      <c r="AI328" s="607"/>
      <c r="AJ328" s="607"/>
      <c r="AK328" s="607"/>
      <c r="AL328" s="607"/>
      <c r="AM328" s="607"/>
      <c r="AN328" s="607"/>
      <c r="AO328" s="607"/>
      <c r="AP328" s="608"/>
      <c r="AQ328" s="150"/>
      <c r="AR328" s="157"/>
      <c r="AS328" s="653"/>
      <c r="AT328" s="654"/>
      <c r="AU328" s="654"/>
      <c r="AV328" s="654"/>
      <c r="AW328" s="654"/>
      <c r="AX328" s="654"/>
      <c r="AY328" s="654"/>
      <c r="AZ328" s="654"/>
      <c r="BA328" s="151"/>
      <c r="BB328" s="151"/>
      <c r="BC328" s="151"/>
      <c r="BD328" s="151"/>
      <c r="BE328" s="152"/>
      <c r="BF328" s="609"/>
      <c r="BG328" s="609"/>
      <c r="BH328" s="606" t="str">
        <f>IF('②応募者名簿(印刷用)'!$BV$44="","",'②応募者名簿(印刷用)'!$BV$44)</f>
        <v xml:space="preserve"> </v>
      </c>
      <c r="BI328" s="607"/>
      <c r="BJ328" s="607"/>
      <c r="BK328" s="607"/>
      <c r="BL328" s="607"/>
      <c r="BM328" s="607"/>
      <c r="BN328" s="607"/>
      <c r="BO328" s="607"/>
      <c r="BP328" s="607"/>
      <c r="BQ328" s="607"/>
      <c r="BR328" s="607"/>
      <c r="BS328" s="607"/>
      <c r="BT328" s="607"/>
      <c r="BU328" s="607"/>
      <c r="BV328" s="607"/>
      <c r="BW328" s="607"/>
      <c r="BX328" s="607"/>
      <c r="BY328" s="607"/>
      <c r="BZ328" s="607"/>
      <c r="CA328" s="607"/>
      <c r="CB328" s="607"/>
      <c r="CC328" s="607"/>
      <c r="CD328" s="607"/>
      <c r="CE328" s="607"/>
      <c r="CF328" s="607"/>
      <c r="CG328" s="607"/>
      <c r="CH328" s="608"/>
    </row>
    <row r="329" spans="1:87" ht="17.100000000000001" customHeight="1" x14ac:dyDescent="0.15">
      <c r="A329" s="653"/>
      <c r="B329" s="654"/>
      <c r="C329" s="654"/>
      <c r="D329" s="654"/>
      <c r="E329" s="654"/>
      <c r="F329" s="654"/>
      <c r="G329" s="654"/>
      <c r="H329" s="654"/>
      <c r="I329" s="151"/>
      <c r="J329" s="151"/>
      <c r="K329" s="151"/>
      <c r="L329" s="151"/>
      <c r="M329" s="152"/>
      <c r="N329" s="623" t="s">
        <v>33</v>
      </c>
      <c r="O329" s="624"/>
      <c r="P329" s="620" t="s">
        <v>24</v>
      </c>
      <c r="Q329" s="621"/>
      <c r="R329" s="621"/>
      <c r="S329" s="621"/>
      <c r="T329" s="621" t="str">
        <f>""&amp;①入力シート!$D$21</f>
        <v/>
      </c>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150"/>
      <c r="AR329" s="157"/>
      <c r="AS329" s="653"/>
      <c r="AT329" s="654"/>
      <c r="AU329" s="654"/>
      <c r="AV329" s="654"/>
      <c r="AW329" s="654"/>
      <c r="AX329" s="654"/>
      <c r="AY329" s="654"/>
      <c r="AZ329" s="654"/>
      <c r="BA329" s="151"/>
      <c r="BB329" s="151"/>
      <c r="BC329" s="151"/>
      <c r="BD329" s="151"/>
      <c r="BE329" s="152"/>
      <c r="BF329" s="623" t="s">
        <v>33</v>
      </c>
      <c r="BG329" s="624"/>
      <c r="BH329" s="620" t="s">
        <v>24</v>
      </c>
      <c r="BI329" s="621"/>
      <c r="BJ329" s="621"/>
      <c r="BK329" s="621"/>
      <c r="BL329" s="621" t="str">
        <f>""&amp;①入力シート!$D$21</f>
        <v/>
      </c>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87" ht="17.100000000000001" customHeight="1" x14ac:dyDescent="0.15">
      <c r="A330" s="153"/>
      <c r="B330" s="151"/>
      <c r="C330" s="151"/>
      <c r="D330" s="151"/>
      <c r="E330" s="151"/>
      <c r="F330" s="151"/>
      <c r="G330" s="151"/>
      <c r="H330" s="151"/>
      <c r="I330" s="151"/>
      <c r="J330" s="151"/>
      <c r="K330" s="151"/>
      <c r="L330" s="151"/>
      <c r="M330" s="152"/>
      <c r="N330" s="616"/>
      <c r="O330" s="617"/>
      <c r="P330" s="625" t="str">
        <f>"　"&amp;①入力シート!$D$22</f>
        <v>　</v>
      </c>
      <c r="Q330" s="626"/>
      <c r="R330" s="626"/>
      <c r="S330" s="626"/>
      <c r="T330" s="626"/>
      <c r="U330" s="626"/>
      <c r="V330" s="626"/>
      <c r="W330" s="626"/>
      <c r="X330" s="626"/>
      <c r="Y330" s="626"/>
      <c r="Z330" s="626"/>
      <c r="AA330" s="626"/>
      <c r="AB330" s="626"/>
      <c r="AC330" s="626"/>
      <c r="AD330" s="626"/>
      <c r="AE330" s="626"/>
      <c r="AF330" s="626"/>
      <c r="AG330" s="626"/>
      <c r="AH330" s="626"/>
      <c r="AI330" s="626"/>
      <c r="AJ330" s="626"/>
      <c r="AK330" s="626"/>
      <c r="AL330" s="626"/>
      <c r="AM330" s="626"/>
      <c r="AN330" s="626"/>
      <c r="AO330" s="626"/>
      <c r="AP330" s="627"/>
      <c r="AQ330" s="150"/>
      <c r="AR330" s="157"/>
      <c r="AS330" s="153"/>
      <c r="AT330" s="151"/>
      <c r="AU330" s="151"/>
      <c r="AV330" s="151"/>
      <c r="AW330" s="151"/>
      <c r="AX330" s="151"/>
      <c r="AY330" s="151"/>
      <c r="AZ330" s="151"/>
      <c r="BA330" s="151"/>
      <c r="BB330" s="151"/>
      <c r="BC330" s="151"/>
      <c r="BD330" s="151"/>
      <c r="BE330" s="152"/>
      <c r="BF330" s="616"/>
      <c r="BG330" s="617"/>
      <c r="BH330" s="625" t="str">
        <f>"　"&amp;①入力シート!$D$22</f>
        <v>　</v>
      </c>
      <c r="BI330" s="626"/>
      <c r="BJ330" s="626"/>
      <c r="BK330" s="626"/>
      <c r="BL330" s="626"/>
      <c r="BM330" s="626"/>
      <c r="BN330" s="626"/>
      <c r="BO330" s="626"/>
      <c r="BP330" s="626"/>
      <c r="BQ330" s="626"/>
      <c r="BR330" s="626"/>
      <c r="BS330" s="626"/>
      <c r="BT330" s="626"/>
      <c r="BU330" s="626"/>
      <c r="BV330" s="626"/>
      <c r="BW330" s="626"/>
      <c r="BX330" s="626"/>
      <c r="BY330" s="626"/>
      <c r="BZ330" s="626"/>
      <c r="CA330" s="626"/>
      <c r="CB330" s="626"/>
      <c r="CC330" s="626"/>
      <c r="CD330" s="626"/>
      <c r="CE330" s="626"/>
      <c r="CF330" s="626"/>
      <c r="CG330" s="626"/>
      <c r="CH330" s="627"/>
    </row>
    <row r="331" spans="1:87" ht="17.100000000000001" customHeight="1" x14ac:dyDescent="0.15">
      <c r="A331" s="153"/>
      <c r="B331" s="151"/>
      <c r="C331" s="151"/>
      <c r="D331" s="151"/>
      <c r="E331" s="151"/>
      <c r="F331" s="151"/>
      <c r="G331" s="151"/>
      <c r="H331" s="151"/>
      <c r="I331" s="151"/>
      <c r="J331" s="151"/>
      <c r="K331" s="151"/>
      <c r="L331" s="151"/>
      <c r="M331" s="152"/>
      <c r="N331" s="616"/>
      <c r="O331" s="617"/>
      <c r="P331" s="647" t="str">
        <f>"　"&amp;①入力シート!$D$23</f>
        <v>　</v>
      </c>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9"/>
      <c r="AQ331" s="150"/>
      <c r="AR331" s="157"/>
      <c r="AS331" s="153"/>
      <c r="AT331" s="151"/>
      <c r="AU331" s="151"/>
      <c r="AV331" s="151"/>
      <c r="AW331" s="151"/>
      <c r="AX331" s="151"/>
      <c r="AY331" s="151"/>
      <c r="AZ331" s="151"/>
      <c r="BA331" s="151"/>
      <c r="BB331" s="151"/>
      <c r="BC331" s="151"/>
      <c r="BD331" s="151"/>
      <c r="BE331" s="152"/>
      <c r="BF331" s="616"/>
      <c r="BG331" s="617"/>
      <c r="BH331" s="647" t="str">
        <f>"　"&amp;①入力シート!$D$23</f>
        <v>　</v>
      </c>
      <c r="BI331" s="648"/>
      <c r="BJ331" s="648"/>
      <c r="BK331" s="648"/>
      <c r="BL331" s="648"/>
      <c r="BM331" s="648"/>
      <c r="BN331" s="648"/>
      <c r="BO331" s="648"/>
      <c r="BP331" s="648"/>
      <c r="BQ331" s="648"/>
      <c r="BR331" s="648"/>
      <c r="BS331" s="648"/>
      <c r="BT331" s="648"/>
      <c r="BU331" s="648"/>
      <c r="BV331" s="648"/>
      <c r="BW331" s="648"/>
      <c r="BX331" s="648"/>
      <c r="BY331" s="648"/>
      <c r="BZ331" s="648"/>
      <c r="CA331" s="648"/>
      <c r="CB331" s="648"/>
      <c r="CC331" s="648"/>
      <c r="CD331" s="648"/>
      <c r="CE331" s="648"/>
      <c r="CF331" s="648"/>
      <c r="CG331" s="648"/>
      <c r="CH331" s="649"/>
    </row>
    <row r="332" spans="1:87" ht="17.100000000000001" customHeight="1" x14ac:dyDescent="0.15">
      <c r="A332" s="154"/>
      <c r="B332" s="155"/>
      <c r="C332" s="155"/>
      <c r="D332" s="155"/>
      <c r="E332" s="155"/>
      <c r="F332" s="155"/>
      <c r="G332" s="155"/>
      <c r="H332" s="155"/>
      <c r="I332" s="155"/>
      <c r="J332" s="155"/>
      <c r="K332" s="155"/>
      <c r="L332" s="155"/>
      <c r="M332" s="156"/>
      <c r="N332" s="616"/>
      <c r="O332" s="617"/>
      <c r="P332" s="647"/>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9"/>
      <c r="AQ332" s="150"/>
      <c r="AR332" s="157"/>
      <c r="AS332" s="154"/>
      <c r="AT332" s="155"/>
      <c r="AU332" s="155"/>
      <c r="AV332" s="155"/>
      <c r="AW332" s="155"/>
      <c r="AX332" s="155"/>
      <c r="AY332" s="155"/>
      <c r="AZ332" s="155"/>
      <c r="BA332" s="155"/>
      <c r="BB332" s="155"/>
      <c r="BC332" s="155"/>
      <c r="BD332" s="155"/>
      <c r="BE332" s="156"/>
      <c r="BF332" s="616"/>
      <c r="BG332" s="617"/>
      <c r="BH332" s="647"/>
      <c r="BI332" s="648"/>
      <c r="BJ332" s="648"/>
      <c r="BK332" s="648"/>
      <c r="BL332" s="648"/>
      <c r="BM332" s="648"/>
      <c r="BN332" s="648"/>
      <c r="BO332" s="648"/>
      <c r="BP332" s="648"/>
      <c r="BQ332" s="648"/>
      <c r="BR332" s="648"/>
      <c r="BS332" s="648"/>
      <c r="BT332" s="648"/>
      <c r="BU332" s="648"/>
      <c r="BV332" s="648"/>
      <c r="BW332" s="648"/>
      <c r="BX332" s="648"/>
      <c r="BY332" s="648"/>
      <c r="BZ332" s="648"/>
      <c r="CA332" s="648"/>
      <c r="CB332" s="648"/>
      <c r="CC332" s="648"/>
      <c r="CD332" s="648"/>
      <c r="CE332" s="648"/>
      <c r="CF332" s="648"/>
      <c r="CG332" s="648"/>
      <c r="CH332" s="649"/>
    </row>
    <row r="333" spans="1:87" ht="18" customHeight="1" x14ac:dyDescent="0.15">
      <c r="A333" s="623" t="s">
        <v>38</v>
      </c>
      <c r="B333" s="624"/>
      <c r="C333" s="620" t="s">
        <v>32</v>
      </c>
      <c r="D333" s="621"/>
      <c r="E333" s="621"/>
      <c r="F333" s="621"/>
      <c r="G333" s="621"/>
      <c r="H333" s="621"/>
      <c r="I333" s="621"/>
      <c r="J333" s="621"/>
      <c r="K333" s="621"/>
      <c r="L333" s="621"/>
      <c r="M333" s="621"/>
      <c r="N333" s="609" t="s">
        <v>35</v>
      </c>
      <c r="O333" s="609"/>
      <c r="P333" s="615" t="str">
        <f>""&amp;①入力シート!O156</f>
        <v/>
      </c>
      <c r="Q333" s="615"/>
      <c r="R333" s="615"/>
      <c r="S333" s="615"/>
      <c r="T333" s="615"/>
      <c r="U333" s="615"/>
      <c r="V333" s="615"/>
      <c r="W333" s="615"/>
      <c r="X333" s="615"/>
      <c r="Y333" s="615"/>
      <c r="Z333" s="615"/>
      <c r="AA333" s="615"/>
      <c r="AB333" s="615"/>
      <c r="AC333" s="615"/>
      <c r="AD333" s="615"/>
      <c r="AE333" s="615"/>
      <c r="AF333" s="615"/>
      <c r="AG333" s="615"/>
      <c r="AH333" s="615"/>
      <c r="AI333" s="615"/>
      <c r="AJ333" s="615"/>
      <c r="AK333" s="615"/>
      <c r="AL333" s="615"/>
      <c r="AM333" s="615"/>
      <c r="AN333" s="615"/>
      <c r="AO333" s="615"/>
      <c r="AP333" s="615"/>
      <c r="AQ333" s="150"/>
      <c r="AR333" s="157"/>
      <c r="AS333" s="623" t="s">
        <v>38</v>
      </c>
      <c r="AT333" s="624"/>
      <c r="AU333" s="620" t="s">
        <v>32</v>
      </c>
      <c r="AV333" s="621"/>
      <c r="AW333" s="621"/>
      <c r="AX333" s="621"/>
      <c r="AY333" s="621"/>
      <c r="AZ333" s="621"/>
      <c r="BA333" s="621"/>
      <c r="BB333" s="621"/>
      <c r="BC333" s="621"/>
      <c r="BD333" s="621"/>
      <c r="BE333" s="621"/>
      <c r="BF333" s="609" t="s">
        <v>35</v>
      </c>
      <c r="BG333" s="609"/>
      <c r="BH333" s="615" t="str">
        <f>""&amp;①入力シート!O157</f>
        <v/>
      </c>
      <c r="BI333" s="615"/>
      <c r="BJ333" s="615"/>
      <c r="BK333" s="615"/>
      <c r="BL333" s="615"/>
      <c r="BM333" s="615"/>
      <c r="BN333" s="615"/>
      <c r="BO333" s="615"/>
      <c r="BP333" s="615"/>
      <c r="BQ333" s="615"/>
      <c r="BR333" s="615"/>
      <c r="BS333" s="615"/>
      <c r="BT333" s="615"/>
      <c r="BU333" s="615"/>
      <c r="BV333" s="615"/>
      <c r="BW333" s="615"/>
      <c r="BX333" s="615"/>
      <c r="BY333" s="615"/>
      <c r="BZ333" s="615"/>
      <c r="CA333" s="615"/>
      <c r="CB333" s="615"/>
      <c r="CC333" s="615"/>
      <c r="CD333" s="615"/>
      <c r="CE333" s="615"/>
      <c r="CF333" s="615"/>
      <c r="CG333" s="615"/>
      <c r="CH333" s="615"/>
    </row>
    <row r="334" spans="1:87" ht="18" customHeight="1" x14ac:dyDescent="0.15">
      <c r="A334" s="616"/>
      <c r="B334" s="617"/>
      <c r="C334" s="643">
        <f>'②応募者名簿(印刷用)'!$CI31</f>
        <v>119</v>
      </c>
      <c r="D334" s="644"/>
      <c r="E334" s="644"/>
      <c r="F334" s="644"/>
      <c r="G334" s="644"/>
      <c r="H334" s="644"/>
      <c r="I334" s="644"/>
      <c r="J334" s="644"/>
      <c r="K334" s="644"/>
      <c r="L334" s="644"/>
      <c r="M334" s="644"/>
      <c r="N334" s="609"/>
      <c r="O334" s="609"/>
      <c r="P334" s="615"/>
      <c r="Q334" s="615"/>
      <c r="R334" s="615"/>
      <c r="S334" s="615"/>
      <c r="T334" s="615"/>
      <c r="U334" s="615"/>
      <c r="V334" s="615"/>
      <c r="W334" s="615"/>
      <c r="X334" s="615"/>
      <c r="Y334" s="615"/>
      <c r="Z334" s="615"/>
      <c r="AA334" s="615"/>
      <c r="AB334" s="615"/>
      <c r="AC334" s="615"/>
      <c r="AD334" s="615"/>
      <c r="AE334" s="615"/>
      <c r="AF334" s="615"/>
      <c r="AG334" s="615"/>
      <c r="AH334" s="615"/>
      <c r="AI334" s="615"/>
      <c r="AJ334" s="615"/>
      <c r="AK334" s="615"/>
      <c r="AL334" s="615"/>
      <c r="AM334" s="615"/>
      <c r="AN334" s="615"/>
      <c r="AO334" s="615"/>
      <c r="AP334" s="615"/>
      <c r="AQ334" s="150"/>
      <c r="AR334" s="157"/>
      <c r="AS334" s="616"/>
      <c r="AT334" s="617"/>
      <c r="AU334" s="643">
        <f>'②応募者名簿(印刷用)'!$CI32</f>
        <v>120</v>
      </c>
      <c r="AV334" s="644"/>
      <c r="AW334" s="644"/>
      <c r="AX334" s="644"/>
      <c r="AY334" s="644"/>
      <c r="AZ334" s="644"/>
      <c r="BA334" s="644"/>
      <c r="BB334" s="644"/>
      <c r="BC334" s="644"/>
      <c r="BD334" s="644"/>
      <c r="BE334" s="644"/>
      <c r="BF334" s="609"/>
      <c r="BG334" s="609"/>
      <c r="BH334" s="615"/>
      <c r="BI334" s="615"/>
      <c r="BJ334" s="615"/>
      <c r="BK334" s="615"/>
      <c r="BL334" s="615"/>
      <c r="BM334" s="615"/>
      <c r="BN334" s="615"/>
      <c r="BO334" s="615"/>
      <c r="BP334" s="615"/>
      <c r="BQ334" s="615"/>
      <c r="BR334" s="615"/>
      <c r="BS334" s="615"/>
      <c r="BT334" s="615"/>
      <c r="BU334" s="615"/>
      <c r="BV334" s="615"/>
      <c r="BW334" s="615"/>
      <c r="BX334" s="615"/>
      <c r="BY334" s="615"/>
      <c r="BZ334" s="615"/>
      <c r="CA334" s="615"/>
      <c r="CB334" s="615"/>
      <c r="CC334" s="615"/>
      <c r="CD334" s="615"/>
      <c r="CE334" s="615"/>
      <c r="CF334" s="615"/>
      <c r="CG334" s="615"/>
      <c r="CH334" s="615"/>
    </row>
    <row r="335" spans="1:87" ht="18" customHeight="1" x14ac:dyDescent="0.15">
      <c r="A335" s="618"/>
      <c r="B335" s="619"/>
      <c r="C335" s="643"/>
      <c r="D335" s="644"/>
      <c r="E335" s="644"/>
      <c r="F335" s="644"/>
      <c r="G335" s="644"/>
      <c r="H335" s="644"/>
      <c r="I335" s="644"/>
      <c r="J335" s="644"/>
      <c r="K335" s="644"/>
      <c r="L335" s="644"/>
      <c r="M335" s="644"/>
      <c r="N335" s="609"/>
      <c r="O335" s="609"/>
      <c r="P335" s="615"/>
      <c r="Q335" s="615"/>
      <c r="R335" s="615"/>
      <c r="S335" s="615"/>
      <c r="T335" s="615"/>
      <c r="U335" s="615"/>
      <c r="V335" s="615"/>
      <c r="W335" s="615"/>
      <c r="X335" s="615"/>
      <c r="Y335" s="615"/>
      <c r="Z335" s="615"/>
      <c r="AA335" s="615"/>
      <c r="AB335" s="615"/>
      <c r="AC335" s="615"/>
      <c r="AD335" s="615"/>
      <c r="AE335" s="615"/>
      <c r="AF335" s="615"/>
      <c r="AG335" s="615"/>
      <c r="AH335" s="615"/>
      <c r="AI335" s="615"/>
      <c r="AJ335" s="615"/>
      <c r="AK335" s="615"/>
      <c r="AL335" s="615"/>
      <c r="AM335" s="615"/>
      <c r="AN335" s="615"/>
      <c r="AO335" s="615"/>
      <c r="AP335" s="615"/>
      <c r="AQ335" s="150"/>
      <c r="AR335" s="157"/>
      <c r="AS335" s="618"/>
      <c r="AT335" s="619"/>
      <c r="AU335" s="643"/>
      <c r="AV335" s="644"/>
      <c r="AW335" s="644"/>
      <c r="AX335" s="644"/>
      <c r="AY335" s="644"/>
      <c r="AZ335" s="644"/>
      <c r="BA335" s="644"/>
      <c r="BB335" s="644"/>
      <c r="BC335" s="644"/>
      <c r="BD335" s="644"/>
      <c r="BE335" s="644"/>
      <c r="BF335" s="609"/>
      <c r="BG335" s="609"/>
      <c r="BH335" s="615"/>
      <c r="BI335" s="615"/>
      <c r="BJ335" s="615"/>
      <c r="BK335" s="615"/>
      <c r="BL335" s="615"/>
      <c r="BM335" s="615"/>
      <c r="BN335" s="615"/>
      <c r="BO335" s="615"/>
      <c r="BP335" s="615"/>
      <c r="BQ335" s="615"/>
      <c r="BR335" s="615"/>
      <c r="BS335" s="615"/>
      <c r="BT335" s="615"/>
      <c r="BU335" s="615"/>
      <c r="BV335" s="615"/>
      <c r="BW335" s="615"/>
      <c r="BX335" s="615"/>
      <c r="BY335" s="615"/>
      <c r="BZ335" s="615"/>
      <c r="CA335" s="615"/>
      <c r="CB335" s="615"/>
      <c r="CC335" s="615"/>
      <c r="CD335" s="615"/>
      <c r="CE335" s="615"/>
      <c r="CF335" s="615"/>
      <c r="CG335" s="615"/>
      <c r="CH335" s="615"/>
    </row>
    <row r="336" spans="1:87" ht="18" customHeight="1" x14ac:dyDescent="0.15">
      <c r="A336" s="623" t="s">
        <v>37</v>
      </c>
      <c r="B336" s="624"/>
      <c r="C336" s="640" t="str">
        <f>IF('②応募者名簿(印刷用)'!$CS$31="","",'②応募者名簿(印刷用)'!$CS$31)</f>
        <v/>
      </c>
      <c r="D336" s="641"/>
      <c r="E336" s="641"/>
      <c r="F336" s="641"/>
      <c r="G336" s="641"/>
      <c r="H336" s="641"/>
      <c r="I336" s="641"/>
      <c r="J336" s="641"/>
      <c r="K336" s="641"/>
      <c r="L336" s="641"/>
      <c r="M336" s="642"/>
      <c r="N336" s="616" t="s">
        <v>41</v>
      </c>
      <c r="O336" s="617"/>
      <c r="P336" s="610" t="s">
        <v>40</v>
      </c>
      <c r="Q336" s="611"/>
      <c r="R336" s="611"/>
      <c r="S336" s="611"/>
      <c r="T336" s="611"/>
      <c r="U336" s="611"/>
      <c r="V336" s="611"/>
      <c r="W336" s="611"/>
      <c r="X336" s="611"/>
      <c r="Y336" s="611"/>
      <c r="Z336" s="611"/>
      <c r="AA336" s="611"/>
      <c r="AB336" s="611"/>
      <c r="AC336" s="611"/>
      <c r="AD336" s="611"/>
      <c r="AE336" s="611"/>
      <c r="AF336" s="611"/>
      <c r="AG336" s="611"/>
      <c r="AH336" s="611"/>
      <c r="AI336" s="611"/>
      <c r="AJ336" s="611"/>
      <c r="AK336" s="611"/>
      <c r="AL336" s="611"/>
      <c r="AM336" s="611"/>
      <c r="AN336" s="611"/>
      <c r="AO336" s="611"/>
      <c r="AP336" s="612"/>
      <c r="AQ336" s="150"/>
      <c r="AR336" s="157"/>
      <c r="AS336" s="623" t="s">
        <v>37</v>
      </c>
      <c r="AT336" s="624"/>
      <c r="AU336" s="640" t="str">
        <f>IF('②応募者名簿(印刷用)'!$CS$32="","",'②応募者名簿(印刷用)'!$CS$32)</f>
        <v/>
      </c>
      <c r="AV336" s="641"/>
      <c r="AW336" s="641"/>
      <c r="AX336" s="641"/>
      <c r="AY336" s="641"/>
      <c r="AZ336" s="641"/>
      <c r="BA336" s="641"/>
      <c r="BB336" s="641"/>
      <c r="BC336" s="641"/>
      <c r="BD336" s="641"/>
      <c r="BE336" s="642"/>
      <c r="BF336" s="616" t="s">
        <v>41</v>
      </c>
      <c r="BG336" s="617"/>
      <c r="BH336" s="610" t="s">
        <v>40</v>
      </c>
      <c r="BI336" s="611"/>
      <c r="BJ336" s="611"/>
      <c r="BK336" s="611"/>
      <c r="BL336" s="611"/>
      <c r="BM336" s="611"/>
      <c r="BN336" s="611"/>
      <c r="BO336" s="611"/>
      <c r="BP336" s="611"/>
      <c r="BQ336" s="611"/>
      <c r="BR336" s="611"/>
      <c r="BS336" s="611"/>
      <c r="BT336" s="611"/>
      <c r="BU336" s="611"/>
      <c r="BV336" s="611"/>
      <c r="BW336" s="611"/>
      <c r="BX336" s="611"/>
      <c r="BY336" s="611"/>
      <c r="BZ336" s="611"/>
      <c r="CA336" s="611"/>
      <c r="CB336" s="611"/>
      <c r="CC336" s="611"/>
      <c r="CD336" s="611"/>
      <c r="CE336" s="611"/>
      <c r="CF336" s="611"/>
      <c r="CG336" s="611"/>
      <c r="CH336" s="612"/>
    </row>
    <row r="337" spans="1:86" ht="18" customHeight="1" x14ac:dyDescent="0.15">
      <c r="A337" s="616"/>
      <c r="B337" s="617"/>
      <c r="C337" s="643"/>
      <c r="D337" s="644"/>
      <c r="E337" s="644"/>
      <c r="F337" s="644"/>
      <c r="G337" s="644"/>
      <c r="H337" s="644"/>
      <c r="I337" s="644"/>
      <c r="J337" s="644"/>
      <c r="K337" s="644"/>
      <c r="L337" s="644"/>
      <c r="M337" s="645"/>
      <c r="N337" s="616"/>
      <c r="O337" s="617"/>
      <c r="P337" s="632" t="str">
        <f>IF('②応募者名簿(印刷用)'!$CW$31="","",'②応募者名簿(印刷用)'!$CW$31)</f>
        <v xml:space="preserve"> </v>
      </c>
      <c r="Q337" s="633"/>
      <c r="R337" s="633"/>
      <c r="S337" s="633"/>
      <c r="T337" s="633"/>
      <c r="U337" s="633"/>
      <c r="V337" s="633"/>
      <c r="W337" s="633"/>
      <c r="X337" s="633"/>
      <c r="Y337" s="633"/>
      <c r="Z337" s="633"/>
      <c r="AA337" s="633"/>
      <c r="AB337" s="633"/>
      <c r="AC337" s="633"/>
      <c r="AD337" s="633"/>
      <c r="AE337" s="633"/>
      <c r="AF337" s="633"/>
      <c r="AG337" s="633"/>
      <c r="AH337" s="633"/>
      <c r="AI337" s="633"/>
      <c r="AJ337" s="633"/>
      <c r="AK337" s="633"/>
      <c r="AL337" s="633"/>
      <c r="AM337" s="633"/>
      <c r="AN337" s="633"/>
      <c r="AO337" s="633"/>
      <c r="AP337" s="634"/>
      <c r="AQ337" s="150"/>
      <c r="AR337" s="157"/>
      <c r="AS337" s="616"/>
      <c r="AT337" s="617"/>
      <c r="AU337" s="643"/>
      <c r="AV337" s="644"/>
      <c r="AW337" s="644"/>
      <c r="AX337" s="644"/>
      <c r="AY337" s="644"/>
      <c r="AZ337" s="644"/>
      <c r="BA337" s="644"/>
      <c r="BB337" s="644"/>
      <c r="BC337" s="644"/>
      <c r="BD337" s="644"/>
      <c r="BE337" s="645"/>
      <c r="BF337" s="616"/>
      <c r="BG337" s="617"/>
      <c r="BH337" s="632" t="str">
        <f>IF('②応募者名簿(印刷用)'!$CW$32="","",'②応募者名簿(印刷用)'!$CW$32)</f>
        <v xml:space="preserve"> </v>
      </c>
      <c r="BI337" s="633"/>
      <c r="BJ337" s="633"/>
      <c r="BK337" s="633"/>
      <c r="BL337" s="633"/>
      <c r="BM337" s="633"/>
      <c r="BN337" s="633"/>
      <c r="BO337" s="633"/>
      <c r="BP337" s="633"/>
      <c r="BQ337" s="633"/>
      <c r="BR337" s="633"/>
      <c r="BS337" s="633"/>
      <c r="BT337" s="633"/>
      <c r="BU337" s="633"/>
      <c r="BV337" s="633"/>
      <c r="BW337" s="633"/>
      <c r="BX337" s="633"/>
      <c r="BY337" s="633"/>
      <c r="BZ337" s="633"/>
      <c r="CA337" s="633"/>
      <c r="CB337" s="633"/>
      <c r="CC337" s="633"/>
      <c r="CD337" s="633"/>
      <c r="CE337" s="633"/>
      <c r="CF337" s="633"/>
      <c r="CG337" s="633"/>
      <c r="CH337" s="634"/>
    </row>
    <row r="338" spans="1:86" ht="18" customHeight="1" x14ac:dyDescent="0.15">
      <c r="A338" s="616"/>
      <c r="B338" s="617"/>
      <c r="C338" s="643"/>
      <c r="D338" s="644"/>
      <c r="E338" s="644"/>
      <c r="F338" s="644"/>
      <c r="G338" s="644"/>
      <c r="H338" s="644"/>
      <c r="I338" s="644"/>
      <c r="J338" s="644"/>
      <c r="K338" s="644"/>
      <c r="L338" s="644"/>
      <c r="M338" s="645"/>
      <c r="N338" s="618"/>
      <c r="O338" s="619"/>
      <c r="P338" s="635"/>
      <c r="Q338" s="636"/>
      <c r="R338" s="636"/>
      <c r="S338" s="636"/>
      <c r="T338" s="636"/>
      <c r="U338" s="636"/>
      <c r="V338" s="636"/>
      <c r="W338" s="636"/>
      <c r="X338" s="636"/>
      <c r="Y338" s="636"/>
      <c r="Z338" s="636"/>
      <c r="AA338" s="636"/>
      <c r="AB338" s="636"/>
      <c r="AC338" s="636"/>
      <c r="AD338" s="636"/>
      <c r="AE338" s="636"/>
      <c r="AF338" s="636"/>
      <c r="AG338" s="636"/>
      <c r="AH338" s="636"/>
      <c r="AI338" s="636"/>
      <c r="AJ338" s="636"/>
      <c r="AK338" s="636"/>
      <c r="AL338" s="636"/>
      <c r="AM338" s="636"/>
      <c r="AN338" s="636"/>
      <c r="AO338" s="636"/>
      <c r="AP338" s="637"/>
      <c r="AQ338" s="150"/>
      <c r="AR338" s="157"/>
      <c r="AS338" s="616"/>
      <c r="AT338" s="617"/>
      <c r="AU338" s="643"/>
      <c r="AV338" s="644"/>
      <c r="AW338" s="644"/>
      <c r="AX338" s="644"/>
      <c r="AY338" s="644"/>
      <c r="AZ338" s="644"/>
      <c r="BA338" s="644"/>
      <c r="BB338" s="644"/>
      <c r="BC338" s="644"/>
      <c r="BD338" s="644"/>
      <c r="BE338" s="645"/>
      <c r="BF338" s="618"/>
      <c r="BG338" s="619"/>
      <c r="BH338" s="635"/>
      <c r="BI338" s="636"/>
      <c r="BJ338" s="636"/>
      <c r="BK338" s="636"/>
      <c r="BL338" s="636"/>
      <c r="BM338" s="636"/>
      <c r="BN338" s="636"/>
      <c r="BO338" s="636"/>
      <c r="BP338" s="636"/>
      <c r="BQ338" s="636"/>
      <c r="BR338" s="636"/>
      <c r="BS338" s="636"/>
      <c r="BT338" s="636"/>
      <c r="BU338" s="636"/>
      <c r="BV338" s="636"/>
      <c r="BW338" s="636"/>
      <c r="BX338" s="636"/>
      <c r="BY338" s="636"/>
      <c r="BZ338" s="636"/>
      <c r="CA338" s="636"/>
      <c r="CB338" s="636"/>
      <c r="CC338" s="636"/>
      <c r="CD338" s="636"/>
      <c r="CE338" s="636"/>
      <c r="CF338" s="636"/>
      <c r="CG338" s="636"/>
      <c r="CH338" s="637"/>
    </row>
    <row r="339" spans="1:86" ht="18" customHeight="1" x14ac:dyDescent="0.15">
      <c r="A339" s="638" t="s">
        <v>23</v>
      </c>
      <c r="B339" s="638"/>
      <c r="C339" s="639" t="str">
        <f>""&amp;①入力シート!AJ156</f>
        <v/>
      </c>
      <c r="D339" s="639"/>
      <c r="E339" s="639"/>
      <c r="F339" s="639"/>
      <c r="G339" s="639"/>
      <c r="H339" s="639"/>
      <c r="I339" s="639"/>
      <c r="J339" s="639"/>
      <c r="K339" s="639"/>
      <c r="L339" s="639"/>
      <c r="M339" s="639"/>
      <c r="N339" s="646" t="s">
        <v>77</v>
      </c>
      <c r="O339" s="428"/>
      <c r="P339" s="428"/>
      <c r="Q339" s="428"/>
      <c r="R339" s="428"/>
      <c r="S339" s="428"/>
      <c r="T339" s="428"/>
      <c r="U339" s="428"/>
      <c r="V339" s="428"/>
      <c r="W339" s="428"/>
      <c r="X339" s="428"/>
      <c r="Y339" s="428"/>
      <c r="Z339" s="428"/>
      <c r="AA339" s="428"/>
      <c r="AB339" s="428"/>
      <c r="AC339" s="428"/>
      <c r="AD339" s="428"/>
      <c r="AE339" s="428"/>
      <c r="AF339" s="428"/>
      <c r="AG339" s="428"/>
      <c r="AH339" s="428"/>
      <c r="AI339" s="428"/>
      <c r="AJ339" s="428"/>
      <c r="AK339" s="428"/>
      <c r="AL339" s="428"/>
      <c r="AM339" s="428"/>
      <c r="AN339" s="428"/>
      <c r="AO339" s="428"/>
      <c r="AP339" s="429"/>
      <c r="AR339" s="47"/>
      <c r="AS339" s="638" t="s">
        <v>23</v>
      </c>
      <c r="AT339" s="638"/>
      <c r="AU339" s="639" t="str">
        <f>""&amp;①入力シート!AJ157</f>
        <v/>
      </c>
      <c r="AV339" s="639"/>
      <c r="AW339" s="639"/>
      <c r="AX339" s="639"/>
      <c r="AY339" s="639"/>
      <c r="AZ339" s="639"/>
      <c r="BA339" s="639"/>
      <c r="BB339" s="639"/>
      <c r="BC339" s="639"/>
      <c r="BD339" s="639"/>
      <c r="BE339" s="639"/>
      <c r="BF339" s="646" t="s">
        <v>77</v>
      </c>
      <c r="BG339" s="428"/>
      <c r="BH339" s="428"/>
      <c r="BI339" s="428"/>
      <c r="BJ339" s="428"/>
      <c r="BK339" s="428"/>
      <c r="BL339" s="428"/>
      <c r="BM339" s="428"/>
      <c r="BN339" s="428"/>
      <c r="BO339" s="428"/>
      <c r="BP339" s="428"/>
      <c r="BQ339" s="428"/>
      <c r="BR339" s="428"/>
      <c r="BS339" s="428"/>
      <c r="BT339" s="428"/>
      <c r="BU339" s="428"/>
      <c r="BV339" s="428"/>
      <c r="BW339" s="428"/>
      <c r="BX339" s="428"/>
      <c r="BY339" s="428"/>
      <c r="BZ339" s="428"/>
      <c r="CA339" s="428"/>
      <c r="CB339" s="428"/>
      <c r="CC339" s="428"/>
      <c r="CD339" s="428"/>
      <c r="CE339" s="428"/>
      <c r="CF339" s="428"/>
      <c r="CG339" s="428"/>
      <c r="CH339" s="429"/>
    </row>
    <row r="340" spans="1:86" ht="18" customHeight="1" x14ac:dyDescent="0.15">
      <c r="A340" s="638"/>
      <c r="B340" s="638"/>
      <c r="C340" s="639"/>
      <c r="D340" s="639"/>
      <c r="E340" s="639"/>
      <c r="F340" s="639"/>
      <c r="G340" s="639"/>
      <c r="H340" s="639"/>
      <c r="I340" s="639"/>
      <c r="J340" s="639"/>
      <c r="K340" s="639"/>
      <c r="L340" s="639"/>
      <c r="M340" s="639"/>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2"/>
      <c r="AR340" s="47"/>
      <c r="AS340" s="638"/>
      <c r="AT340" s="638"/>
      <c r="AU340" s="639"/>
      <c r="AV340" s="639"/>
      <c r="AW340" s="639"/>
      <c r="AX340" s="639"/>
      <c r="AY340" s="639"/>
      <c r="AZ340" s="639"/>
      <c r="BA340" s="639"/>
      <c r="BB340" s="639"/>
      <c r="BC340" s="639"/>
      <c r="BD340" s="639"/>
      <c r="BE340" s="639"/>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2"/>
    </row>
  </sheetData>
  <sheetProtection sheet="1" objects="1" scenarios="1" selectLockedCells="1"/>
  <mergeCells count="1040">
    <mergeCell ref="N46:O48"/>
    <mergeCell ref="P46:AP46"/>
    <mergeCell ref="P6:AP6"/>
    <mergeCell ref="C9:M9"/>
    <mergeCell ref="P56:AP56"/>
    <mergeCell ref="BH56:CH56"/>
    <mergeCell ref="A69:M69"/>
    <mergeCell ref="AS69:BE69"/>
    <mergeCell ref="A70:H73"/>
    <mergeCell ref="P70:AP70"/>
    <mergeCell ref="AS70:AZ73"/>
    <mergeCell ref="BH70:CH70"/>
    <mergeCell ref="P71:AP71"/>
    <mergeCell ref="BH71:CH71"/>
    <mergeCell ref="P72:AP72"/>
    <mergeCell ref="BH72:CH72"/>
    <mergeCell ref="A35:M35"/>
    <mergeCell ref="AS35:BE35"/>
    <mergeCell ref="A36:H39"/>
    <mergeCell ref="P36:AP36"/>
    <mergeCell ref="AS36:AZ39"/>
    <mergeCell ref="BH36:CH36"/>
    <mergeCell ref="P37:AP37"/>
    <mergeCell ref="BH37:CH37"/>
    <mergeCell ref="P38:AP38"/>
    <mergeCell ref="BH38:CH38"/>
    <mergeCell ref="A49:B50"/>
    <mergeCell ref="C49:M50"/>
    <mergeCell ref="AS49:AT50"/>
    <mergeCell ref="AU49:BE50"/>
    <mergeCell ref="BH53:BI53"/>
    <mergeCell ref="BJ53:CH53"/>
    <mergeCell ref="A46:B48"/>
    <mergeCell ref="C46:M48"/>
    <mergeCell ref="N15:AP16"/>
    <mergeCell ref="BF15:CH16"/>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BJ1:CH1"/>
    <mergeCell ref="N5:O8"/>
    <mergeCell ref="P5:S5"/>
    <mergeCell ref="T5:AP5"/>
    <mergeCell ref="BF5:BG8"/>
    <mergeCell ref="BH5:BK5"/>
    <mergeCell ref="BL5:CH5"/>
    <mergeCell ref="N1:O4"/>
    <mergeCell ref="P1:Q1"/>
    <mergeCell ref="R1:AP1"/>
    <mergeCell ref="BF1:BG4"/>
    <mergeCell ref="T23:AP23"/>
    <mergeCell ref="BF23:BG26"/>
    <mergeCell ref="BH23:BK23"/>
    <mergeCell ref="BL23:CH23"/>
    <mergeCell ref="N19:O22"/>
    <mergeCell ref="P19:Q19"/>
    <mergeCell ref="R19:AP19"/>
    <mergeCell ref="BF19:BG22"/>
    <mergeCell ref="P24:AP24"/>
    <mergeCell ref="BH24:CH24"/>
    <mergeCell ref="P25:AP26"/>
    <mergeCell ref="BH25:CH26"/>
    <mergeCell ref="N9:O11"/>
    <mergeCell ref="BH6:CH6"/>
    <mergeCell ref="P7:AP8"/>
    <mergeCell ref="BH7:CH8"/>
    <mergeCell ref="P21:AP21"/>
    <mergeCell ref="BH21:CH21"/>
    <mergeCell ref="P22:AP22"/>
    <mergeCell ref="BH22:CH22"/>
    <mergeCell ref="A15:B16"/>
    <mergeCell ref="C15:M16"/>
    <mergeCell ref="AS15:AT16"/>
    <mergeCell ref="AU15:BE16"/>
    <mergeCell ref="BH19:BI19"/>
    <mergeCell ref="BJ19:CH19"/>
    <mergeCell ref="A12:B14"/>
    <mergeCell ref="C12:M14"/>
    <mergeCell ref="N12:O14"/>
    <mergeCell ref="P12:AP12"/>
    <mergeCell ref="AS12:AT14"/>
    <mergeCell ref="AU12:BE14"/>
    <mergeCell ref="BF12:BG14"/>
    <mergeCell ref="BH12:CH12"/>
    <mergeCell ref="P13:AP14"/>
    <mergeCell ref="BH13:CH14"/>
    <mergeCell ref="A30:B32"/>
    <mergeCell ref="C30:M32"/>
    <mergeCell ref="N30:O32"/>
    <mergeCell ref="P30:AP30"/>
    <mergeCell ref="AS30:AT32"/>
    <mergeCell ref="AU30:BE32"/>
    <mergeCell ref="BF30:BG32"/>
    <mergeCell ref="BH30:CH30"/>
    <mergeCell ref="P31:AP32"/>
    <mergeCell ref="BH31:CH32"/>
    <mergeCell ref="A19:M19"/>
    <mergeCell ref="AS19:BE19"/>
    <mergeCell ref="A20:H23"/>
    <mergeCell ref="P20:AP20"/>
    <mergeCell ref="AS20:AZ23"/>
    <mergeCell ref="BH20:CH20"/>
    <mergeCell ref="A27:B29"/>
    <mergeCell ref="C27:M27"/>
    <mergeCell ref="N27:O29"/>
    <mergeCell ref="P27:AP29"/>
    <mergeCell ref="AS27:AT29"/>
    <mergeCell ref="AU27:BE27"/>
    <mergeCell ref="BF27:BG29"/>
    <mergeCell ref="BH27:CH29"/>
    <mergeCell ref="C28:M29"/>
    <mergeCell ref="AU28:BE29"/>
    <mergeCell ref="N23:O26"/>
    <mergeCell ref="P23:S23"/>
    <mergeCell ref="A33:B34"/>
    <mergeCell ref="C33:M34"/>
    <mergeCell ref="AS33:AT34"/>
    <mergeCell ref="AU33:BE34"/>
    <mergeCell ref="BH35:BI35"/>
    <mergeCell ref="BJ35:CH35"/>
    <mergeCell ref="N33:AP34"/>
    <mergeCell ref="BF33:CH34"/>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35:Q35"/>
    <mergeCell ref="R35:AP35"/>
    <mergeCell ref="BF35:BG38"/>
    <mergeCell ref="P40:AP40"/>
    <mergeCell ref="BH40:CH40"/>
    <mergeCell ref="AS46:AT48"/>
    <mergeCell ref="AU46:BE48"/>
    <mergeCell ref="BF46:BG48"/>
    <mergeCell ref="BH46:CH46"/>
    <mergeCell ref="P47:AP48"/>
    <mergeCell ref="BH47:CH48"/>
    <mergeCell ref="A53:M53"/>
    <mergeCell ref="AS53:BE53"/>
    <mergeCell ref="A54:H57"/>
    <mergeCell ref="P54:AP54"/>
    <mergeCell ref="AS54:AZ57"/>
    <mergeCell ref="BH54:CH54"/>
    <mergeCell ref="A61:B63"/>
    <mergeCell ref="C61:M61"/>
    <mergeCell ref="N61:O63"/>
    <mergeCell ref="P61:AP63"/>
    <mergeCell ref="AS61:AT63"/>
    <mergeCell ref="AU61:BE61"/>
    <mergeCell ref="BF61:BG63"/>
    <mergeCell ref="BH61:CH63"/>
    <mergeCell ref="C62:M63"/>
    <mergeCell ref="AU62:BE63"/>
    <mergeCell ref="N57:O60"/>
    <mergeCell ref="P57:S57"/>
    <mergeCell ref="T57:AP57"/>
    <mergeCell ref="BF57:BG60"/>
    <mergeCell ref="BH57:BK57"/>
    <mergeCell ref="BL57:CH57"/>
    <mergeCell ref="N53:O56"/>
    <mergeCell ref="P53:Q53"/>
    <mergeCell ref="R53:AP53"/>
    <mergeCell ref="BF53:BG56"/>
    <mergeCell ref="P58:AP58"/>
    <mergeCell ref="BH58:CH58"/>
    <mergeCell ref="A67:B68"/>
    <mergeCell ref="C67:M68"/>
    <mergeCell ref="AS67:AT68"/>
    <mergeCell ref="AU67:BE68"/>
    <mergeCell ref="BH69:BI69"/>
    <mergeCell ref="BJ69:CH69"/>
    <mergeCell ref="A64:B66"/>
    <mergeCell ref="C64:M66"/>
    <mergeCell ref="N64:O66"/>
    <mergeCell ref="P64:AP64"/>
    <mergeCell ref="AS64:AT66"/>
    <mergeCell ref="AU64:BE66"/>
    <mergeCell ref="BF64:BG66"/>
    <mergeCell ref="BH64:CH64"/>
    <mergeCell ref="P65:AP66"/>
    <mergeCell ref="BH65:CH66"/>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P69:Q69"/>
    <mergeCell ref="R69:AP69"/>
    <mergeCell ref="BF69:BG72"/>
    <mergeCell ref="P74:AP74"/>
    <mergeCell ref="BH74:CH74"/>
    <mergeCell ref="A80:B82"/>
    <mergeCell ref="C80:M82"/>
    <mergeCell ref="N80:O82"/>
    <mergeCell ref="P80:AP80"/>
    <mergeCell ref="AS80:AT82"/>
    <mergeCell ref="AU80:BE82"/>
    <mergeCell ref="BF80:BG82"/>
    <mergeCell ref="BH80:CH80"/>
    <mergeCell ref="P81:AP82"/>
    <mergeCell ref="BH81:CH82"/>
    <mergeCell ref="P93:AP94"/>
    <mergeCell ref="BH93:CH94"/>
    <mergeCell ref="A83:B84"/>
    <mergeCell ref="C83:M84"/>
    <mergeCell ref="AS83:AT84"/>
    <mergeCell ref="AU83:BE84"/>
    <mergeCell ref="BH87:BI87"/>
    <mergeCell ref="BJ87:CH87"/>
    <mergeCell ref="A87:M87"/>
    <mergeCell ref="AS87:BE87"/>
    <mergeCell ref="A88:H91"/>
    <mergeCell ref="P88:AP88"/>
    <mergeCell ref="AS88:AZ91"/>
    <mergeCell ref="BH88:CH88"/>
    <mergeCell ref="P89:AP89"/>
    <mergeCell ref="BH89:CH89"/>
    <mergeCell ref="P90:AP90"/>
    <mergeCell ref="BH90:CH90"/>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BF87:BG90"/>
    <mergeCell ref="P92:AP92"/>
    <mergeCell ref="BH92:CH92"/>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A103:M103"/>
    <mergeCell ref="AS103:BE103"/>
    <mergeCell ref="A104:H107"/>
    <mergeCell ref="P104:AP104"/>
    <mergeCell ref="AS104:AZ107"/>
    <mergeCell ref="BH104:CH104"/>
    <mergeCell ref="P105:AP105"/>
    <mergeCell ref="BH105:CH105"/>
    <mergeCell ref="P106:AP106"/>
    <mergeCell ref="BH106:CH106"/>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A121:M121"/>
    <mergeCell ref="AS121:BE121"/>
    <mergeCell ref="A122:H125"/>
    <mergeCell ref="P122:AP122"/>
    <mergeCell ref="AS122:AZ125"/>
    <mergeCell ref="BH122:CH122"/>
    <mergeCell ref="P123:AP123"/>
    <mergeCell ref="BH123:CH123"/>
    <mergeCell ref="P124:AP124"/>
    <mergeCell ref="BH124:CH124"/>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A137:M137"/>
    <mergeCell ref="AS137:BE137"/>
    <mergeCell ref="A138:H141"/>
    <mergeCell ref="P138:AP138"/>
    <mergeCell ref="AS138:AZ141"/>
    <mergeCell ref="BH138:CH138"/>
    <mergeCell ref="P139:AP139"/>
    <mergeCell ref="BH139:CH139"/>
    <mergeCell ref="P140:AP140"/>
    <mergeCell ref="BH140:CH140"/>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A155:M155"/>
    <mergeCell ref="AS155:BE155"/>
    <mergeCell ref="A156:H159"/>
    <mergeCell ref="P156:AP156"/>
    <mergeCell ref="AS156:AZ159"/>
    <mergeCell ref="BH156:CH156"/>
    <mergeCell ref="P157:AP157"/>
    <mergeCell ref="BH157:CH157"/>
    <mergeCell ref="P158:AP158"/>
    <mergeCell ref="BH158:CH158"/>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A171:M171"/>
    <mergeCell ref="AS171:BE171"/>
    <mergeCell ref="A172:H175"/>
    <mergeCell ref="P172:AP172"/>
    <mergeCell ref="AS172:AZ175"/>
    <mergeCell ref="BH172:CH172"/>
    <mergeCell ref="P173:AP173"/>
    <mergeCell ref="BH173:CH173"/>
    <mergeCell ref="P174:AP174"/>
    <mergeCell ref="BH174:CH174"/>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A189:M189"/>
    <mergeCell ref="AS189:BE189"/>
    <mergeCell ref="A190:H193"/>
    <mergeCell ref="P190:AP190"/>
    <mergeCell ref="AS190:AZ193"/>
    <mergeCell ref="BH190:CH190"/>
    <mergeCell ref="P191:AP191"/>
    <mergeCell ref="BH191:CH191"/>
    <mergeCell ref="P192:AP192"/>
    <mergeCell ref="BH192:CH192"/>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A205:M205"/>
    <mergeCell ref="AS205:BE205"/>
    <mergeCell ref="A206:H209"/>
    <mergeCell ref="P206:AP206"/>
    <mergeCell ref="AS206:AZ209"/>
    <mergeCell ref="BH206:CH206"/>
    <mergeCell ref="P207:AP207"/>
    <mergeCell ref="BH207:CH207"/>
    <mergeCell ref="P208:AP208"/>
    <mergeCell ref="BH208:CH208"/>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A223:M223"/>
    <mergeCell ref="AS223:BE223"/>
    <mergeCell ref="A224:H227"/>
    <mergeCell ref="P224:AP224"/>
    <mergeCell ref="AS224:AZ227"/>
    <mergeCell ref="BH224:CH224"/>
    <mergeCell ref="P225:AP225"/>
    <mergeCell ref="BH225:CH225"/>
    <mergeCell ref="P226:AP226"/>
    <mergeCell ref="BH226:CH226"/>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A239:M239"/>
    <mergeCell ref="AS239:BE239"/>
    <mergeCell ref="A240:H243"/>
    <mergeCell ref="P240:AP240"/>
    <mergeCell ref="AS240:AZ243"/>
    <mergeCell ref="BH240:CH240"/>
    <mergeCell ref="P241:AP241"/>
    <mergeCell ref="BH241:CH241"/>
    <mergeCell ref="P242:AP242"/>
    <mergeCell ref="BH242:CH242"/>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A257:M257"/>
    <mergeCell ref="AS257:BE257"/>
    <mergeCell ref="A258:H261"/>
    <mergeCell ref="P258:AP258"/>
    <mergeCell ref="AS258:AZ261"/>
    <mergeCell ref="BH258:CH258"/>
    <mergeCell ref="P259:AP259"/>
    <mergeCell ref="BH259:CH259"/>
    <mergeCell ref="P260:AP260"/>
    <mergeCell ref="BH260:CH260"/>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A273:M273"/>
    <mergeCell ref="AS273:BE273"/>
    <mergeCell ref="A274:H277"/>
    <mergeCell ref="P274:AP274"/>
    <mergeCell ref="AS274:AZ277"/>
    <mergeCell ref="BH274:CH274"/>
    <mergeCell ref="P275:AP275"/>
    <mergeCell ref="BH275:CH275"/>
    <mergeCell ref="P276:AP276"/>
    <mergeCell ref="BH276:CH276"/>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A291:M291"/>
    <mergeCell ref="AS291:BE291"/>
    <mergeCell ref="A292:H295"/>
    <mergeCell ref="P292:AP292"/>
    <mergeCell ref="AS292:AZ295"/>
    <mergeCell ref="BH292:CH292"/>
    <mergeCell ref="P293:AP293"/>
    <mergeCell ref="BH293:CH293"/>
    <mergeCell ref="P294:AP294"/>
    <mergeCell ref="BH294:CH294"/>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A307:M307"/>
    <mergeCell ref="AS307:BE307"/>
    <mergeCell ref="A308:H311"/>
    <mergeCell ref="P308:AP308"/>
    <mergeCell ref="AS308:AZ311"/>
    <mergeCell ref="BH308:CH308"/>
    <mergeCell ref="P309:AP309"/>
    <mergeCell ref="BH309:CH309"/>
    <mergeCell ref="P310:AP310"/>
    <mergeCell ref="BH310:CH310"/>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25:O328"/>
    <mergeCell ref="P325:Q325"/>
    <mergeCell ref="R325:AP325"/>
    <mergeCell ref="BF325:BG328"/>
    <mergeCell ref="P330:AP330"/>
    <mergeCell ref="BH330:CH330"/>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N194"/>
  <sheetViews>
    <sheetView showGridLines="0" showRowColHeaders="0" workbookViewId="0"/>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13" customFormat="1" ht="19.899999999999999" customHeight="1" thickBot="1" x14ac:dyDescent="0.2">
      <c r="A1" s="28"/>
      <c r="AN1" s="870" t="s">
        <v>76</v>
      </c>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row>
    <row r="2" spans="1:115" ht="18.600000000000001" customHeight="1" thickTop="1" x14ac:dyDescent="0.15">
      <c r="A2" s="805" t="s">
        <v>0</v>
      </c>
      <c r="B2" s="805"/>
      <c r="C2" s="805"/>
      <c r="D2" s="805" t="s">
        <v>1</v>
      </c>
      <c r="E2" s="805"/>
      <c r="F2" s="805"/>
      <c r="G2" s="805"/>
      <c r="H2" s="805" t="s">
        <v>2</v>
      </c>
      <c r="I2" s="805"/>
      <c r="J2" s="805"/>
      <c r="K2" s="806"/>
      <c r="L2" s="868" t="s">
        <v>3</v>
      </c>
      <c r="M2" s="869"/>
      <c r="N2" s="869"/>
      <c r="O2" s="869"/>
      <c r="P2" s="874" t="s">
        <v>15</v>
      </c>
      <c r="Q2" s="875"/>
      <c r="R2" s="875"/>
      <c r="S2" s="875"/>
      <c r="T2" s="875"/>
      <c r="U2" s="875"/>
      <c r="V2" s="875"/>
      <c r="W2" s="875"/>
      <c r="X2" s="875"/>
      <c r="Y2" s="875"/>
      <c r="Z2" s="875"/>
      <c r="AA2" s="875"/>
      <c r="AB2" s="876"/>
      <c r="AC2" s="873" t="s">
        <v>0</v>
      </c>
      <c r="AD2" s="805"/>
      <c r="AE2" s="805"/>
      <c r="AF2" s="805" t="s">
        <v>1</v>
      </c>
      <c r="AG2" s="805"/>
      <c r="AH2" s="805"/>
      <c r="AI2" s="805"/>
      <c r="AJ2" s="805" t="s">
        <v>2</v>
      </c>
      <c r="AK2" s="805"/>
      <c r="AL2" s="805"/>
      <c r="AM2" s="806"/>
      <c r="AN2" s="868" t="s">
        <v>3</v>
      </c>
      <c r="AO2" s="869"/>
      <c r="AP2" s="869"/>
      <c r="AQ2" s="869"/>
      <c r="AR2" s="871" t="s">
        <v>15</v>
      </c>
      <c r="AS2" s="871"/>
      <c r="AT2" s="871"/>
      <c r="AU2" s="871"/>
      <c r="AV2" s="871"/>
      <c r="AW2" s="871"/>
      <c r="AX2" s="871"/>
      <c r="AY2" s="871"/>
      <c r="AZ2" s="871"/>
      <c r="BA2" s="871"/>
      <c r="BB2" s="871"/>
      <c r="BC2" s="871"/>
      <c r="BD2" s="872"/>
      <c r="BE2" s="17"/>
      <c r="BF2" s="805" t="s">
        <v>0</v>
      </c>
      <c r="BG2" s="805"/>
      <c r="BH2" s="805"/>
      <c r="BI2" s="805" t="s">
        <v>1</v>
      </c>
      <c r="BJ2" s="805"/>
      <c r="BK2" s="805"/>
      <c r="BL2" s="805"/>
      <c r="BM2" s="805" t="s">
        <v>2</v>
      </c>
      <c r="BN2" s="805"/>
      <c r="BO2" s="805"/>
      <c r="BP2" s="806"/>
      <c r="BQ2" s="868" t="s">
        <v>3</v>
      </c>
      <c r="BR2" s="869"/>
      <c r="BS2" s="869"/>
      <c r="BT2" s="869"/>
      <c r="BU2" s="871" t="s">
        <v>15</v>
      </c>
      <c r="BV2" s="871"/>
      <c r="BW2" s="871"/>
      <c r="BX2" s="871"/>
      <c r="BY2" s="871"/>
      <c r="BZ2" s="871"/>
      <c r="CA2" s="871"/>
      <c r="CB2" s="871"/>
      <c r="CC2" s="871"/>
      <c r="CD2" s="871"/>
      <c r="CE2" s="871"/>
      <c r="CF2" s="871"/>
      <c r="CG2" s="872"/>
      <c r="CH2" s="873" t="s">
        <v>0</v>
      </c>
      <c r="CI2" s="805"/>
      <c r="CJ2" s="805"/>
      <c r="CK2" s="805" t="s">
        <v>1</v>
      </c>
      <c r="CL2" s="805"/>
      <c r="CM2" s="805"/>
      <c r="CN2" s="805"/>
      <c r="CO2" s="805" t="s">
        <v>2</v>
      </c>
      <c r="CP2" s="805"/>
      <c r="CQ2" s="805"/>
      <c r="CR2" s="806"/>
      <c r="CS2" s="868" t="s">
        <v>3</v>
      </c>
      <c r="CT2" s="869"/>
      <c r="CU2" s="869"/>
      <c r="CV2" s="869"/>
      <c r="CW2" s="871" t="s">
        <v>15</v>
      </c>
      <c r="CX2" s="871"/>
      <c r="CY2" s="871"/>
      <c r="CZ2" s="871"/>
      <c r="DA2" s="871"/>
      <c r="DB2" s="871"/>
      <c r="DC2" s="871"/>
      <c r="DD2" s="871"/>
      <c r="DE2" s="871"/>
      <c r="DF2" s="871"/>
      <c r="DG2" s="871"/>
      <c r="DH2" s="871"/>
      <c r="DI2" s="872"/>
      <c r="DK2" s="29" t="s">
        <v>3</v>
      </c>
    </row>
    <row r="3" spans="1:115" ht="18.600000000000001" customHeight="1" x14ac:dyDescent="0.15">
      <c r="A3" s="807">
        <v>1</v>
      </c>
      <c r="B3" s="807"/>
      <c r="C3" s="807"/>
      <c r="D3" s="808"/>
      <c r="E3" s="808"/>
      <c r="F3" s="808"/>
      <c r="G3" s="808"/>
      <c r="H3" s="808"/>
      <c r="I3" s="808"/>
      <c r="J3" s="808"/>
      <c r="K3" s="809"/>
      <c r="L3" s="844"/>
      <c r="M3" s="845"/>
      <c r="N3" s="845"/>
      <c r="O3" s="846"/>
      <c r="P3" s="809"/>
      <c r="Q3" s="845"/>
      <c r="R3" s="845"/>
      <c r="S3" s="845"/>
      <c r="T3" s="845"/>
      <c r="U3" s="845"/>
      <c r="V3" s="845"/>
      <c r="W3" s="845"/>
      <c r="X3" s="845"/>
      <c r="Y3" s="845"/>
      <c r="Z3" s="845"/>
      <c r="AA3" s="845"/>
      <c r="AB3" s="847"/>
      <c r="AC3" s="867">
        <v>31</v>
      </c>
      <c r="AD3" s="807"/>
      <c r="AE3" s="807"/>
      <c r="AF3" s="808"/>
      <c r="AG3" s="808"/>
      <c r="AH3" s="808"/>
      <c r="AI3" s="808"/>
      <c r="AJ3" s="808"/>
      <c r="AK3" s="808"/>
      <c r="AL3" s="808"/>
      <c r="AM3" s="809"/>
      <c r="AN3" s="844"/>
      <c r="AO3" s="845"/>
      <c r="AP3" s="845"/>
      <c r="AQ3" s="846"/>
      <c r="AR3" s="809"/>
      <c r="AS3" s="845"/>
      <c r="AT3" s="845"/>
      <c r="AU3" s="845"/>
      <c r="AV3" s="845"/>
      <c r="AW3" s="845"/>
      <c r="AX3" s="845"/>
      <c r="AY3" s="845"/>
      <c r="AZ3" s="845"/>
      <c r="BA3" s="845"/>
      <c r="BB3" s="845"/>
      <c r="BC3" s="845"/>
      <c r="BD3" s="847"/>
      <c r="BE3" s="17"/>
      <c r="BF3" s="807">
        <v>61</v>
      </c>
      <c r="BG3" s="807"/>
      <c r="BH3" s="807"/>
      <c r="BI3" s="808"/>
      <c r="BJ3" s="808"/>
      <c r="BK3" s="808"/>
      <c r="BL3" s="808"/>
      <c r="BM3" s="808"/>
      <c r="BN3" s="808"/>
      <c r="BO3" s="808"/>
      <c r="BP3" s="809"/>
      <c r="BQ3" s="844"/>
      <c r="BR3" s="845"/>
      <c r="BS3" s="845"/>
      <c r="BT3" s="846"/>
      <c r="BU3" s="809"/>
      <c r="BV3" s="845"/>
      <c r="BW3" s="845"/>
      <c r="BX3" s="845"/>
      <c r="BY3" s="845"/>
      <c r="BZ3" s="845"/>
      <c r="CA3" s="845"/>
      <c r="CB3" s="845"/>
      <c r="CC3" s="845"/>
      <c r="CD3" s="845"/>
      <c r="CE3" s="845"/>
      <c r="CF3" s="845"/>
      <c r="CG3" s="847"/>
      <c r="CH3" s="867">
        <v>91</v>
      </c>
      <c r="CI3" s="807"/>
      <c r="CJ3" s="807"/>
      <c r="CK3" s="808"/>
      <c r="CL3" s="808"/>
      <c r="CM3" s="808"/>
      <c r="CN3" s="808"/>
      <c r="CO3" s="808"/>
      <c r="CP3" s="808"/>
      <c r="CQ3" s="808"/>
      <c r="CR3" s="809"/>
      <c r="CS3" s="844"/>
      <c r="CT3" s="845"/>
      <c r="CU3" s="845"/>
      <c r="CV3" s="846"/>
      <c r="CW3" s="809"/>
      <c r="CX3" s="845"/>
      <c r="CY3" s="845"/>
      <c r="CZ3" s="845"/>
      <c r="DA3" s="845"/>
      <c r="DB3" s="845"/>
      <c r="DC3" s="845"/>
      <c r="DD3" s="845"/>
      <c r="DE3" s="845"/>
      <c r="DF3" s="845"/>
      <c r="DG3" s="845"/>
      <c r="DH3" s="845"/>
      <c r="DI3" s="847"/>
      <c r="DK3" s="2" t="s">
        <v>4</v>
      </c>
    </row>
    <row r="4" spans="1:115" ht="18.600000000000001" customHeight="1" x14ac:dyDescent="0.15">
      <c r="A4" s="807">
        <v>2</v>
      </c>
      <c r="B4" s="807"/>
      <c r="C4" s="807"/>
      <c r="D4" s="808"/>
      <c r="E4" s="808"/>
      <c r="F4" s="808"/>
      <c r="G4" s="808"/>
      <c r="H4" s="808"/>
      <c r="I4" s="808"/>
      <c r="J4" s="808"/>
      <c r="K4" s="809"/>
      <c r="L4" s="844"/>
      <c r="M4" s="845"/>
      <c r="N4" s="845"/>
      <c r="O4" s="846"/>
      <c r="P4" s="809"/>
      <c r="Q4" s="845"/>
      <c r="R4" s="845"/>
      <c r="S4" s="845"/>
      <c r="T4" s="845"/>
      <c r="U4" s="845"/>
      <c r="V4" s="845"/>
      <c r="W4" s="845"/>
      <c r="X4" s="845"/>
      <c r="Y4" s="845"/>
      <c r="Z4" s="845"/>
      <c r="AA4" s="845"/>
      <c r="AB4" s="847"/>
      <c r="AC4" s="867">
        <v>32</v>
      </c>
      <c r="AD4" s="807"/>
      <c r="AE4" s="807"/>
      <c r="AF4" s="808"/>
      <c r="AG4" s="808"/>
      <c r="AH4" s="808"/>
      <c r="AI4" s="808"/>
      <c r="AJ4" s="808"/>
      <c r="AK4" s="808"/>
      <c r="AL4" s="808"/>
      <c r="AM4" s="809"/>
      <c r="AN4" s="844"/>
      <c r="AO4" s="845"/>
      <c r="AP4" s="845"/>
      <c r="AQ4" s="846"/>
      <c r="AR4" s="809"/>
      <c r="AS4" s="845"/>
      <c r="AT4" s="845"/>
      <c r="AU4" s="845"/>
      <c r="AV4" s="845"/>
      <c r="AW4" s="845"/>
      <c r="AX4" s="845"/>
      <c r="AY4" s="845"/>
      <c r="AZ4" s="845"/>
      <c r="BA4" s="845"/>
      <c r="BB4" s="845"/>
      <c r="BC4" s="845"/>
      <c r="BD4" s="847"/>
      <c r="BE4" s="17"/>
      <c r="BF4" s="807">
        <v>62</v>
      </c>
      <c r="BG4" s="807"/>
      <c r="BH4" s="807"/>
      <c r="BI4" s="808"/>
      <c r="BJ4" s="808"/>
      <c r="BK4" s="808"/>
      <c r="BL4" s="808"/>
      <c r="BM4" s="808"/>
      <c r="BN4" s="808"/>
      <c r="BO4" s="808"/>
      <c r="BP4" s="809"/>
      <c r="BQ4" s="844"/>
      <c r="BR4" s="845"/>
      <c r="BS4" s="845"/>
      <c r="BT4" s="846"/>
      <c r="BU4" s="809"/>
      <c r="BV4" s="845"/>
      <c r="BW4" s="845"/>
      <c r="BX4" s="845"/>
      <c r="BY4" s="845"/>
      <c r="BZ4" s="845"/>
      <c r="CA4" s="845"/>
      <c r="CB4" s="845"/>
      <c r="CC4" s="845"/>
      <c r="CD4" s="845"/>
      <c r="CE4" s="845"/>
      <c r="CF4" s="845"/>
      <c r="CG4" s="847"/>
      <c r="CH4" s="867">
        <v>92</v>
      </c>
      <c r="CI4" s="807"/>
      <c r="CJ4" s="807"/>
      <c r="CK4" s="808"/>
      <c r="CL4" s="808"/>
      <c r="CM4" s="808"/>
      <c r="CN4" s="808"/>
      <c r="CO4" s="808"/>
      <c r="CP4" s="808"/>
      <c r="CQ4" s="808"/>
      <c r="CR4" s="809"/>
      <c r="CS4" s="844"/>
      <c r="CT4" s="845"/>
      <c r="CU4" s="845"/>
      <c r="CV4" s="846"/>
      <c r="CW4" s="809"/>
      <c r="CX4" s="845"/>
      <c r="CY4" s="845"/>
      <c r="CZ4" s="845"/>
      <c r="DA4" s="845"/>
      <c r="DB4" s="845"/>
      <c r="DC4" s="845"/>
      <c r="DD4" s="845"/>
      <c r="DE4" s="845"/>
      <c r="DF4" s="845"/>
      <c r="DG4" s="845"/>
      <c r="DH4" s="845"/>
      <c r="DI4" s="847"/>
      <c r="DK4" s="2" t="s">
        <v>5</v>
      </c>
    </row>
    <row r="5" spans="1:115" ht="18.600000000000001" customHeight="1" x14ac:dyDescent="0.15">
      <c r="A5" s="807">
        <v>3</v>
      </c>
      <c r="B5" s="807"/>
      <c r="C5" s="807"/>
      <c r="D5" s="808"/>
      <c r="E5" s="808"/>
      <c r="F5" s="808"/>
      <c r="G5" s="808"/>
      <c r="H5" s="808"/>
      <c r="I5" s="808"/>
      <c r="J5" s="808"/>
      <c r="K5" s="809"/>
      <c r="L5" s="844"/>
      <c r="M5" s="845"/>
      <c r="N5" s="845"/>
      <c r="O5" s="846"/>
      <c r="P5" s="809"/>
      <c r="Q5" s="845"/>
      <c r="R5" s="845"/>
      <c r="S5" s="845"/>
      <c r="T5" s="845"/>
      <c r="U5" s="845"/>
      <c r="V5" s="845"/>
      <c r="W5" s="845"/>
      <c r="X5" s="845"/>
      <c r="Y5" s="845"/>
      <c r="Z5" s="845"/>
      <c r="AA5" s="845"/>
      <c r="AB5" s="847"/>
      <c r="AC5" s="867">
        <v>33</v>
      </c>
      <c r="AD5" s="807"/>
      <c r="AE5" s="807"/>
      <c r="AF5" s="808"/>
      <c r="AG5" s="808"/>
      <c r="AH5" s="808"/>
      <c r="AI5" s="808"/>
      <c r="AJ5" s="808"/>
      <c r="AK5" s="808"/>
      <c r="AL5" s="808"/>
      <c r="AM5" s="809"/>
      <c r="AN5" s="844"/>
      <c r="AO5" s="845"/>
      <c r="AP5" s="845"/>
      <c r="AQ5" s="846"/>
      <c r="AR5" s="809"/>
      <c r="AS5" s="845"/>
      <c r="AT5" s="845"/>
      <c r="AU5" s="845"/>
      <c r="AV5" s="845"/>
      <c r="AW5" s="845"/>
      <c r="AX5" s="845"/>
      <c r="AY5" s="845"/>
      <c r="AZ5" s="845"/>
      <c r="BA5" s="845"/>
      <c r="BB5" s="845"/>
      <c r="BC5" s="845"/>
      <c r="BD5" s="847"/>
      <c r="BE5" s="17"/>
      <c r="BF5" s="807">
        <v>63</v>
      </c>
      <c r="BG5" s="807"/>
      <c r="BH5" s="807"/>
      <c r="BI5" s="808"/>
      <c r="BJ5" s="808"/>
      <c r="BK5" s="808"/>
      <c r="BL5" s="808"/>
      <c r="BM5" s="808"/>
      <c r="BN5" s="808"/>
      <c r="BO5" s="808"/>
      <c r="BP5" s="809"/>
      <c r="BQ5" s="844"/>
      <c r="BR5" s="845"/>
      <c r="BS5" s="845"/>
      <c r="BT5" s="846"/>
      <c r="BU5" s="809"/>
      <c r="BV5" s="845"/>
      <c r="BW5" s="845"/>
      <c r="BX5" s="845"/>
      <c r="BY5" s="845"/>
      <c r="BZ5" s="845"/>
      <c r="CA5" s="845"/>
      <c r="CB5" s="845"/>
      <c r="CC5" s="845"/>
      <c r="CD5" s="845"/>
      <c r="CE5" s="845"/>
      <c r="CF5" s="845"/>
      <c r="CG5" s="847"/>
      <c r="CH5" s="867">
        <v>93</v>
      </c>
      <c r="CI5" s="807"/>
      <c r="CJ5" s="807"/>
      <c r="CK5" s="808"/>
      <c r="CL5" s="808"/>
      <c r="CM5" s="808"/>
      <c r="CN5" s="808"/>
      <c r="CO5" s="808"/>
      <c r="CP5" s="808"/>
      <c r="CQ5" s="808"/>
      <c r="CR5" s="809"/>
      <c r="CS5" s="844"/>
      <c r="CT5" s="845"/>
      <c r="CU5" s="845"/>
      <c r="CV5" s="846"/>
      <c r="CW5" s="809"/>
      <c r="CX5" s="845"/>
      <c r="CY5" s="845"/>
      <c r="CZ5" s="845"/>
      <c r="DA5" s="845"/>
      <c r="DB5" s="845"/>
      <c r="DC5" s="845"/>
      <c r="DD5" s="845"/>
      <c r="DE5" s="845"/>
      <c r="DF5" s="845"/>
      <c r="DG5" s="845"/>
      <c r="DH5" s="845"/>
      <c r="DI5" s="847"/>
      <c r="DK5" s="2" t="s">
        <v>6</v>
      </c>
    </row>
    <row r="6" spans="1:115" ht="18.600000000000001" customHeight="1" x14ac:dyDescent="0.15">
      <c r="A6" s="807">
        <v>4</v>
      </c>
      <c r="B6" s="807"/>
      <c r="C6" s="807"/>
      <c r="D6" s="808"/>
      <c r="E6" s="808"/>
      <c r="F6" s="808"/>
      <c r="G6" s="808"/>
      <c r="H6" s="808"/>
      <c r="I6" s="808"/>
      <c r="J6" s="808"/>
      <c r="K6" s="809"/>
      <c r="L6" s="844"/>
      <c r="M6" s="845"/>
      <c r="N6" s="845"/>
      <c r="O6" s="846"/>
      <c r="P6" s="809"/>
      <c r="Q6" s="845"/>
      <c r="R6" s="845"/>
      <c r="S6" s="845"/>
      <c r="T6" s="845"/>
      <c r="U6" s="845"/>
      <c r="V6" s="845"/>
      <c r="W6" s="845"/>
      <c r="X6" s="845"/>
      <c r="Y6" s="845"/>
      <c r="Z6" s="845"/>
      <c r="AA6" s="845"/>
      <c r="AB6" s="847"/>
      <c r="AC6" s="867">
        <v>34</v>
      </c>
      <c r="AD6" s="807"/>
      <c r="AE6" s="807"/>
      <c r="AF6" s="808"/>
      <c r="AG6" s="808"/>
      <c r="AH6" s="808"/>
      <c r="AI6" s="808"/>
      <c r="AJ6" s="808"/>
      <c r="AK6" s="808"/>
      <c r="AL6" s="808"/>
      <c r="AM6" s="809"/>
      <c r="AN6" s="844"/>
      <c r="AO6" s="845"/>
      <c r="AP6" s="845"/>
      <c r="AQ6" s="846"/>
      <c r="AR6" s="809"/>
      <c r="AS6" s="845"/>
      <c r="AT6" s="845"/>
      <c r="AU6" s="845"/>
      <c r="AV6" s="845"/>
      <c r="AW6" s="845"/>
      <c r="AX6" s="845"/>
      <c r="AY6" s="845"/>
      <c r="AZ6" s="845"/>
      <c r="BA6" s="845"/>
      <c r="BB6" s="845"/>
      <c r="BC6" s="845"/>
      <c r="BD6" s="847"/>
      <c r="BE6" s="17"/>
      <c r="BF6" s="807">
        <v>64</v>
      </c>
      <c r="BG6" s="807"/>
      <c r="BH6" s="807"/>
      <c r="BI6" s="808"/>
      <c r="BJ6" s="808"/>
      <c r="BK6" s="808"/>
      <c r="BL6" s="808"/>
      <c r="BM6" s="808"/>
      <c r="BN6" s="808"/>
      <c r="BO6" s="808"/>
      <c r="BP6" s="809"/>
      <c r="BQ6" s="844"/>
      <c r="BR6" s="845"/>
      <c r="BS6" s="845"/>
      <c r="BT6" s="846"/>
      <c r="BU6" s="809"/>
      <c r="BV6" s="845"/>
      <c r="BW6" s="845"/>
      <c r="BX6" s="845"/>
      <c r="BY6" s="845"/>
      <c r="BZ6" s="845"/>
      <c r="CA6" s="845"/>
      <c r="CB6" s="845"/>
      <c r="CC6" s="845"/>
      <c r="CD6" s="845"/>
      <c r="CE6" s="845"/>
      <c r="CF6" s="845"/>
      <c r="CG6" s="847"/>
      <c r="CH6" s="867">
        <v>94</v>
      </c>
      <c r="CI6" s="807"/>
      <c r="CJ6" s="807"/>
      <c r="CK6" s="808"/>
      <c r="CL6" s="808"/>
      <c r="CM6" s="808"/>
      <c r="CN6" s="808"/>
      <c r="CO6" s="808"/>
      <c r="CP6" s="808"/>
      <c r="CQ6" s="808"/>
      <c r="CR6" s="809"/>
      <c r="CS6" s="844"/>
      <c r="CT6" s="845"/>
      <c r="CU6" s="845"/>
      <c r="CV6" s="846"/>
      <c r="CW6" s="809"/>
      <c r="CX6" s="845"/>
      <c r="CY6" s="845"/>
      <c r="CZ6" s="845"/>
      <c r="DA6" s="845"/>
      <c r="DB6" s="845"/>
      <c r="DC6" s="845"/>
      <c r="DD6" s="845"/>
      <c r="DE6" s="845"/>
      <c r="DF6" s="845"/>
      <c r="DG6" s="845"/>
      <c r="DH6" s="845"/>
      <c r="DI6" s="847"/>
      <c r="DK6" s="2" t="s">
        <v>7</v>
      </c>
    </row>
    <row r="7" spans="1:115" ht="18.600000000000001" customHeight="1" x14ac:dyDescent="0.15">
      <c r="A7" s="807">
        <v>5</v>
      </c>
      <c r="B7" s="807"/>
      <c r="C7" s="807"/>
      <c r="D7" s="808"/>
      <c r="E7" s="808"/>
      <c r="F7" s="808"/>
      <c r="G7" s="808"/>
      <c r="H7" s="808"/>
      <c r="I7" s="808"/>
      <c r="J7" s="808"/>
      <c r="K7" s="809"/>
      <c r="L7" s="844"/>
      <c r="M7" s="845"/>
      <c r="N7" s="845"/>
      <c r="O7" s="846"/>
      <c r="P7" s="809"/>
      <c r="Q7" s="845"/>
      <c r="R7" s="845"/>
      <c r="S7" s="845"/>
      <c r="T7" s="845"/>
      <c r="U7" s="845"/>
      <c r="V7" s="845"/>
      <c r="W7" s="845"/>
      <c r="X7" s="845"/>
      <c r="Y7" s="845"/>
      <c r="Z7" s="845"/>
      <c r="AA7" s="845"/>
      <c r="AB7" s="847"/>
      <c r="AC7" s="867">
        <v>35</v>
      </c>
      <c r="AD7" s="807"/>
      <c r="AE7" s="807"/>
      <c r="AF7" s="808"/>
      <c r="AG7" s="808"/>
      <c r="AH7" s="808"/>
      <c r="AI7" s="808"/>
      <c r="AJ7" s="808"/>
      <c r="AK7" s="808"/>
      <c r="AL7" s="808"/>
      <c r="AM7" s="809"/>
      <c r="AN7" s="844"/>
      <c r="AO7" s="845"/>
      <c r="AP7" s="845"/>
      <c r="AQ7" s="846"/>
      <c r="AR7" s="809"/>
      <c r="AS7" s="845"/>
      <c r="AT7" s="845"/>
      <c r="AU7" s="845"/>
      <c r="AV7" s="845"/>
      <c r="AW7" s="845"/>
      <c r="AX7" s="845"/>
      <c r="AY7" s="845"/>
      <c r="AZ7" s="845"/>
      <c r="BA7" s="845"/>
      <c r="BB7" s="845"/>
      <c r="BC7" s="845"/>
      <c r="BD7" s="847"/>
      <c r="BE7" s="17"/>
      <c r="BF7" s="807">
        <v>65</v>
      </c>
      <c r="BG7" s="807"/>
      <c r="BH7" s="807"/>
      <c r="BI7" s="808"/>
      <c r="BJ7" s="808"/>
      <c r="BK7" s="808"/>
      <c r="BL7" s="808"/>
      <c r="BM7" s="808"/>
      <c r="BN7" s="808"/>
      <c r="BO7" s="808"/>
      <c r="BP7" s="809"/>
      <c r="BQ7" s="844"/>
      <c r="BR7" s="845"/>
      <c r="BS7" s="845"/>
      <c r="BT7" s="846"/>
      <c r="BU7" s="809"/>
      <c r="BV7" s="845"/>
      <c r="BW7" s="845"/>
      <c r="BX7" s="845"/>
      <c r="BY7" s="845"/>
      <c r="BZ7" s="845"/>
      <c r="CA7" s="845"/>
      <c r="CB7" s="845"/>
      <c r="CC7" s="845"/>
      <c r="CD7" s="845"/>
      <c r="CE7" s="845"/>
      <c r="CF7" s="845"/>
      <c r="CG7" s="847"/>
      <c r="CH7" s="867">
        <v>95</v>
      </c>
      <c r="CI7" s="807"/>
      <c r="CJ7" s="807"/>
      <c r="CK7" s="808"/>
      <c r="CL7" s="808"/>
      <c r="CM7" s="808"/>
      <c r="CN7" s="808"/>
      <c r="CO7" s="808"/>
      <c r="CP7" s="808"/>
      <c r="CQ7" s="808"/>
      <c r="CR7" s="809"/>
      <c r="CS7" s="844"/>
      <c r="CT7" s="845"/>
      <c r="CU7" s="845"/>
      <c r="CV7" s="846"/>
      <c r="CW7" s="809"/>
      <c r="CX7" s="845"/>
      <c r="CY7" s="845"/>
      <c r="CZ7" s="845"/>
      <c r="DA7" s="845"/>
      <c r="DB7" s="845"/>
      <c r="DC7" s="845"/>
      <c r="DD7" s="845"/>
      <c r="DE7" s="845"/>
      <c r="DF7" s="845"/>
      <c r="DG7" s="845"/>
      <c r="DH7" s="845"/>
      <c r="DI7" s="847"/>
      <c r="DK7" s="2" t="s">
        <v>8</v>
      </c>
    </row>
    <row r="8" spans="1:115" ht="18.600000000000001" customHeight="1" x14ac:dyDescent="0.15">
      <c r="A8" s="807">
        <v>6</v>
      </c>
      <c r="B8" s="807"/>
      <c r="C8" s="807"/>
      <c r="D8" s="808"/>
      <c r="E8" s="808"/>
      <c r="F8" s="808"/>
      <c r="G8" s="808"/>
      <c r="H8" s="808"/>
      <c r="I8" s="808"/>
      <c r="J8" s="808"/>
      <c r="K8" s="809"/>
      <c r="L8" s="844"/>
      <c r="M8" s="845"/>
      <c r="N8" s="845"/>
      <c r="O8" s="846"/>
      <c r="P8" s="809"/>
      <c r="Q8" s="845"/>
      <c r="R8" s="845"/>
      <c r="S8" s="845"/>
      <c r="T8" s="845"/>
      <c r="U8" s="845"/>
      <c r="V8" s="845"/>
      <c r="W8" s="845"/>
      <c r="X8" s="845"/>
      <c r="Y8" s="845"/>
      <c r="Z8" s="845"/>
      <c r="AA8" s="845"/>
      <c r="AB8" s="847"/>
      <c r="AC8" s="867">
        <v>36</v>
      </c>
      <c r="AD8" s="807"/>
      <c r="AE8" s="807"/>
      <c r="AF8" s="808"/>
      <c r="AG8" s="808"/>
      <c r="AH8" s="808"/>
      <c r="AI8" s="808"/>
      <c r="AJ8" s="808"/>
      <c r="AK8" s="808"/>
      <c r="AL8" s="808"/>
      <c r="AM8" s="809"/>
      <c r="AN8" s="844"/>
      <c r="AO8" s="845"/>
      <c r="AP8" s="845"/>
      <c r="AQ8" s="846"/>
      <c r="AR8" s="809"/>
      <c r="AS8" s="845"/>
      <c r="AT8" s="845"/>
      <c r="AU8" s="845"/>
      <c r="AV8" s="845"/>
      <c r="AW8" s="845"/>
      <c r="AX8" s="845"/>
      <c r="AY8" s="845"/>
      <c r="AZ8" s="845"/>
      <c r="BA8" s="845"/>
      <c r="BB8" s="845"/>
      <c r="BC8" s="845"/>
      <c r="BD8" s="847"/>
      <c r="BE8" s="17"/>
      <c r="BF8" s="807">
        <v>66</v>
      </c>
      <c r="BG8" s="807"/>
      <c r="BH8" s="807"/>
      <c r="BI8" s="808"/>
      <c r="BJ8" s="808"/>
      <c r="BK8" s="808"/>
      <c r="BL8" s="808"/>
      <c r="BM8" s="808"/>
      <c r="BN8" s="808"/>
      <c r="BO8" s="808"/>
      <c r="BP8" s="809"/>
      <c r="BQ8" s="844"/>
      <c r="BR8" s="845"/>
      <c r="BS8" s="845"/>
      <c r="BT8" s="846"/>
      <c r="BU8" s="809"/>
      <c r="BV8" s="845"/>
      <c r="BW8" s="845"/>
      <c r="BX8" s="845"/>
      <c r="BY8" s="845"/>
      <c r="BZ8" s="845"/>
      <c r="CA8" s="845"/>
      <c r="CB8" s="845"/>
      <c r="CC8" s="845"/>
      <c r="CD8" s="845"/>
      <c r="CE8" s="845"/>
      <c r="CF8" s="845"/>
      <c r="CG8" s="847"/>
      <c r="CH8" s="867">
        <v>96</v>
      </c>
      <c r="CI8" s="807"/>
      <c r="CJ8" s="807"/>
      <c r="CK8" s="808"/>
      <c r="CL8" s="808"/>
      <c r="CM8" s="808"/>
      <c r="CN8" s="808"/>
      <c r="CO8" s="808"/>
      <c r="CP8" s="808"/>
      <c r="CQ8" s="808"/>
      <c r="CR8" s="809"/>
      <c r="CS8" s="844"/>
      <c r="CT8" s="845"/>
      <c r="CU8" s="845"/>
      <c r="CV8" s="846"/>
      <c r="CW8" s="809"/>
      <c r="CX8" s="845"/>
      <c r="CY8" s="845"/>
      <c r="CZ8" s="845"/>
      <c r="DA8" s="845"/>
      <c r="DB8" s="845"/>
      <c r="DC8" s="845"/>
      <c r="DD8" s="845"/>
      <c r="DE8" s="845"/>
      <c r="DF8" s="845"/>
      <c r="DG8" s="845"/>
      <c r="DH8" s="845"/>
      <c r="DI8" s="847"/>
      <c r="DK8" s="2" t="s">
        <v>9</v>
      </c>
    </row>
    <row r="9" spans="1:115" ht="18.600000000000001" customHeight="1" x14ac:dyDescent="0.15">
      <c r="A9" s="807">
        <v>7</v>
      </c>
      <c r="B9" s="807"/>
      <c r="C9" s="807"/>
      <c r="D9" s="808"/>
      <c r="E9" s="808"/>
      <c r="F9" s="808"/>
      <c r="G9" s="808"/>
      <c r="H9" s="808"/>
      <c r="I9" s="808"/>
      <c r="J9" s="808"/>
      <c r="K9" s="809"/>
      <c r="L9" s="844"/>
      <c r="M9" s="845"/>
      <c r="N9" s="845"/>
      <c r="O9" s="846"/>
      <c r="P9" s="809"/>
      <c r="Q9" s="845"/>
      <c r="R9" s="845"/>
      <c r="S9" s="845"/>
      <c r="T9" s="845"/>
      <c r="U9" s="845"/>
      <c r="V9" s="845"/>
      <c r="W9" s="845"/>
      <c r="X9" s="845"/>
      <c r="Y9" s="845"/>
      <c r="Z9" s="845"/>
      <c r="AA9" s="845"/>
      <c r="AB9" s="847"/>
      <c r="AC9" s="867">
        <v>37</v>
      </c>
      <c r="AD9" s="807"/>
      <c r="AE9" s="807"/>
      <c r="AF9" s="808"/>
      <c r="AG9" s="808"/>
      <c r="AH9" s="808"/>
      <c r="AI9" s="808"/>
      <c r="AJ9" s="808"/>
      <c r="AK9" s="808"/>
      <c r="AL9" s="808"/>
      <c r="AM9" s="809"/>
      <c r="AN9" s="844"/>
      <c r="AO9" s="845"/>
      <c r="AP9" s="845"/>
      <c r="AQ9" s="846"/>
      <c r="AR9" s="809"/>
      <c r="AS9" s="845"/>
      <c r="AT9" s="845"/>
      <c r="AU9" s="845"/>
      <c r="AV9" s="845"/>
      <c r="AW9" s="845"/>
      <c r="AX9" s="845"/>
      <c r="AY9" s="845"/>
      <c r="AZ9" s="845"/>
      <c r="BA9" s="845"/>
      <c r="BB9" s="845"/>
      <c r="BC9" s="845"/>
      <c r="BD9" s="847"/>
      <c r="BE9" s="17"/>
      <c r="BF9" s="807">
        <v>67</v>
      </c>
      <c r="BG9" s="807"/>
      <c r="BH9" s="807"/>
      <c r="BI9" s="808"/>
      <c r="BJ9" s="808"/>
      <c r="BK9" s="808"/>
      <c r="BL9" s="808"/>
      <c r="BM9" s="808"/>
      <c r="BN9" s="808"/>
      <c r="BO9" s="808"/>
      <c r="BP9" s="809"/>
      <c r="BQ9" s="844"/>
      <c r="BR9" s="845"/>
      <c r="BS9" s="845"/>
      <c r="BT9" s="846"/>
      <c r="BU9" s="809"/>
      <c r="BV9" s="845"/>
      <c r="BW9" s="845"/>
      <c r="BX9" s="845"/>
      <c r="BY9" s="845"/>
      <c r="BZ9" s="845"/>
      <c r="CA9" s="845"/>
      <c r="CB9" s="845"/>
      <c r="CC9" s="845"/>
      <c r="CD9" s="845"/>
      <c r="CE9" s="845"/>
      <c r="CF9" s="845"/>
      <c r="CG9" s="847"/>
      <c r="CH9" s="867">
        <v>97</v>
      </c>
      <c r="CI9" s="807"/>
      <c r="CJ9" s="807"/>
      <c r="CK9" s="808"/>
      <c r="CL9" s="808"/>
      <c r="CM9" s="808"/>
      <c r="CN9" s="808"/>
      <c r="CO9" s="808"/>
      <c r="CP9" s="808"/>
      <c r="CQ9" s="808"/>
      <c r="CR9" s="809"/>
      <c r="CS9" s="844"/>
      <c r="CT9" s="845"/>
      <c r="CU9" s="845"/>
      <c r="CV9" s="846"/>
      <c r="CW9" s="809"/>
      <c r="CX9" s="845"/>
      <c r="CY9" s="845"/>
      <c r="CZ9" s="845"/>
      <c r="DA9" s="845"/>
      <c r="DB9" s="845"/>
      <c r="DC9" s="845"/>
      <c r="DD9" s="845"/>
      <c r="DE9" s="845"/>
      <c r="DF9" s="845"/>
      <c r="DG9" s="845"/>
      <c r="DH9" s="845"/>
      <c r="DI9" s="847"/>
      <c r="DK9" s="2" t="s">
        <v>10</v>
      </c>
    </row>
    <row r="10" spans="1:115" ht="18.600000000000001" customHeight="1" x14ac:dyDescent="0.15">
      <c r="A10" s="807">
        <v>8</v>
      </c>
      <c r="B10" s="807"/>
      <c r="C10" s="807"/>
      <c r="D10" s="808"/>
      <c r="E10" s="808"/>
      <c r="F10" s="808"/>
      <c r="G10" s="808"/>
      <c r="H10" s="808"/>
      <c r="I10" s="808"/>
      <c r="J10" s="808"/>
      <c r="K10" s="809"/>
      <c r="L10" s="844"/>
      <c r="M10" s="845"/>
      <c r="N10" s="845"/>
      <c r="O10" s="846"/>
      <c r="P10" s="809"/>
      <c r="Q10" s="845"/>
      <c r="R10" s="845"/>
      <c r="S10" s="845"/>
      <c r="T10" s="845"/>
      <c r="U10" s="845"/>
      <c r="V10" s="845"/>
      <c r="W10" s="845"/>
      <c r="X10" s="845"/>
      <c r="Y10" s="845"/>
      <c r="Z10" s="845"/>
      <c r="AA10" s="845"/>
      <c r="AB10" s="847"/>
      <c r="AC10" s="867">
        <v>38</v>
      </c>
      <c r="AD10" s="807"/>
      <c r="AE10" s="807"/>
      <c r="AF10" s="808"/>
      <c r="AG10" s="808"/>
      <c r="AH10" s="808"/>
      <c r="AI10" s="808"/>
      <c r="AJ10" s="808"/>
      <c r="AK10" s="808"/>
      <c r="AL10" s="808"/>
      <c r="AM10" s="809"/>
      <c r="AN10" s="844"/>
      <c r="AO10" s="845"/>
      <c r="AP10" s="845"/>
      <c r="AQ10" s="846"/>
      <c r="AR10" s="809"/>
      <c r="AS10" s="845"/>
      <c r="AT10" s="845"/>
      <c r="AU10" s="845"/>
      <c r="AV10" s="845"/>
      <c r="AW10" s="845"/>
      <c r="AX10" s="845"/>
      <c r="AY10" s="845"/>
      <c r="AZ10" s="845"/>
      <c r="BA10" s="845"/>
      <c r="BB10" s="845"/>
      <c r="BC10" s="845"/>
      <c r="BD10" s="847"/>
      <c r="BE10" s="17"/>
      <c r="BF10" s="807">
        <v>68</v>
      </c>
      <c r="BG10" s="807"/>
      <c r="BH10" s="807"/>
      <c r="BI10" s="808"/>
      <c r="BJ10" s="808"/>
      <c r="BK10" s="808"/>
      <c r="BL10" s="808"/>
      <c r="BM10" s="808"/>
      <c r="BN10" s="808"/>
      <c r="BO10" s="808"/>
      <c r="BP10" s="809"/>
      <c r="BQ10" s="844"/>
      <c r="BR10" s="845"/>
      <c r="BS10" s="845"/>
      <c r="BT10" s="846"/>
      <c r="BU10" s="809"/>
      <c r="BV10" s="845"/>
      <c r="BW10" s="845"/>
      <c r="BX10" s="845"/>
      <c r="BY10" s="845"/>
      <c r="BZ10" s="845"/>
      <c r="CA10" s="845"/>
      <c r="CB10" s="845"/>
      <c r="CC10" s="845"/>
      <c r="CD10" s="845"/>
      <c r="CE10" s="845"/>
      <c r="CF10" s="845"/>
      <c r="CG10" s="847"/>
      <c r="CH10" s="867">
        <v>98</v>
      </c>
      <c r="CI10" s="807"/>
      <c r="CJ10" s="807"/>
      <c r="CK10" s="808"/>
      <c r="CL10" s="808"/>
      <c r="CM10" s="808"/>
      <c r="CN10" s="808"/>
      <c r="CO10" s="808"/>
      <c r="CP10" s="808"/>
      <c r="CQ10" s="808"/>
      <c r="CR10" s="809"/>
      <c r="CS10" s="844"/>
      <c r="CT10" s="845"/>
      <c r="CU10" s="845"/>
      <c r="CV10" s="846"/>
      <c r="CW10" s="809"/>
      <c r="CX10" s="845"/>
      <c r="CY10" s="845"/>
      <c r="CZ10" s="845"/>
      <c r="DA10" s="845"/>
      <c r="DB10" s="845"/>
      <c r="DC10" s="845"/>
      <c r="DD10" s="845"/>
      <c r="DE10" s="845"/>
      <c r="DF10" s="845"/>
      <c r="DG10" s="845"/>
      <c r="DH10" s="845"/>
      <c r="DI10" s="847"/>
      <c r="DK10" s="2" t="s">
        <v>11</v>
      </c>
    </row>
    <row r="11" spans="1:115" ht="18.600000000000001" customHeight="1" x14ac:dyDescent="0.15">
      <c r="A11" s="807">
        <v>9</v>
      </c>
      <c r="B11" s="807"/>
      <c r="C11" s="807"/>
      <c r="D11" s="808"/>
      <c r="E11" s="808"/>
      <c r="F11" s="808"/>
      <c r="G11" s="808"/>
      <c r="H11" s="808"/>
      <c r="I11" s="808"/>
      <c r="J11" s="808"/>
      <c r="K11" s="809"/>
      <c r="L11" s="844"/>
      <c r="M11" s="845"/>
      <c r="N11" s="845"/>
      <c r="O11" s="846"/>
      <c r="P11" s="809"/>
      <c r="Q11" s="845"/>
      <c r="R11" s="845"/>
      <c r="S11" s="845"/>
      <c r="T11" s="845"/>
      <c r="U11" s="845"/>
      <c r="V11" s="845"/>
      <c r="W11" s="845"/>
      <c r="X11" s="845"/>
      <c r="Y11" s="845"/>
      <c r="Z11" s="845"/>
      <c r="AA11" s="845"/>
      <c r="AB11" s="847"/>
      <c r="AC11" s="867">
        <v>39</v>
      </c>
      <c r="AD11" s="807"/>
      <c r="AE11" s="807"/>
      <c r="AF11" s="808"/>
      <c r="AG11" s="808"/>
      <c r="AH11" s="808"/>
      <c r="AI11" s="808"/>
      <c r="AJ11" s="808"/>
      <c r="AK11" s="808"/>
      <c r="AL11" s="808"/>
      <c r="AM11" s="809"/>
      <c r="AN11" s="844"/>
      <c r="AO11" s="845"/>
      <c r="AP11" s="845"/>
      <c r="AQ11" s="846"/>
      <c r="AR11" s="809"/>
      <c r="AS11" s="845"/>
      <c r="AT11" s="845"/>
      <c r="AU11" s="845"/>
      <c r="AV11" s="845"/>
      <c r="AW11" s="845"/>
      <c r="AX11" s="845"/>
      <c r="AY11" s="845"/>
      <c r="AZ11" s="845"/>
      <c r="BA11" s="845"/>
      <c r="BB11" s="845"/>
      <c r="BC11" s="845"/>
      <c r="BD11" s="847"/>
      <c r="BE11" s="17"/>
      <c r="BF11" s="807">
        <v>69</v>
      </c>
      <c r="BG11" s="807"/>
      <c r="BH11" s="807"/>
      <c r="BI11" s="808"/>
      <c r="BJ11" s="808"/>
      <c r="BK11" s="808"/>
      <c r="BL11" s="808"/>
      <c r="BM11" s="808"/>
      <c r="BN11" s="808"/>
      <c r="BO11" s="808"/>
      <c r="BP11" s="809"/>
      <c r="BQ11" s="844"/>
      <c r="BR11" s="845"/>
      <c r="BS11" s="845"/>
      <c r="BT11" s="846"/>
      <c r="BU11" s="809"/>
      <c r="BV11" s="845"/>
      <c r="BW11" s="845"/>
      <c r="BX11" s="845"/>
      <c r="BY11" s="845"/>
      <c r="BZ11" s="845"/>
      <c r="CA11" s="845"/>
      <c r="CB11" s="845"/>
      <c r="CC11" s="845"/>
      <c r="CD11" s="845"/>
      <c r="CE11" s="845"/>
      <c r="CF11" s="845"/>
      <c r="CG11" s="847"/>
      <c r="CH11" s="867">
        <v>99</v>
      </c>
      <c r="CI11" s="807"/>
      <c r="CJ11" s="807"/>
      <c r="CK11" s="808"/>
      <c r="CL11" s="808"/>
      <c r="CM11" s="808"/>
      <c r="CN11" s="808"/>
      <c r="CO11" s="808"/>
      <c r="CP11" s="808"/>
      <c r="CQ11" s="808"/>
      <c r="CR11" s="809"/>
      <c r="CS11" s="844"/>
      <c r="CT11" s="845"/>
      <c r="CU11" s="845"/>
      <c r="CV11" s="846"/>
      <c r="CW11" s="809"/>
      <c r="CX11" s="845"/>
      <c r="CY11" s="845"/>
      <c r="CZ11" s="845"/>
      <c r="DA11" s="845"/>
      <c r="DB11" s="845"/>
      <c r="DC11" s="845"/>
      <c r="DD11" s="845"/>
      <c r="DE11" s="845"/>
      <c r="DF11" s="845"/>
      <c r="DG11" s="845"/>
      <c r="DH11" s="845"/>
      <c r="DI11" s="847"/>
      <c r="DK11" s="2" t="s">
        <v>12</v>
      </c>
    </row>
    <row r="12" spans="1:115" ht="18.600000000000001" customHeight="1" x14ac:dyDescent="0.15">
      <c r="A12" s="807">
        <v>10</v>
      </c>
      <c r="B12" s="807"/>
      <c r="C12" s="807"/>
      <c r="D12" s="808"/>
      <c r="E12" s="808"/>
      <c r="F12" s="808"/>
      <c r="G12" s="808"/>
      <c r="H12" s="808"/>
      <c r="I12" s="808"/>
      <c r="J12" s="808"/>
      <c r="K12" s="809"/>
      <c r="L12" s="844"/>
      <c r="M12" s="845"/>
      <c r="N12" s="845"/>
      <c r="O12" s="846"/>
      <c r="P12" s="809"/>
      <c r="Q12" s="845"/>
      <c r="R12" s="845"/>
      <c r="S12" s="845"/>
      <c r="T12" s="845"/>
      <c r="U12" s="845"/>
      <c r="V12" s="845"/>
      <c r="W12" s="845"/>
      <c r="X12" s="845"/>
      <c r="Y12" s="845"/>
      <c r="Z12" s="845"/>
      <c r="AA12" s="845"/>
      <c r="AB12" s="847"/>
      <c r="AC12" s="867">
        <v>40</v>
      </c>
      <c r="AD12" s="807"/>
      <c r="AE12" s="807"/>
      <c r="AF12" s="808"/>
      <c r="AG12" s="808"/>
      <c r="AH12" s="808"/>
      <c r="AI12" s="808"/>
      <c r="AJ12" s="808"/>
      <c r="AK12" s="808"/>
      <c r="AL12" s="808"/>
      <c r="AM12" s="809"/>
      <c r="AN12" s="844"/>
      <c r="AO12" s="845"/>
      <c r="AP12" s="845"/>
      <c r="AQ12" s="846"/>
      <c r="AR12" s="809"/>
      <c r="AS12" s="845"/>
      <c r="AT12" s="845"/>
      <c r="AU12" s="845"/>
      <c r="AV12" s="845"/>
      <c r="AW12" s="845"/>
      <c r="AX12" s="845"/>
      <c r="AY12" s="845"/>
      <c r="AZ12" s="845"/>
      <c r="BA12" s="845"/>
      <c r="BB12" s="845"/>
      <c r="BC12" s="845"/>
      <c r="BD12" s="847"/>
      <c r="BE12" s="17"/>
      <c r="BF12" s="807">
        <v>70</v>
      </c>
      <c r="BG12" s="807"/>
      <c r="BH12" s="807"/>
      <c r="BI12" s="808"/>
      <c r="BJ12" s="808"/>
      <c r="BK12" s="808"/>
      <c r="BL12" s="808"/>
      <c r="BM12" s="808"/>
      <c r="BN12" s="808"/>
      <c r="BO12" s="808"/>
      <c r="BP12" s="809"/>
      <c r="BQ12" s="844"/>
      <c r="BR12" s="845"/>
      <c r="BS12" s="845"/>
      <c r="BT12" s="846"/>
      <c r="BU12" s="809"/>
      <c r="BV12" s="845"/>
      <c r="BW12" s="845"/>
      <c r="BX12" s="845"/>
      <c r="BY12" s="845"/>
      <c r="BZ12" s="845"/>
      <c r="CA12" s="845"/>
      <c r="CB12" s="845"/>
      <c r="CC12" s="845"/>
      <c r="CD12" s="845"/>
      <c r="CE12" s="845"/>
      <c r="CF12" s="845"/>
      <c r="CG12" s="847"/>
      <c r="CH12" s="867">
        <v>100</v>
      </c>
      <c r="CI12" s="807"/>
      <c r="CJ12" s="807"/>
      <c r="CK12" s="808"/>
      <c r="CL12" s="808"/>
      <c r="CM12" s="808"/>
      <c r="CN12" s="808"/>
      <c r="CO12" s="808"/>
      <c r="CP12" s="808"/>
      <c r="CQ12" s="808"/>
      <c r="CR12" s="809"/>
      <c r="CS12" s="844"/>
      <c r="CT12" s="845"/>
      <c r="CU12" s="845"/>
      <c r="CV12" s="846"/>
      <c r="CW12" s="809"/>
      <c r="CX12" s="845"/>
      <c r="CY12" s="845"/>
      <c r="CZ12" s="845"/>
      <c r="DA12" s="845"/>
      <c r="DB12" s="845"/>
      <c r="DC12" s="845"/>
      <c r="DD12" s="845"/>
      <c r="DE12" s="845"/>
      <c r="DF12" s="845"/>
      <c r="DG12" s="845"/>
      <c r="DH12" s="845"/>
      <c r="DI12" s="847"/>
      <c r="DK12" s="2" t="s">
        <v>13</v>
      </c>
    </row>
    <row r="13" spans="1:115" ht="18.600000000000001" customHeight="1" x14ac:dyDescent="0.15">
      <c r="A13" s="807">
        <v>11</v>
      </c>
      <c r="B13" s="807"/>
      <c r="C13" s="807"/>
      <c r="D13" s="808"/>
      <c r="E13" s="808"/>
      <c r="F13" s="808"/>
      <c r="G13" s="808"/>
      <c r="H13" s="808"/>
      <c r="I13" s="808"/>
      <c r="J13" s="808"/>
      <c r="K13" s="809"/>
      <c r="L13" s="844"/>
      <c r="M13" s="845"/>
      <c r="N13" s="845"/>
      <c r="O13" s="846"/>
      <c r="P13" s="809"/>
      <c r="Q13" s="845"/>
      <c r="R13" s="845"/>
      <c r="S13" s="845"/>
      <c r="T13" s="845"/>
      <c r="U13" s="845"/>
      <c r="V13" s="845"/>
      <c r="W13" s="845"/>
      <c r="X13" s="845"/>
      <c r="Y13" s="845"/>
      <c r="Z13" s="845"/>
      <c r="AA13" s="845"/>
      <c r="AB13" s="847"/>
      <c r="AC13" s="867">
        <v>41</v>
      </c>
      <c r="AD13" s="807"/>
      <c r="AE13" s="807"/>
      <c r="AF13" s="808"/>
      <c r="AG13" s="808"/>
      <c r="AH13" s="808"/>
      <c r="AI13" s="808"/>
      <c r="AJ13" s="808"/>
      <c r="AK13" s="808"/>
      <c r="AL13" s="808"/>
      <c r="AM13" s="809"/>
      <c r="AN13" s="844"/>
      <c r="AO13" s="845"/>
      <c r="AP13" s="845"/>
      <c r="AQ13" s="846"/>
      <c r="AR13" s="809"/>
      <c r="AS13" s="845"/>
      <c r="AT13" s="845"/>
      <c r="AU13" s="845"/>
      <c r="AV13" s="845"/>
      <c r="AW13" s="845"/>
      <c r="AX13" s="845"/>
      <c r="AY13" s="845"/>
      <c r="AZ13" s="845"/>
      <c r="BA13" s="845"/>
      <c r="BB13" s="845"/>
      <c r="BC13" s="845"/>
      <c r="BD13" s="847"/>
      <c r="BE13" s="17"/>
      <c r="BF13" s="807">
        <v>71</v>
      </c>
      <c r="BG13" s="807"/>
      <c r="BH13" s="807"/>
      <c r="BI13" s="808"/>
      <c r="BJ13" s="808"/>
      <c r="BK13" s="808"/>
      <c r="BL13" s="808"/>
      <c r="BM13" s="808"/>
      <c r="BN13" s="808"/>
      <c r="BO13" s="808"/>
      <c r="BP13" s="809"/>
      <c r="BQ13" s="844"/>
      <c r="BR13" s="845"/>
      <c r="BS13" s="845"/>
      <c r="BT13" s="846"/>
      <c r="BU13" s="809"/>
      <c r="BV13" s="845"/>
      <c r="BW13" s="845"/>
      <c r="BX13" s="845"/>
      <c r="BY13" s="845"/>
      <c r="BZ13" s="845"/>
      <c r="CA13" s="845"/>
      <c r="CB13" s="845"/>
      <c r="CC13" s="845"/>
      <c r="CD13" s="845"/>
      <c r="CE13" s="845"/>
      <c r="CF13" s="845"/>
      <c r="CG13" s="847"/>
      <c r="CH13" s="867">
        <v>101</v>
      </c>
      <c r="CI13" s="807"/>
      <c r="CJ13" s="807"/>
      <c r="CK13" s="808"/>
      <c r="CL13" s="808"/>
      <c r="CM13" s="808"/>
      <c r="CN13" s="808"/>
      <c r="CO13" s="808"/>
      <c r="CP13" s="808"/>
      <c r="CQ13" s="808"/>
      <c r="CR13" s="809"/>
      <c r="CS13" s="844"/>
      <c r="CT13" s="845"/>
      <c r="CU13" s="845"/>
      <c r="CV13" s="846"/>
      <c r="CW13" s="809"/>
      <c r="CX13" s="845"/>
      <c r="CY13" s="845"/>
      <c r="CZ13" s="845"/>
      <c r="DA13" s="845"/>
      <c r="DB13" s="845"/>
      <c r="DC13" s="845"/>
      <c r="DD13" s="845"/>
      <c r="DE13" s="845"/>
      <c r="DF13" s="845"/>
      <c r="DG13" s="845"/>
      <c r="DH13" s="845"/>
      <c r="DI13" s="847"/>
      <c r="DK13" s="2" t="s">
        <v>14</v>
      </c>
    </row>
    <row r="14" spans="1:115" ht="18.600000000000001" customHeight="1" x14ac:dyDescent="0.15">
      <c r="A14" s="807">
        <v>12</v>
      </c>
      <c r="B14" s="807"/>
      <c r="C14" s="807"/>
      <c r="D14" s="808"/>
      <c r="E14" s="808"/>
      <c r="F14" s="808"/>
      <c r="G14" s="808"/>
      <c r="H14" s="808"/>
      <c r="I14" s="808"/>
      <c r="J14" s="808"/>
      <c r="K14" s="809"/>
      <c r="L14" s="844"/>
      <c r="M14" s="845"/>
      <c r="N14" s="845"/>
      <c r="O14" s="846"/>
      <c r="P14" s="809"/>
      <c r="Q14" s="845"/>
      <c r="R14" s="845"/>
      <c r="S14" s="845"/>
      <c r="T14" s="845"/>
      <c r="U14" s="845"/>
      <c r="V14" s="845"/>
      <c r="W14" s="845"/>
      <c r="X14" s="845"/>
      <c r="Y14" s="845"/>
      <c r="Z14" s="845"/>
      <c r="AA14" s="845"/>
      <c r="AB14" s="847"/>
      <c r="AC14" s="867">
        <v>42</v>
      </c>
      <c r="AD14" s="807"/>
      <c r="AE14" s="807"/>
      <c r="AF14" s="808"/>
      <c r="AG14" s="808"/>
      <c r="AH14" s="808"/>
      <c r="AI14" s="808"/>
      <c r="AJ14" s="808"/>
      <c r="AK14" s="808"/>
      <c r="AL14" s="808"/>
      <c r="AM14" s="809"/>
      <c r="AN14" s="844"/>
      <c r="AO14" s="845"/>
      <c r="AP14" s="845"/>
      <c r="AQ14" s="846"/>
      <c r="AR14" s="809"/>
      <c r="AS14" s="845"/>
      <c r="AT14" s="845"/>
      <c r="AU14" s="845"/>
      <c r="AV14" s="845"/>
      <c r="AW14" s="845"/>
      <c r="AX14" s="845"/>
      <c r="AY14" s="845"/>
      <c r="AZ14" s="845"/>
      <c r="BA14" s="845"/>
      <c r="BB14" s="845"/>
      <c r="BC14" s="845"/>
      <c r="BD14" s="847"/>
      <c r="BE14" s="17"/>
      <c r="BF14" s="807">
        <v>72</v>
      </c>
      <c r="BG14" s="807"/>
      <c r="BH14" s="807"/>
      <c r="BI14" s="808"/>
      <c r="BJ14" s="808"/>
      <c r="BK14" s="808"/>
      <c r="BL14" s="808"/>
      <c r="BM14" s="808"/>
      <c r="BN14" s="808"/>
      <c r="BO14" s="808"/>
      <c r="BP14" s="809"/>
      <c r="BQ14" s="844"/>
      <c r="BR14" s="845"/>
      <c r="BS14" s="845"/>
      <c r="BT14" s="846"/>
      <c r="BU14" s="809"/>
      <c r="BV14" s="845"/>
      <c r="BW14" s="845"/>
      <c r="BX14" s="845"/>
      <c r="BY14" s="845"/>
      <c r="BZ14" s="845"/>
      <c r="CA14" s="845"/>
      <c r="CB14" s="845"/>
      <c r="CC14" s="845"/>
      <c r="CD14" s="845"/>
      <c r="CE14" s="845"/>
      <c r="CF14" s="845"/>
      <c r="CG14" s="847"/>
      <c r="CH14" s="867">
        <v>102</v>
      </c>
      <c r="CI14" s="807"/>
      <c r="CJ14" s="807"/>
      <c r="CK14" s="808"/>
      <c r="CL14" s="808"/>
      <c r="CM14" s="808"/>
      <c r="CN14" s="808"/>
      <c r="CO14" s="808"/>
      <c r="CP14" s="808"/>
      <c r="CQ14" s="808"/>
      <c r="CR14" s="809"/>
      <c r="CS14" s="844"/>
      <c r="CT14" s="845"/>
      <c r="CU14" s="845"/>
      <c r="CV14" s="846"/>
      <c r="CW14" s="809"/>
      <c r="CX14" s="845"/>
      <c r="CY14" s="845"/>
      <c r="CZ14" s="845"/>
      <c r="DA14" s="845"/>
      <c r="DB14" s="845"/>
      <c r="DC14" s="845"/>
      <c r="DD14" s="845"/>
      <c r="DE14" s="845"/>
      <c r="DF14" s="845"/>
      <c r="DG14" s="845"/>
      <c r="DH14" s="845"/>
      <c r="DI14" s="847"/>
    </row>
    <row r="15" spans="1:115" ht="18.600000000000001" customHeight="1" x14ac:dyDescent="0.15">
      <c r="A15" s="807">
        <v>13</v>
      </c>
      <c r="B15" s="807"/>
      <c r="C15" s="807"/>
      <c r="D15" s="808"/>
      <c r="E15" s="808"/>
      <c r="F15" s="808"/>
      <c r="G15" s="808"/>
      <c r="H15" s="808"/>
      <c r="I15" s="808"/>
      <c r="J15" s="808"/>
      <c r="K15" s="809"/>
      <c r="L15" s="844"/>
      <c r="M15" s="845"/>
      <c r="N15" s="845"/>
      <c r="O15" s="846"/>
      <c r="P15" s="809"/>
      <c r="Q15" s="845"/>
      <c r="R15" s="845"/>
      <c r="S15" s="845"/>
      <c r="T15" s="845"/>
      <c r="U15" s="845"/>
      <c r="V15" s="845"/>
      <c r="W15" s="845"/>
      <c r="X15" s="845"/>
      <c r="Y15" s="845"/>
      <c r="Z15" s="845"/>
      <c r="AA15" s="845"/>
      <c r="AB15" s="847"/>
      <c r="AC15" s="867">
        <v>43</v>
      </c>
      <c r="AD15" s="807"/>
      <c r="AE15" s="807"/>
      <c r="AF15" s="808"/>
      <c r="AG15" s="808"/>
      <c r="AH15" s="808"/>
      <c r="AI15" s="808"/>
      <c r="AJ15" s="808"/>
      <c r="AK15" s="808"/>
      <c r="AL15" s="808"/>
      <c r="AM15" s="809"/>
      <c r="AN15" s="844"/>
      <c r="AO15" s="845"/>
      <c r="AP15" s="845"/>
      <c r="AQ15" s="846"/>
      <c r="AR15" s="809"/>
      <c r="AS15" s="845"/>
      <c r="AT15" s="845"/>
      <c r="AU15" s="845"/>
      <c r="AV15" s="845"/>
      <c r="AW15" s="845"/>
      <c r="AX15" s="845"/>
      <c r="AY15" s="845"/>
      <c r="AZ15" s="845"/>
      <c r="BA15" s="845"/>
      <c r="BB15" s="845"/>
      <c r="BC15" s="845"/>
      <c r="BD15" s="847"/>
      <c r="BE15" s="17"/>
      <c r="BF15" s="807">
        <v>73</v>
      </c>
      <c r="BG15" s="807"/>
      <c r="BH15" s="807"/>
      <c r="BI15" s="808"/>
      <c r="BJ15" s="808"/>
      <c r="BK15" s="808"/>
      <c r="BL15" s="808"/>
      <c r="BM15" s="808"/>
      <c r="BN15" s="808"/>
      <c r="BO15" s="808"/>
      <c r="BP15" s="809"/>
      <c r="BQ15" s="844"/>
      <c r="BR15" s="845"/>
      <c r="BS15" s="845"/>
      <c r="BT15" s="846"/>
      <c r="BU15" s="809"/>
      <c r="BV15" s="845"/>
      <c r="BW15" s="845"/>
      <c r="BX15" s="845"/>
      <c r="BY15" s="845"/>
      <c r="BZ15" s="845"/>
      <c r="CA15" s="845"/>
      <c r="CB15" s="845"/>
      <c r="CC15" s="845"/>
      <c r="CD15" s="845"/>
      <c r="CE15" s="845"/>
      <c r="CF15" s="845"/>
      <c r="CG15" s="847"/>
      <c r="CH15" s="867">
        <v>103</v>
      </c>
      <c r="CI15" s="807"/>
      <c r="CJ15" s="807"/>
      <c r="CK15" s="808"/>
      <c r="CL15" s="808"/>
      <c r="CM15" s="808"/>
      <c r="CN15" s="808"/>
      <c r="CO15" s="808"/>
      <c r="CP15" s="808"/>
      <c r="CQ15" s="808"/>
      <c r="CR15" s="809"/>
      <c r="CS15" s="844"/>
      <c r="CT15" s="845"/>
      <c r="CU15" s="845"/>
      <c r="CV15" s="846"/>
      <c r="CW15" s="809"/>
      <c r="CX15" s="845"/>
      <c r="CY15" s="845"/>
      <c r="CZ15" s="845"/>
      <c r="DA15" s="845"/>
      <c r="DB15" s="845"/>
      <c r="DC15" s="845"/>
      <c r="DD15" s="845"/>
      <c r="DE15" s="845"/>
      <c r="DF15" s="845"/>
      <c r="DG15" s="845"/>
      <c r="DH15" s="845"/>
      <c r="DI15" s="847"/>
    </row>
    <row r="16" spans="1:115" ht="18.600000000000001" customHeight="1" x14ac:dyDescent="0.15">
      <c r="A16" s="807">
        <v>14</v>
      </c>
      <c r="B16" s="807"/>
      <c r="C16" s="807"/>
      <c r="D16" s="808"/>
      <c r="E16" s="808"/>
      <c r="F16" s="808"/>
      <c r="G16" s="808"/>
      <c r="H16" s="808"/>
      <c r="I16" s="808"/>
      <c r="J16" s="808"/>
      <c r="K16" s="809"/>
      <c r="L16" s="844"/>
      <c r="M16" s="845"/>
      <c r="N16" s="845"/>
      <c r="O16" s="846"/>
      <c r="P16" s="809"/>
      <c r="Q16" s="845"/>
      <c r="R16" s="845"/>
      <c r="S16" s="845"/>
      <c r="T16" s="845"/>
      <c r="U16" s="845"/>
      <c r="V16" s="845"/>
      <c r="W16" s="845"/>
      <c r="X16" s="845"/>
      <c r="Y16" s="845"/>
      <c r="Z16" s="845"/>
      <c r="AA16" s="845"/>
      <c r="AB16" s="847"/>
      <c r="AC16" s="867">
        <v>44</v>
      </c>
      <c r="AD16" s="807"/>
      <c r="AE16" s="807"/>
      <c r="AF16" s="808"/>
      <c r="AG16" s="808"/>
      <c r="AH16" s="808"/>
      <c r="AI16" s="808"/>
      <c r="AJ16" s="808"/>
      <c r="AK16" s="808"/>
      <c r="AL16" s="808"/>
      <c r="AM16" s="809"/>
      <c r="AN16" s="844"/>
      <c r="AO16" s="845"/>
      <c r="AP16" s="845"/>
      <c r="AQ16" s="846"/>
      <c r="AR16" s="809"/>
      <c r="AS16" s="845"/>
      <c r="AT16" s="845"/>
      <c r="AU16" s="845"/>
      <c r="AV16" s="845"/>
      <c r="AW16" s="845"/>
      <c r="AX16" s="845"/>
      <c r="AY16" s="845"/>
      <c r="AZ16" s="845"/>
      <c r="BA16" s="845"/>
      <c r="BB16" s="845"/>
      <c r="BC16" s="845"/>
      <c r="BD16" s="847"/>
      <c r="BE16" s="17"/>
      <c r="BF16" s="807">
        <v>74</v>
      </c>
      <c r="BG16" s="807"/>
      <c r="BH16" s="807"/>
      <c r="BI16" s="808"/>
      <c r="BJ16" s="808"/>
      <c r="BK16" s="808"/>
      <c r="BL16" s="808"/>
      <c r="BM16" s="808"/>
      <c r="BN16" s="808"/>
      <c r="BO16" s="808"/>
      <c r="BP16" s="809"/>
      <c r="BQ16" s="844"/>
      <c r="BR16" s="845"/>
      <c r="BS16" s="845"/>
      <c r="BT16" s="846"/>
      <c r="BU16" s="809"/>
      <c r="BV16" s="845"/>
      <c r="BW16" s="845"/>
      <c r="BX16" s="845"/>
      <c r="BY16" s="845"/>
      <c r="BZ16" s="845"/>
      <c r="CA16" s="845"/>
      <c r="CB16" s="845"/>
      <c r="CC16" s="845"/>
      <c r="CD16" s="845"/>
      <c r="CE16" s="845"/>
      <c r="CF16" s="845"/>
      <c r="CG16" s="847"/>
      <c r="CH16" s="867">
        <v>104</v>
      </c>
      <c r="CI16" s="807"/>
      <c r="CJ16" s="807"/>
      <c r="CK16" s="808"/>
      <c r="CL16" s="808"/>
      <c r="CM16" s="808"/>
      <c r="CN16" s="808"/>
      <c r="CO16" s="808"/>
      <c r="CP16" s="808"/>
      <c r="CQ16" s="808"/>
      <c r="CR16" s="809"/>
      <c r="CS16" s="844"/>
      <c r="CT16" s="845"/>
      <c r="CU16" s="845"/>
      <c r="CV16" s="846"/>
      <c r="CW16" s="809"/>
      <c r="CX16" s="845"/>
      <c r="CY16" s="845"/>
      <c r="CZ16" s="845"/>
      <c r="DA16" s="845"/>
      <c r="DB16" s="845"/>
      <c r="DC16" s="845"/>
      <c r="DD16" s="845"/>
      <c r="DE16" s="845"/>
      <c r="DF16" s="845"/>
      <c r="DG16" s="845"/>
      <c r="DH16" s="845"/>
      <c r="DI16" s="847"/>
    </row>
    <row r="17" spans="1:113" ht="18.600000000000001" customHeight="1" x14ac:dyDescent="0.15">
      <c r="A17" s="807">
        <v>15</v>
      </c>
      <c r="B17" s="807"/>
      <c r="C17" s="807"/>
      <c r="D17" s="808"/>
      <c r="E17" s="808"/>
      <c r="F17" s="808"/>
      <c r="G17" s="808"/>
      <c r="H17" s="808"/>
      <c r="I17" s="808"/>
      <c r="J17" s="808"/>
      <c r="K17" s="809"/>
      <c r="L17" s="844"/>
      <c r="M17" s="845"/>
      <c r="N17" s="845"/>
      <c r="O17" s="846"/>
      <c r="P17" s="809"/>
      <c r="Q17" s="845"/>
      <c r="R17" s="845"/>
      <c r="S17" s="845"/>
      <c r="T17" s="845"/>
      <c r="U17" s="845"/>
      <c r="V17" s="845"/>
      <c r="W17" s="845"/>
      <c r="X17" s="845"/>
      <c r="Y17" s="845"/>
      <c r="Z17" s="845"/>
      <c r="AA17" s="845"/>
      <c r="AB17" s="847"/>
      <c r="AC17" s="867">
        <v>45</v>
      </c>
      <c r="AD17" s="807"/>
      <c r="AE17" s="807"/>
      <c r="AF17" s="808"/>
      <c r="AG17" s="808"/>
      <c r="AH17" s="808"/>
      <c r="AI17" s="808"/>
      <c r="AJ17" s="808"/>
      <c r="AK17" s="808"/>
      <c r="AL17" s="808"/>
      <c r="AM17" s="809"/>
      <c r="AN17" s="844"/>
      <c r="AO17" s="845"/>
      <c r="AP17" s="845"/>
      <c r="AQ17" s="846"/>
      <c r="AR17" s="809"/>
      <c r="AS17" s="845"/>
      <c r="AT17" s="845"/>
      <c r="AU17" s="845"/>
      <c r="AV17" s="845"/>
      <c r="AW17" s="845"/>
      <c r="AX17" s="845"/>
      <c r="AY17" s="845"/>
      <c r="AZ17" s="845"/>
      <c r="BA17" s="845"/>
      <c r="BB17" s="845"/>
      <c r="BC17" s="845"/>
      <c r="BD17" s="847"/>
      <c r="BE17" s="17"/>
      <c r="BF17" s="807">
        <v>75</v>
      </c>
      <c r="BG17" s="807"/>
      <c r="BH17" s="807"/>
      <c r="BI17" s="808"/>
      <c r="BJ17" s="808"/>
      <c r="BK17" s="808"/>
      <c r="BL17" s="808"/>
      <c r="BM17" s="808"/>
      <c r="BN17" s="808"/>
      <c r="BO17" s="808"/>
      <c r="BP17" s="809"/>
      <c r="BQ17" s="844"/>
      <c r="BR17" s="845"/>
      <c r="BS17" s="845"/>
      <c r="BT17" s="846"/>
      <c r="BU17" s="809"/>
      <c r="BV17" s="845"/>
      <c r="BW17" s="845"/>
      <c r="BX17" s="845"/>
      <c r="BY17" s="845"/>
      <c r="BZ17" s="845"/>
      <c r="CA17" s="845"/>
      <c r="CB17" s="845"/>
      <c r="CC17" s="845"/>
      <c r="CD17" s="845"/>
      <c r="CE17" s="845"/>
      <c r="CF17" s="845"/>
      <c r="CG17" s="847"/>
      <c r="CH17" s="867">
        <v>105</v>
      </c>
      <c r="CI17" s="807"/>
      <c r="CJ17" s="807"/>
      <c r="CK17" s="808"/>
      <c r="CL17" s="808"/>
      <c r="CM17" s="808"/>
      <c r="CN17" s="808"/>
      <c r="CO17" s="808"/>
      <c r="CP17" s="808"/>
      <c r="CQ17" s="808"/>
      <c r="CR17" s="809"/>
      <c r="CS17" s="844"/>
      <c r="CT17" s="845"/>
      <c r="CU17" s="845"/>
      <c r="CV17" s="846"/>
      <c r="CW17" s="809"/>
      <c r="CX17" s="845"/>
      <c r="CY17" s="845"/>
      <c r="CZ17" s="845"/>
      <c r="DA17" s="845"/>
      <c r="DB17" s="845"/>
      <c r="DC17" s="845"/>
      <c r="DD17" s="845"/>
      <c r="DE17" s="845"/>
      <c r="DF17" s="845"/>
      <c r="DG17" s="845"/>
      <c r="DH17" s="845"/>
      <c r="DI17" s="847"/>
    </row>
    <row r="18" spans="1:113" ht="18.600000000000001" customHeight="1" x14ac:dyDescent="0.15">
      <c r="A18" s="807">
        <v>16</v>
      </c>
      <c r="B18" s="807"/>
      <c r="C18" s="807"/>
      <c r="D18" s="808"/>
      <c r="E18" s="808"/>
      <c r="F18" s="808"/>
      <c r="G18" s="808"/>
      <c r="H18" s="808"/>
      <c r="I18" s="808"/>
      <c r="J18" s="808"/>
      <c r="K18" s="809"/>
      <c r="L18" s="844"/>
      <c r="M18" s="845"/>
      <c r="N18" s="845"/>
      <c r="O18" s="846"/>
      <c r="P18" s="809"/>
      <c r="Q18" s="845"/>
      <c r="R18" s="845"/>
      <c r="S18" s="845"/>
      <c r="T18" s="845"/>
      <c r="U18" s="845"/>
      <c r="V18" s="845"/>
      <c r="W18" s="845"/>
      <c r="X18" s="845"/>
      <c r="Y18" s="845"/>
      <c r="Z18" s="845"/>
      <c r="AA18" s="845"/>
      <c r="AB18" s="847"/>
      <c r="AC18" s="867">
        <v>46</v>
      </c>
      <c r="AD18" s="807"/>
      <c r="AE18" s="807"/>
      <c r="AF18" s="808"/>
      <c r="AG18" s="808"/>
      <c r="AH18" s="808"/>
      <c r="AI18" s="808"/>
      <c r="AJ18" s="808"/>
      <c r="AK18" s="808"/>
      <c r="AL18" s="808"/>
      <c r="AM18" s="809"/>
      <c r="AN18" s="844"/>
      <c r="AO18" s="845"/>
      <c r="AP18" s="845"/>
      <c r="AQ18" s="846"/>
      <c r="AR18" s="809"/>
      <c r="AS18" s="845"/>
      <c r="AT18" s="845"/>
      <c r="AU18" s="845"/>
      <c r="AV18" s="845"/>
      <c r="AW18" s="845"/>
      <c r="AX18" s="845"/>
      <c r="AY18" s="845"/>
      <c r="AZ18" s="845"/>
      <c r="BA18" s="845"/>
      <c r="BB18" s="845"/>
      <c r="BC18" s="845"/>
      <c r="BD18" s="847"/>
      <c r="BE18" s="17"/>
      <c r="BF18" s="807">
        <v>76</v>
      </c>
      <c r="BG18" s="807"/>
      <c r="BH18" s="807"/>
      <c r="BI18" s="808"/>
      <c r="BJ18" s="808"/>
      <c r="BK18" s="808"/>
      <c r="BL18" s="808"/>
      <c r="BM18" s="808"/>
      <c r="BN18" s="808"/>
      <c r="BO18" s="808"/>
      <c r="BP18" s="809"/>
      <c r="BQ18" s="844"/>
      <c r="BR18" s="845"/>
      <c r="BS18" s="845"/>
      <c r="BT18" s="846"/>
      <c r="BU18" s="809"/>
      <c r="BV18" s="845"/>
      <c r="BW18" s="845"/>
      <c r="BX18" s="845"/>
      <c r="BY18" s="845"/>
      <c r="BZ18" s="845"/>
      <c r="CA18" s="845"/>
      <c r="CB18" s="845"/>
      <c r="CC18" s="845"/>
      <c r="CD18" s="845"/>
      <c r="CE18" s="845"/>
      <c r="CF18" s="845"/>
      <c r="CG18" s="847"/>
      <c r="CH18" s="867">
        <v>106</v>
      </c>
      <c r="CI18" s="807"/>
      <c r="CJ18" s="807"/>
      <c r="CK18" s="808"/>
      <c r="CL18" s="808"/>
      <c r="CM18" s="808"/>
      <c r="CN18" s="808"/>
      <c r="CO18" s="808"/>
      <c r="CP18" s="808"/>
      <c r="CQ18" s="808"/>
      <c r="CR18" s="809"/>
      <c r="CS18" s="844"/>
      <c r="CT18" s="845"/>
      <c r="CU18" s="845"/>
      <c r="CV18" s="846"/>
      <c r="CW18" s="809"/>
      <c r="CX18" s="845"/>
      <c r="CY18" s="845"/>
      <c r="CZ18" s="845"/>
      <c r="DA18" s="845"/>
      <c r="DB18" s="845"/>
      <c r="DC18" s="845"/>
      <c r="DD18" s="845"/>
      <c r="DE18" s="845"/>
      <c r="DF18" s="845"/>
      <c r="DG18" s="845"/>
      <c r="DH18" s="845"/>
      <c r="DI18" s="847"/>
    </row>
    <row r="19" spans="1:113" ht="18.600000000000001" customHeight="1" x14ac:dyDescent="0.15">
      <c r="A19" s="807">
        <v>17</v>
      </c>
      <c r="B19" s="807"/>
      <c r="C19" s="807"/>
      <c r="D19" s="808"/>
      <c r="E19" s="808"/>
      <c r="F19" s="808"/>
      <c r="G19" s="808"/>
      <c r="H19" s="808"/>
      <c r="I19" s="808"/>
      <c r="J19" s="808"/>
      <c r="K19" s="809"/>
      <c r="L19" s="844"/>
      <c r="M19" s="845"/>
      <c r="N19" s="845"/>
      <c r="O19" s="846"/>
      <c r="P19" s="809"/>
      <c r="Q19" s="845"/>
      <c r="R19" s="845"/>
      <c r="S19" s="845"/>
      <c r="T19" s="845"/>
      <c r="U19" s="845"/>
      <c r="V19" s="845"/>
      <c r="W19" s="845"/>
      <c r="X19" s="845"/>
      <c r="Y19" s="845"/>
      <c r="Z19" s="845"/>
      <c r="AA19" s="845"/>
      <c r="AB19" s="847"/>
      <c r="AC19" s="867">
        <v>47</v>
      </c>
      <c r="AD19" s="807"/>
      <c r="AE19" s="807"/>
      <c r="AF19" s="808"/>
      <c r="AG19" s="808"/>
      <c r="AH19" s="808"/>
      <c r="AI19" s="808"/>
      <c r="AJ19" s="808"/>
      <c r="AK19" s="808"/>
      <c r="AL19" s="808"/>
      <c r="AM19" s="809"/>
      <c r="AN19" s="844"/>
      <c r="AO19" s="845"/>
      <c r="AP19" s="845"/>
      <c r="AQ19" s="846"/>
      <c r="AR19" s="809"/>
      <c r="AS19" s="845"/>
      <c r="AT19" s="845"/>
      <c r="AU19" s="845"/>
      <c r="AV19" s="845"/>
      <c r="AW19" s="845"/>
      <c r="AX19" s="845"/>
      <c r="AY19" s="845"/>
      <c r="AZ19" s="845"/>
      <c r="BA19" s="845"/>
      <c r="BB19" s="845"/>
      <c r="BC19" s="845"/>
      <c r="BD19" s="847"/>
      <c r="BE19" s="17"/>
      <c r="BF19" s="807">
        <v>77</v>
      </c>
      <c r="BG19" s="807"/>
      <c r="BH19" s="807"/>
      <c r="BI19" s="808"/>
      <c r="BJ19" s="808"/>
      <c r="BK19" s="808"/>
      <c r="BL19" s="808"/>
      <c r="BM19" s="808"/>
      <c r="BN19" s="808"/>
      <c r="BO19" s="808"/>
      <c r="BP19" s="809"/>
      <c r="BQ19" s="844"/>
      <c r="BR19" s="845"/>
      <c r="BS19" s="845"/>
      <c r="BT19" s="846"/>
      <c r="BU19" s="809"/>
      <c r="BV19" s="845"/>
      <c r="BW19" s="845"/>
      <c r="BX19" s="845"/>
      <c r="BY19" s="845"/>
      <c r="BZ19" s="845"/>
      <c r="CA19" s="845"/>
      <c r="CB19" s="845"/>
      <c r="CC19" s="845"/>
      <c r="CD19" s="845"/>
      <c r="CE19" s="845"/>
      <c r="CF19" s="845"/>
      <c r="CG19" s="847"/>
      <c r="CH19" s="867">
        <v>107</v>
      </c>
      <c r="CI19" s="807"/>
      <c r="CJ19" s="807"/>
      <c r="CK19" s="808"/>
      <c r="CL19" s="808"/>
      <c r="CM19" s="808"/>
      <c r="CN19" s="808"/>
      <c r="CO19" s="808"/>
      <c r="CP19" s="808"/>
      <c r="CQ19" s="808"/>
      <c r="CR19" s="809"/>
      <c r="CS19" s="844"/>
      <c r="CT19" s="845"/>
      <c r="CU19" s="845"/>
      <c r="CV19" s="846"/>
      <c r="CW19" s="809"/>
      <c r="CX19" s="845"/>
      <c r="CY19" s="845"/>
      <c r="CZ19" s="845"/>
      <c r="DA19" s="845"/>
      <c r="DB19" s="845"/>
      <c r="DC19" s="845"/>
      <c r="DD19" s="845"/>
      <c r="DE19" s="845"/>
      <c r="DF19" s="845"/>
      <c r="DG19" s="845"/>
      <c r="DH19" s="845"/>
      <c r="DI19" s="847"/>
    </row>
    <row r="20" spans="1:113" ht="18.600000000000001" customHeight="1" x14ac:dyDescent="0.15">
      <c r="A20" s="807">
        <v>18</v>
      </c>
      <c r="B20" s="807"/>
      <c r="C20" s="807"/>
      <c r="D20" s="808"/>
      <c r="E20" s="808"/>
      <c r="F20" s="808"/>
      <c r="G20" s="808"/>
      <c r="H20" s="808"/>
      <c r="I20" s="808"/>
      <c r="J20" s="808"/>
      <c r="K20" s="809"/>
      <c r="L20" s="844"/>
      <c r="M20" s="845"/>
      <c r="N20" s="845"/>
      <c r="O20" s="846"/>
      <c r="P20" s="809"/>
      <c r="Q20" s="845"/>
      <c r="R20" s="845"/>
      <c r="S20" s="845"/>
      <c r="T20" s="845"/>
      <c r="U20" s="845"/>
      <c r="V20" s="845"/>
      <c r="W20" s="845"/>
      <c r="X20" s="845"/>
      <c r="Y20" s="845"/>
      <c r="Z20" s="845"/>
      <c r="AA20" s="845"/>
      <c r="AB20" s="847"/>
      <c r="AC20" s="867">
        <v>48</v>
      </c>
      <c r="AD20" s="807"/>
      <c r="AE20" s="807"/>
      <c r="AF20" s="808"/>
      <c r="AG20" s="808"/>
      <c r="AH20" s="808"/>
      <c r="AI20" s="808"/>
      <c r="AJ20" s="808"/>
      <c r="AK20" s="808"/>
      <c r="AL20" s="808"/>
      <c r="AM20" s="809"/>
      <c r="AN20" s="844"/>
      <c r="AO20" s="845"/>
      <c r="AP20" s="845"/>
      <c r="AQ20" s="846"/>
      <c r="AR20" s="809"/>
      <c r="AS20" s="845"/>
      <c r="AT20" s="845"/>
      <c r="AU20" s="845"/>
      <c r="AV20" s="845"/>
      <c r="AW20" s="845"/>
      <c r="AX20" s="845"/>
      <c r="AY20" s="845"/>
      <c r="AZ20" s="845"/>
      <c r="BA20" s="845"/>
      <c r="BB20" s="845"/>
      <c r="BC20" s="845"/>
      <c r="BD20" s="847"/>
      <c r="BE20" s="17"/>
      <c r="BF20" s="807">
        <v>78</v>
      </c>
      <c r="BG20" s="807"/>
      <c r="BH20" s="807"/>
      <c r="BI20" s="808"/>
      <c r="BJ20" s="808"/>
      <c r="BK20" s="808"/>
      <c r="BL20" s="808"/>
      <c r="BM20" s="808"/>
      <c r="BN20" s="808"/>
      <c r="BO20" s="808"/>
      <c r="BP20" s="809"/>
      <c r="BQ20" s="844"/>
      <c r="BR20" s="845"/>
      <c r="BS20" s="845"/>
      <c r="BT20" s="846"/>
      <c r="BU20" s="809"/>
      <c r="BV20" s="845"/>
      <c r="BW20" s="845"/>
      <c r="BX20" s="845"/>
      <c r="BY20" s="845"/>
      <c r="BZ20" s="845"/>
      <c r="CA20" s="845"/>
      <c r="CB20" s="845"/>
      <c r="CC20" s="845"/>
      <c r="CD20" s="845"/>
      <c r="CE20" s="845"/>
      <c r="CF20" s="845"/>
      <c r="CG20" s="847"/>
      <c r="CH20" s="867">
        <v>108</v>
      </c>
      <c r="CI20" s="807"/>
      <c r="CJ20" s="807"/>
      <c r="CK20" s="808"/>
      <c r="CL20" s="808"/>
      <c r="CM20" s="808"/>
      <c r="CN20" s="808"/>
      <c r="CO20" s="808"/>
      <c r="CP20" s="808"/>
      <c r="CQ20" s="808"/>
      <c r="CR20" s="809"/>
      <c r="CS20" s="844"/>
      <c r="CT20" s="845"/>
      <c r="CU20" s="845"/>
      <c r="CV20" s="846"/>
      <c r="CW20" s="809"/>
      <c r="CX20" s="845"/>
      <c r="CY20" s="845"/>
      <c r="CZ20" s="845"/>
      <c r="DA20" s="845"/>
      <c r="DB20" s="845"/>
      <c r="DC20" s="845"/>
      <c r="DD20" s="845"/>
      <c r="DE20" s="845"/>
      <c r="DF20" s="845"/>
      <c r="DG20" s="845"/>
      <c r="DH20" s="845"/>
      <c r="DI20" s="847"/>
    </row>
    <row r="21" spans="1:113" ht="18.600000000000001" customHeight="1" x14ac:dyDescent="0.15">
      <c r="A21" s="807">
        <v>19</v>
      </c>
      <c r="B21" s="807"/>
      <c r="C21" s="807"/>
      <c r="D21" s="808"/>
      <c r="E21" s="808"/>
      <c r="F21" s="808"/>
      <c r="G21" s="808"/>
      <c r="H21" s="808"/>
      <c r="I21" s="808"/>
      <c r="J21" s="808"/>
      <c r="K21" s="809"/>
      <c r="L21" s="844"/>
      <c r="M21" s="845"/>
      <c r="N21" s="845"/>
      <c r="O21" s="846"/>
      <c r="P21" s="809"/>
      <c r="Q21" s="845"/>
      <c r="R21" s="845"/>
      <c r="S21" s="845"/>
      <c r="T21" s="845"/>
      <c r="U21" s="845"/>
      <c r="V21" s="845"/>
      <c r="W21" s="845"/>
      <c r="X21" s="845"/>
      <c r="Y21" s="845"/>
      <c r="Z21" s="845"/>
      <c r="AA21" s="845"/>
      <c r="AB21" s="847"/>
      <c r="AC21" s="867">
        <v>49</v>
      </c>
      <c r="AD21" s="807"/>
      <c r="AE21" s="807"/>
      <c r="AF21" s="808"/>
      <c r="AG21" s="808"/>
      <c r="AH21" s="808"/>
      <c r="AI21" s="808"/>
      <c r="AJ21" s="808"/>
      <c r="AK21" s="808"/>
      <c r="AL21" s="808"/>
      <c r="AM21" s="809"/>
      <c r="AN21" s="844"/>
      <c r="AO21" s="845"/>
      <c r="AP21" s="845"/>
      <c r="AQ21" s="846"/>
      <c r="AR21" s="809"/>
      <c r="AS21" s="845"/>
      <c r="AT21" s="845"/>
      <c r="AU21" s="845"/>
      <c r="AV21" s="845"/>
      <c r="AW21" s="845"/>
      <c r="AX21" s="845"/>
      <c r="AY21" s="845"/>
      <c r="AZ21" s="845"/>
      <c r="BA21" s="845"/>
      <c r="BB21" s="845"/>
      <c r="BC21" s="845"/>
      <c r="BD21" s="847"/>
      <c r="BE21" s="17"/>
      <c r="BF21" s="807">
        <v>79</v>
      </c>
      <c r="BG21" s="807"/>
      <c r="BH21" s="807"/>
      <c r="BI21" s="808"/>
      <c r="BJ21" s="808"/>
      <c r="BK21" s="808"/>
      <c r="BL21" s="808"/>
      <c r="BM21" s="808"/>
      <c r="BN21" s="808"/>
      <c r="BO21" s="808"/>
      <c r="BP21" s="809"/>
      <c r="BQ21" s="844"/>
      <c r="BR21" s="845"/>
      <c r="BS21" s="845"/>
      <c r="BT21" s="846"/>
      <c r="BU21" s="809"/>
      <c r="BV21" s="845"/>
      <c r="BW21" s="845"/>
      <c r="BX21" s="845"/>
      <c r="BY21" s="845"/>
      <c r="BZ21" s="845"/>
      <c r="CA21" s="845"/>
      <c r="CB21" s="845"/>
      <c r="CC21" s="845"/>
      <c r="CD21" s="845"/>
      <c r="CE21" s="845"/>
      <c r="CF21" s="845"/>
      <c r="CG21" s="847"/>
      <c r="CH21" s="867">
        <v>109</v>
      </c>
      <c r="CI21" s="807"/>
      <c r="CJ21" s="807"/>
      <c r="CK21" s="808"/>
      <c r="CL21" s="808"/>
      <c r="CM21" s="808"/>
      <c r="CN21" s="808"/>
      <c r="CO21" s="808"/>
      <c r="CP21" s="808"/>
      <c r="CQ21" s="808"/>
      <c r="CR21" s="809"/>
      <c r="CS21" s="844"/>
      <c r="CT21" s="845"/>
      <c r="CU21" s="845"/>
      <c r="CV21" s="846"/>
      <c r="CW21" s="809"/>
      <c r="CX21" s="845"/>
      <c r="CY21" s="845"/>
      <c r="CZ21" s="845"/>
      <c r="DA21" s="845"/>
      <c r="DB21" s="845"/>
      <c r="DC21" s="845"/>
      <c r="DD21" s="845"/>
      <c r="DE21" s="845"/>
      <c r="DF21" s="845"/>
      <c r="DG21" s="845"/>
      <c r="DH21" s="845"/>
      <c r="DI21" s="847"/>
    </row>
    <row r="22" spans="1:113" ht="18.600000000000001" customHeight="1" x14ac:dyDescent="0.15">
      <c r="A22" s="807">
        <v>20</v>
      </c>
      <c r="B22" s="807"/>
      <c r="C22" s="807"/>
      <c r="D22" s="808"/>
      <c r="E22" s="808"/>
      <c r="F22" s="808"/>
      <c r="G22" s="808"/>
      <c r="H22" s="808"/>
      <c r="I22" s="808"/>
      <c r="J22" s="808"/>
      <c r="K22" s="809"/>
      <c r="L22" s="844"/>
      <c r="M22" s="845"/>
      <c r="N22" s="845"/>
      <c r="O22" s="846"/>
      <c r="P22" s="809"/>
      <c r="Q22" s="845"/>
      <c r="R22" s="845"/>
      <c r="S22" s="845"/>
      <c r="T22" s="845"/>
      <c r="U22" s="845"/>
      <c r="V22" s="845"/>
      <c r="W22" s="845"/>
      <c r="X22" s="845"/>
      <c r="Y22" s="845"/>
      <c r="Z22" s="845"/>
      <c r="AA22" s="845"/>
      <c r="AB22" s="847"/>
      <c r="AC22" s="867">
        <v>50</v>
      </c>
      <c r="AD22" s="807"/>
      <c r="AE22" s="807"/>
      <c r="AF22" s="808"/>
      <c r="AG22" s="808"/>
      <c r="AH22" s="808"/>
      <c r="AI22" s="808"/>
      <c r="AJ22" s="808"/>
      <c r="AK22" s="808"/>
      <c r="AL22" s="808"/>
      <c r="AM22" s="809"/>
      <c r="AN22" s="844"/>
      <c r="AO22" s="845"/>
      <c r="AP22" s="845"/>
      <c r="AQ22" s="846"/>
      <c r="AR22" s="809"/>
      <c r="AS22" s="845"/>
      <c r="AT22" s="845"/>
      <c r="AU22" s="845"/>
      <c r="AV22" s="845"/>
      <c r="AW22" s="845"/>
      <c r="AX22" s="845"/>
      <c r="AY22" s="845"/>
      <c r="AZ22" s="845"/>
      <c r="BA22" s="845"/>
      <c r="BB22" s="845"/>
      <c r="BC22" s="845"/>
      <c r="BD22" s="847"/>
      <c r="BE22" s="17"/>
      <c r="BF22" s="807">
        <v>80</v>
      </c>
      <c r="BG22" s="807"/>
      <c r="BH22" s="807"/>
      <c r="BI22" s="808"/>
      <c r="BJ22" s="808"/>
      <c r="BK22" s="808"/>
      <c r="BL22" s="808"/>
      <c r="BM22" s="808"/>
      <c r="BN22" s="808"/>
      <c r="BO22" s="808"/>
      <c r="BP22" s="809"/>
      <c r="BQ22" s="844"/>
      <c r="BR22" s="845"/>
      <c r="BS22" s="845"/>
      <c r="BT22" s="846"/>
      <c r="BU22" s="809"/>
      <c r="BV22" s="845"/>
      <c r="BW22" s="845"/>
      <c r="BX22" s="845"/>
      <c r="BY22" s="845"/>
      <c r="BZ22" s="845"/>
      <c r="CA22" s="845"/>
      <c r="CB22" s="845"/>
      <c r="CC22" s="845"/>
      <c r="CD22" s="845"/>
      <c r="CE22" s="845"/>
      <c r="CF22" s="845"/>
      <c r="CG22" s="847"/>
      <c r="CH22" s="867">
        <v>110</v>
      </c>
      <c r="CI22" s="807"/>
      <c r="CJ22" s="807"/>
      <c r="CK22" s="808"/>
      <c r="CL22" s="808"/>
      <c r="CM22" s="808"/>
      <c r="CN22" s="808"/>
      <c r="CO22" s="808"/>
      <c r="CP22" s="808"/>
      <c r="CQ22" s="808"/>
      <c r="CR22" s="809"/>
      <c r="CS22" s="844"/>
      <c r="CT22" s="845"/>
      <c r="CU22" s="845"/>
      <c r="CV22" s="846"/>
      <c r="CW22" s="809"/>
      <c r="CX22" s="845"/>
      <c r="CY22" s="845"/>
      <c r="CZ22" s="845"/>
      <c r="DA22" s="845"/>
      <c r="DB22" s="845"/>
      <c r="DC22" s="845"/>
      <c r="DD22" s="845"/>
      <c r="DE22" s="845"/>
      <c r="DF22" s="845"/>
      <c r="DG22" s="845"/>
      <c r="DH22" s="845"/>
      <c r="DI22" s="847"/>
    </row>
    <row r="23" spans="1:113" ht="18.600000000000001" customHeight="1" x14ac:dyDescent="0.15">
      <c r="A23" s="807">
        <v>21</v>
      </c>
      <c r="B23" s="807"/>
      <c r="C23" s="807"/>
      <c r="D23" s="808"/>
      <c r="E23" s="808"/>
      <c r="F23" s="808"/>
      <c r="G23" s="808"/>
      <c r="H23" s="808"/>
      <c r="I23" s="808"/>
      <c r="J23" s="808"/>
      <c r="K23" s="809"/>
      <c r="L23" s="844"/>
      <c r="M23" s="845"/>
      <c r="N23" s="845"/>
      <c r="O23" s="846"/>
      <c r="P23" s="809"/>
      <c r="Q23" s="845"/>
      <c r="R23" s="845"/>
      <c r="S23" s="845"/>
      <c r="T23" s="845"/>
      <c r="U23" s="845"/>
      <c r="V23" s="845"/>
      <c r="W23" s="845"/>
      <c r="X23" s="845"/>
      <c r="Y23" s="845"/>
      <c r="Z23" s="845"/>
      <c r="AA23" s="845"/>
      <c r="AB23" s="847"/>
      <c r="AC23" s="867">
        <v>51</v>
      </c>
      <c r="AD23" s="807"/>
      <c r="AE23" s="807"/>
      <c r="AF23" s="808"/>
      <c r="AG23" s="808"/>
      <c r="AH23" s="808"/>
      <c r="AI23" s="808"/>
      <c r="AJ23" s="808"/>
      <c r="AK23" s="808"/>
      <c r="AL23" s="808"/>
      <c r="AM23" s="809"/>
      <c r="AN23" s="844"/>
      <c r="AO23" s="845"/>
      <c r="AP23" s="845"/>
      <c r="AQ23" s="846"/>
      <c r="AR23" s="809"/>
      <c r="AS23" s="845"/>
      <c r="AT23" s="845"/>
      <c r="AU23" s="845"/>
      <c r="AV23" s="845"/>
      <c r="AW23" s="845"/>
      <c r="AX23" s="845"/>
      <c r="AY23" s="845"/>
      <c r="AZ23" s="845"/>
      <c r="BA23" s="845"/>
      <c r="BB23" s="845"/>
      <c r="BC23" s="845"/>
      <c r="BD23" s="847"/>
      <c r="BE23" s="17"/>
      <c r="BF23" s="807">
        <v>81</v>
      </c>
      <c r="BG23" s="807"/>
      <c r="BH23" s="807"/>
      <c r="BI23" s="808"/>
      <c r="BJ23" s="808"/>
      <c r="BK23" s="808"/>
      <c r="BL23" s="808"/>
      <c r="BM23" s="808"/>
      <c r="BN23" s="808"/>
      <c r="BO23" s="808"/>
      <c r="BP23" s="809"/>
      <c r="BQ23" s="844"/>
      <c r="BR23" s="845"/>
      <c r="BS23" s="845"/>
      <c r="BT23" s="846"/>
      <c r="BU23" s="809"/>
      <c r="BV23" s="845"/>
      <c r="BW23" s="845"/>
      <c r="BX23" s="845"/>
      <c r="BY23" s="845"/>
      <c r="BZ23" s="845"/>
      <c r="CA23" s="845"/>
      <c r="CB23" s="845"/>
      <c r="CC23" s="845"/>
      <c r="CD23" s="845"/>
      <c r="CE23" s="845"/>
      <c r="CF23" s="845"/>
      <c r="CG23" s="847"/>
      <c r="CH23" s="867">
        <v>111</v>
      </c>
      <c r="CI23" s="807"/>
      <c r="CJ23" s="807"/>
      <c r="CK23" s="808"/>
      <c r="CL23" s="808"/>
      <c r="CM23" s="808"/>
      <c r="CN23" s="808"/>
      <c r="CO23" s="808"/>
      <c r="CP23" s="808"/>
      <c r="CQ23" s="808"/>
      <c r="CR23" s="809"/>
      <c r="CS23" s="844"/>
      <c r="CT23" s="845"/>
      <c r="CU23" s="845"/>
      <c r="CV23" s="846"/>
      <c r="CW23" s="809"/>
      <c r="CX23" s="845"/>
      <c r="CY23" s="845"/>
      <c r="CZ23" s="845"/>
      <c r="DA23" s="845"/>
      <c r="DB23" s="845"/>
      <c r="DC23" s="845"/>
      <c r="DD23" s="845"/>
      <c r="DE23" s="845"/>
      <c r="DF23" s="845"/>
      <c r="DG23" s="845"/>
      <c r="DH23" s="845"/>
      <c r="DI23" s="847"/>
    </row>
    <row r="24" spans="1:113" ht="18.600000000000001" customHeight="1" x14ac:dyDescent="0.15">
      <c r="A24" s="807">
        <v>22</v>
      </c>
      <c r="B24" s="807"/>
      <c r="C24" s="807"/>
      <c r="D24" s="808"/>
      <c r="E24" s="808"/>
      <c r="F24" s="808"/>
      <c r="G24" s="808"/>
      <c r="H24" s="808"/>
      <c r="I24" s="808"/>
      <c r="J24" s="808"/>
      <c r="K24" s="809"/>
      <c r="L24" s="844"/>
      <c r="M24" s="845"/>
      <c r="N24" s="845"/>
      <c r="O24" s="846"/>
      <c r="P24" s="809"/>
      <c r="Q24" s="845"/>
      <c r="R24" s="845"/>
      <c r="S24" s="845"/>
      <c r="T24" s="845"/>
      <c r="U24" s="845"/>
      <c r="V24" s="845"/>
      <c r="W24" s="845"/>
      <c r="X24" s="845"/>
      <c r="Y24" s="845"/>
      <c r="Z24" s="845"/>
      <c r="AA24" s="845"/>
      <c r="AB24" s="847"/>
      <c r="AC24" s="867">
        <v>52</v>
      </c>
      <c r="AD24" s="807"/>
      <c r="AE24" s="807"/>
      <c r="AF24" s="808"/>
      <c r="AG24" s="808"/>
      <c r="AH24" s="808"/>
      <c r="AI24" s="808"/>
      <c r="AJ24" s="808"/>
      <c r="AK24" s="808"/>
      <c r="AL24" s="808"/>
      <c r="AM24" s="809"/>
      <c r="AN24" s="844"/>
      <c r="AO24" s="845"/>
      <c r="AP24" s="845"/>
      <c r="AQ24" s="846"/>
      <c r="AR24" s="809"/>
      <c r="AS24" s="845"/>
      <c r="AT24" s="845"/>
      <c r="AU24" s="845"/>
      <c r="AV24" s="845"/>
      <c r="AW24" s="845"/>
      <c r="AX24" s="845"/>
      <c r="AY24" s="845"/>
      <c r="AZ24" s="845"/>
      <c r="BA24" s="845"/>
      <c r="BB24" s="845"/>
      <c r="BC24" s="845"/>
      <c r="BD24" s="847"/>
      <c r="BE24" s="17"/>
      <c r="BF24" s="807">
        <v>82</v>
      </c>
      <c r="BG24" s="807"/>
      <c r="BH24" s="807"/>
      <c r="BI24" s="808"/>
      <c r="BJ24" s="808"/>
      <c r="BK24" s="808"/>
      <c r="BL24" s="808"/>
      <c r="BM24" s="808"/>
      <c r="BN24" s="808"/>
      <c r="BO24" s="808"/>
      <c r="BP24" s="809"/>
      <c r="BQ24" s="844"/>
      <c r="BR24" s="845"/>
      <c r="BS24" s="845"/>
      <c r="BT24" s="846"/>
      <c r="BU24" s="809"/>
      <c r="BV24" s="845"/>
      <c r="BW24" s="845"/>
      <c r="BX24" s="845"/>
      <c r="BY24" s="845"/>
      <c r="BZ24" s="845"/>
      <c r="CA24" s="845"/>
      <c r="CB24" s="845"/>
      <c r="CC24" s="845"/>
      <c r="CD24" s="845"/>
      <c r="CE24" s="845"/>
      <c r="CF24" s="845"/>
      <c r="CG24" s="847"/>
      <c r="CH24" s="867">
        <v>112</v>
      </c>
      <c r="CI24" s="807"/>
      <c r="CJ24" s="807"/>
      <c r="CK24" s="808"/>
      <c r="CL24" s="808"/>
      <c r="CM24" s="808"/>
      <c r="CN24" s="808"/>
      <c r="CO24" s="808"/>
      <c r="CP24" s="808"/>
      <c r="CQ24" s="808"/>
      <c r="CR24" s="809"/>
      <c r="CS24" s="844"/>
      <c r="CT24" s="845"/>
      <c r="CU24" s="845"/>
      <c r="CV24" s="846"/>
      <c r="CW24" s="809"/>
      <c r="CX24" s="845"/>
      <c r="CY24" s="845"/>
      <c r="CZ24" s="845"/>
      <c r="DA24" s="845"/>
      <c r="DB24" s="845"/>
      <c r="DC24" s="845"/>
      <c r="DD24" s="845"/>
      <c r="DE24" s="845"/>
      <c r="DF24" s="845"/>
      <c r="DG24" s="845"/>
      <c r="DH24" s="845"/>
      <c r="DI24" s="847"/>
    </row>
    <row r="25" spans="1:113" ht="18.600000000000001" customHeight="1" x14ac:dyDescent="0.15">
      <c r="A25" s="807">
        <v>23</v>
      </c>
      <c r="B25" s="807"/>
      <c r="C25" s="807"/>
      <c r="D25" s="808"/>
      <c r="E25" s="808"/>
      <c r="F25" s="808"/>
      <c r="G25" s="808"/>
      <c r="H25" s="808"/>
      <c r="I25" s="808"/>
      <c r="J25" s="808"/>
      <c r="K25" s="809"/>
      <c r="L25" s="844"/>
      <c r="M25" s="845"/>
      <c r="N25" s="845"/>
      <c r="O25" s="846"/>
      <c r="P25" s="809"/>
      <c r="Q25" s="845"/>
      <c r="R25" s="845"/>
      <c r="S25" s="845"/>
      <c r="T25" s="845"/>
      <c r="U25" s="845"/>
      <c r="V25" s="845"/>
      <c r="W25" s="845"/>
      <c r="X25" s="845"/>
      <c r="Y25" s="845"/>
      <c r="Z25" s="845"/>
      <c r="AA25" s="845"/>
      <c r="AB25" s="847"/>
      <c r="AC25" s="867">
        <v>53</v>
      </c>
      <c r="AD25" s="807"/>
      <c r="AE25" s="807"/>
      <c r="AF25" s="808"/>
      <c r="AG25" s="808"/>
      <c r="AH25" s="808"/>
      <c r="AI25" s="808"/>
      <c r="AJ25" s="808"/>
      <c r="AK25" s="808"/>
      <c r="AL25" s="808"/>
      <c r="AM25" s="809"/>
      <c r="AN25" s="844"/>
      <c r="AO25" s="845"/>
      <c r="AP25" s="845"/>
      <c r="AQ25" s="846"/>
      <c r="AR25" s="809"/>
      <c r="AS25" s="845"/>
      <c r="AT25" s="845"/>
      <c r="AU25" s="845"/>
      <c r="AV25" s="845"/>
      <c r="AW25" s="845"/>
      <c r="AX25" s="845"/>
      <c r="AY25" s="845"/>
      <c r="AZ25" s="845"/>
      <c r="BA25" s="845"/>
      <c r="BB25" s="845"/>
      <c r="BC25" s="845"/>
      <c r="BD25" s="847"/>
      <c r="BE25" s="17"/>
      <c r="BF25" s="807">
        <v>83</v>
      </c>
      <c r="BG25" s="807"/>
      <c r="BH25" s="807"/>
      <c r="BI25" s="808"/>
      <c r="BJ25" s="808"/>
      <c r="BK25" s="808"/>
      <c r="BL25" s="808"/>
      <c r="BM25" s="808"/>
      <c r="BN25" s="808"/>
      <c r="BO25" s="808"/>
      <c r="BP25" s="809"/>
      <c r="BQ25" s="844"/>
      <c r="BR25" s="845"/>
      <c r="BS25" s="845"/>
      <c r="BT25" s="846"/>
      <c r="BU25" s="809"/>
      <c r="BV25" s="845"/>
      <c r="BW25" s="845"/>
      <c r="BX25" s="845"/>
      <c r="BY25" s="845"/>
      <c r="BZ25" s="845"/>
      <c r="CA25" s="845"/>
      <c r="CB25" s="845"/>
      <c r="CC25" s="845"/>
      <c r="CD25" s="845"/>
      <c r="CE25" s="845"/>
      <c r="CF25" s="845"/>
      <c r="CG25" s="847"/>
      <c r="CH25" s="867">
        <v>113</v>
      </c>
      <c r="CI25" s="807"/>
      <c r="CJ25" s="807"/>
      <c r="CK25" s="808"/>
      <c r="CL25" s="808"/>
      <c r="CM25" s="808"/>
      <c r="CN25" s="808"/>
      <c r="CO25" s="808"/>
      <c r="CP25" s="808"/>
      <c r="CQ25" s="808"/>
      <c r="CR25" s="809"/>
      <c r="CS25" s="844"/>
      <c r="CT25" s="845"/>
      <c r="CU25" s="845"/>
      <c r="CV25" s="846"/>
      <c r="CW25" s="809"/>
      <c r="CX25" s="845"/>
      <c r="CY25" s="845"/>
      <c r="CZ25" s="845"/>
      <c r="DA25" s="845"/>
      <c r="DB25" s="845"/>
      <c r="DC25" s="845"/>
      <c r="DD25" s="845"/>
      <c r="DE25" s="845"/>
      <c r="DF25" s="845"/>
      <c r="DG25" s="845"/>
      <c r="DH25" s="845"/>
      <c r="DI25" s="847"/>
    </row>
    <row r="26" spans="1:113" ht="18.600000000000001" customHeight="1" x14ac:dyDescent="0.15">
      <c r="A26" s="807">
        <v>24</v>
      </c>
      <c r="B26" s="807"/>
      <c r="C26" s="807"/>
      <c r="D26" s="808"/>
      <c r="E26" s="808"/>
      <c r="F26" s="808"/>
      <c r="G26" s="808"/>
      <c r="H26" s="808"/>
      <c r="I26" s="808"/>
      <c r="J26" s="808"/>
      <c r="K26" s="809"/>
      <c r="L26" s="844"/>
      <c r="M26" s="845"/>
      <c r="N26" s="845"/>
      <c r="O26" s="846"/>
      <c r="P26" s="809"/>
      <c r="Q26" s="845"/>
      <c r="R26" s="845"/>
      <c r="S26" s="845"/>
      <c r="T26" s="845"/>
      <c r="U26" s="845"/>
      <c r="V26" s="845"/>
      <c r="W26" s="845"/>
      <c r="X26" s="845"/>
      <c r="Y26" s="845"/>
      <c r="Z26" s="845"/>
      <c r="AA26" s="845"/>
      <c r="AB26" s="847"/>
      <c r="AC26" s="867">
        <v>54</v>
      </c>
      <c r="AD26" s="807"/>
      <c r="AE26" s="807"/>
      <c r="AF26" s="808"/>
      <c r="AG26" s="808"/>
      <c r="AH26" s="808"/>
      <c r="AI26" s="808"/>
      <c r="AJ26" s="808"/>
      <c r="AK26" s="808"/>
      <c r="AL26" s="808"/>
      <c r="AM26" s="809"/>
      <c r="AN26" s="844"/>
      <c r="AO26" s="845"/>
      <c r="AP26" s="845"/>
      <c r="AQ26" s="846"/>
      <c r="AR26" s="809"/>
      <c r="AS26" s="845"/>
      <c r="AT26" s="845"/>
      <c r="AU26" s="845"/>
      <c r="AV26" s="845"/>
      <c r="AW26" s="845"/>
      <c r="AX26" s="845"/>
      <c r="AY26" s="845"/>
      <c r="AZ26" s="845"/>
      <c r="BA26" s="845"/>
      <c r="BB26" s="845"/>
      <c r="BC26" s="845"/>
      <c r="BD26" s="847"/>
      <c r="BE26" s="17"/>
      <c r="BF26" s="807">
        <v>84</v>
      </c>
      <c r="BG26" s="807"/>
      <c r="BH26" s="807"/>
      <c r="BI26" s="808"/>
      <c r="BJ26" s="808"/>
      <c r="BK26" s="808"/>
      <c r="BL26" s="808"/>
      <c r="BM26" s="808"/>
      <c r="BN26" s="808"/>
      <c r="BO26" s="808"/>
      <c r="BP26" s="809"/>
      <c r="BQ26" s="844"/>
      <c r="BR26" s="845"/>
      <c r="BS26" s="845"/>
      <c r="BT26" s="846"/>
      <c r="BU26" s="809"/>
      <c r="BV26" s="845"/>
      <c r="BW26" s="845"/>
      <c r="BX26" s="845"/>
      <c r="BY26" s="845"/>
      <c r="BZ26" s="845"/>
      <c r="CA26" s="845"/>
      <c r="CB26" s="845"/>
      <c r="CC26" s="845"/>
      <c r="CD26" s="845"/>
      <c r="CE26" s="845"/>
      <c r="CF26" s="845"/>
      <c r="CG26" s="847"/>
      <c r="CH26" s="867">
        <v>114</v>
      </c>
      <c r="CI26" s="807"/>
      <c r="CJ26" s="807"/>
      <c r="CK26" s="808"/>
      <c r="CL26" s="808"/>
      <c r="CM26" s="808"/>
      <c r="CN26" s="808"/>
      <c r="CO26" s="808"/>
      <c r="CP26" s="808"/>
      <c r="CQ26" s="808"/>
      <c r="CR26" s="809"/>
      <c r="CS26" s="844"/>
      <c r="CT26" s="845"/>
      <c r="CU26" s="845"/>
      <c r="CV26" s="846"/>
      <c r="CW26" s="809"/>
      <c r="CX26" s="845"/>
      <c r="CY26" s="845"/>
      <c r="CZ26" s="845"/>
      <c r="DA26" s="845"/>
      <c r="DB26" s="845"/>
      <c r="DC26" s="845"/>
      <c r="DD26" s="845"/>
      <c r="DE26" s="845"/>
      <c r="DF26" s="845"/>
      <c r="DG26" s="845"/>
      <c r="DH26" s="845"/>
      <c r="DI26" s="847"/>
    </row>
    <row r="27" spans="1:113" ht="18.600000000000001" customHeight="1" x14ac:dyDescent="0.15">
      <c r="A27" s="807">
        <v>25</v>
      </c>
      <c r="B27" s="807"/>
      <c r="C27" s="807"/>
      <c r="D27" s="808"/>
      <c r="E27" s="808"/>
      <c r="F27" s="808"/>
      <c r="G27" s="808"/>
      <c r="H27" s="808"/>
      <c r="I27" s="808"/>
      <c r="J27" s="808"/>
      <c r="K27" s="809"/>
      <c r="L27" s="844"/>
      <c r="M27" s="845"/>
      <c r="N27" s="845"/>
      <c r="O27" s="846"/>
      <c r="P27" s="809"/>
      <c r="Q27" s="845"/>
      <c r="R27" s="845"/>
      <c r="S27" s="845"/>
      <c r="T27" s="845"/>
      <c r="U27" s="845"/>
      <c r="V27" s="845"/>
      <c r="W27" s="845"/>
      <c r="X27" s="845"/>
      <c r="Y27" s="845"/>
      <c r="Z27" s="845"/>
      <c r="AA27" s="845"/>
      <c r="AB27" s="847"/>
      <c r="AC27" s="867">
        <v>55</v>
      </c>
      <c r="AD27" s="807"/>
      <c r="AE27" s="807"/>
      <c r="AF27" s="808"/>
      <c r="AG27" s="808"/>
      <c r="AH27" s="808"/>
      <c r="AI27" s="808"/>
      <c r="AJ27" s="808"/>
      <c r="AK27" s="808"/>
      <c r="AL27" s="808"/>
      <c r="AM27" s="809"/>
      <c r="AN27" s="844"/>
      <c r="AO27" s="845"/>
      <c r="AP27" s="845"/>
      <c r="AQ27" s="846"/>
      <c r="AR27" s="809"/>
      <c r="AS27" s="845"/>
      <c r="AT27" s="845"/>
      <c r="AU27" s="845"/>
      <c r="AV27" s="845"/>
      <c r="AW27" s="845"/>
      <c r="AX27" s="845"/>
      <c r="AY27" s="845"/>
      <c r="AZ27" s="845"/>
      <c r="BA27" s="845"/>
      <c r="BB27" s="845"/>
      <c r="BC27" s="845"/>
      <c r="BD27" s="847"/>
      <c r="BE27" s="17"/>
      <c r="BF27" s="807">
        <v>85</v>
      </c>
      <c r="BG27" s="807"/>
      <c r="BH27" s="807"/>
      <c r="BI27" s="808"/>
      <c r="BJ27" s="808"/>
      <c r="BK27" s="808"/>
      <c r="BL27" s="808"/>
      <c r="BM27" s="808"/>
      <c r="BN27" s="808"/>
      <c r="BO27" s="808"/>
      <c r="BP27" s="809"/>
      <c r="BQ27" s="844"/>
      <c r="BR27" s="845"/>
      <c r="BS27" s="845"/>
      <c r="BT27" s="846"/>
      <c r="BU27" s="809"/>
      <c r="BV27" s="845"/>
      <c r="BW27" s="845"/>
      <c r="BX27" s="845"/>
      <c r="BY27" s="845"/>
      <c r="BZ27" s="845"/>
      <c r="CA27" s="845"/>
      <c r="CB27" s="845"/>
      <c r="CC27" s="845"/>
      <c r="CD27" s="845"/>
      <c r="CE27" s="845"/>
      <c r="CF27" s="845"/>
      <c r="CG27" s="847"/>
      <c r="CH27" s="867">
        <v>115</v>
      </c>
      <c r="CI27" s="807"/>
      <c r="CJ27" s="807"/>
      <c r="CK27" s="808"/>
      <c r="CL27" s="808"/>
      <c r="CM27" s="808"/>
      <c r="CN27" s="808"/>
      <c r="CO27" s="808"/>
      <c r="CP27" s="808"/>
      <c r="CQ27" s="808"/>
      <c r="CR27" s="809"/>
      <c r="CS27" s="844"/>
      <c r="CT27" s="845"/>
      <c r="CU27" s="845"/>
      <c r="CV27" s="846"/>
      <c r="CW27" s="809"/>
      <c r="CX27" s="845"/>
      <c r="CY27" s="845"/>
      <c r="CZ27" s="845"/>
      <c r="DA27" s="845"/>
      <c r="DB27" s="845"/>
      <c r="DC27" s="845"/>
      <c r="DD27" s="845"/>
      <c r="DE27" s="845"/>
      <c r="DF27" s="845"/>
      <c r="DG27" s="845"/>
      <c r="DH27" s="845"/>
      <c r="DI27" s="847"/>
    </row>
    <row r="28" spans="1:113" ht="18.600000000000001" customHeight="1" x14ac:dyDescent="0.15">
      <c r="A28" s="807">
        <v>26</v>
      </c>
      <c r="B28" s="807"/>
      <c r="C28" s="807"/>
      <c r="D28" s="808"/>
      <c r="E28" s="808"/>
      <c r="F28" s="808"/>
      <c r="G28" s="808"/>
      <c r="H28" s="808"/>
      <c r="I28" s="808"/>
      <c r="J28" s="808"/>
      <c r="K28" s="809"/>
      <c r="L28" s="844"/>
      <c r="M28" s="845"/>
      <c r="N28" s="845"/>
      <c r="O28" s="846"/>
      <c r="P28" s="809"/>
      <c r="Q28" s="845"/>
      <c r="R28" s="845"/>
      <c r="S28" s="845"/>
      <c r="T28" s="845"/>
      <c r="U28" s="845"/>
      <c r="V28" s="845"/>
      <c r="W28" s="845"/>
      <c r="X28" s="845"/>
      <c r="Y28" s="845"/>
      <c r="Z28" s="845"/>
      <c r="AA28" s="845"/>
      <c r="AB28" s="847"/>
      <c r="AC28" s="867">
        <v>56</v>
      </c>
      <c r="AD28" s="807"/>
      <c r="AE28" s="807"/>
      <c r="AF28" s="808"/>
      <c r="AG28" s="808"/>
      <c r="AH28" s="808"/>
      <c r="AI28" s="808"/>
      <c r="AJ28" s="808"/>
      <c r="AK28" s="808"/>
      <c r="AL28" s="808"/>
      <c r="AM28" s="809"/>
      <c r="AN28" s="844"/>
      <c r="AO28" s="845"/>
      <c r="AP28" s="845"/>
      <c r="AQ28" s="846"/>
      <c r="AR28" s="809"/>
      <c r="AS28" s="845"/>
      <c r="AT28" s="845"/>
      <c r="AU28" s="845"/>
      <c r="AV28" s="845"/>
      <c r="AW28" s="845"/>
      <c r="AX28" s="845"/>
      <c r="AY28" s="845"/>
      <c r="AZ28" s="845"/>
      <c r="BA28" s="845"/>
      <c r="BB28" s="845"/>
      <c r="BC28" s="845"/>
      <c r="BD28" s="847"/>
      <c r="BE28" s="17"/>
      <c r="BF28" s="807">
        <v>86</v>
      </c>
      <c r="BG28" s="807"/>
      <c r="BH28" s="807"/>
      <c r="BI28" s="808"/>
      <c r="BJ28" s="808"/>
      <c r="BK28" s="808"/>
      <c r="BL28" s="808"/>
      <c r="BM28" s="808"/>
      <c r="BN28" s="808"/>
      <c r="BO28" s="808"/>
      <c r="BP28" s="809"/>
      <c r="BQ28" s="844"/>
      <c r="BR28" s="845"/>
      <c r="BS28" s="845"/>
      <c r="BT28" s="846"/>
      <c r="BU28" s="809"/>
      <c r="BV28" s="845"/>
      <c r="BW28" s="845"/>
      <c r="BX28" s="845"/>
      <c r="BY28" s="845"/>
      <c r="BZ28" s="845"/>
      <c r="CA28" s="845"/>
      <c r="CB28" s="845"/>
      <c r="CC28" s="845"/>
      <c r="CD28" s="845"/>
      <c r="CE28" s="845"/>
      <c r="CF28" s="845"/>
      <c r="CG28" s="847"/>
      <c r="CH28" s="867">
        <v>116</v>
      </c>
      <c r="CI28" s="807"/>
      <c r="CJ28" s="807"/>
      <c r="CK28" s="808"/>
      <c r="CL28" s="808"/>
      <c r="CM28" s="808"/>
      <c r="CN28" s="808"/>
      <c r="CO28" s="808"/>
      <c r="CP28" s="808"/>
      <c r="CQ28" s="808"/>
      <c r="CR28" s="809"/>
      <c r="CS28" s="844"/>
      <c r="CT28" s="845"/>
      <c r="CU28" s="845"/>
      <c r="CV28" s="846"/>
      <c r="CW28" s="809"/>
      <c r="CX28" s="845"/>
      <c r="CY28" s="845"/>
      <c r="CZ28" s="845"/>
      <c r="DA28" s="845"/>
      <c r="DB28" s="845"/>
      <c r="DC28" s="845"/>
      <c r="DD28" s="845"/>
      <c r="DE28" s="845"/>
      <c r="DF28" s="845"/>
      <c r="DG28" s="845"/>
      <c r="DH28" s="845"/>
      <c r="DI28" s="847"/>
    </row>
    <row r="29" spans="1:113" ht="18.600000000000001" customHeight="1" x14ac:dyDescent="0.15">
      <c r="A29" s="807">
        <v>27</v>
      </c>
      <c r="B29" s="807"/>
      <c r="C29" s="807"/>
      <c r="D29" s="808"/>
      <c r="E29" s="808"/>
      <c r="F29" s="808"/>
      <c r="G29" s="808"/>
      <c r="H29" s="808"/>
      <c r="I29" s="808"/>
      <c r="J29" s="808"/>
      <c r="K29" s="809"/>
      <c r="L29" s="844"/>
      <c r="M29" s="845"/>
      <c r="N29" s="845"/>
      <c r="O29" s="846"/>
      <c r="P29" s="809"/>
      <c r="Q29" s="845"/>
      <c r="R29" s="845"/>
      <c r="S29" s="845"/>
      <c r="T29" s="845"/>
      <c r="U29" s="845"/>
      <c r="V29" s="845"/>
      <c r="W29" s="845"/>
      <c r="X29" s="845"/>
      <c r="Y29" s="845"/>
      <c r="Z29" s="845"/>
      <c r="AA29" s="845"/>
      <c r="AB29" s="847"/>
      <c r="AC29" s="867">
        <v>57</v>
      </c>
      <c r="AD29" s="807"/>
      <c r="AE29" s="807"/>
      <c r="AF29" s="808"/>
      <c r="AG29" s="808"/>
      <c r="AH29" s="808"/>
      <c r="AI29" s="808"/>
      <c r="AJ29" s="808"/>
      <c r="AK29" s="808"/>
      <c r="AL29" s="808"/>
      <c r="AM29" s="809"/>
      <c r="AN29" s="844"/>
      <c r="AO29" s="845"/>
      <c r="AP29" s="845"/>
      <c r="AQ29" s="846"/>
      <c r="AR29" s="809"/>
      <c r="AS29" s="845"/>
      <c r="AT29" s="845"/>
      <c r="AU29" s="845"/>
      <c r="AV29" s="845"/>
      <c r="AW29" s="845"/>
      <c r="AX29" s="845"/>
      <c r="AY29" s="845"/>
      <c r="AZ29" s="845"/>
      <c r="BA29" s="845"/>
      <c r="BB29" s="845"/>
      <c r="BC29" s="845"/>
      <c r="BD29" s="847"/>
      <c r="BE29" s="17"/>
      <c r="BF29" s="807">
        <v>87</v>
      </c>
      <c r="BG29" s="807"/>
      <c r="BH29" s="807"/>
      <c r="BI29" s="808"/>
      <c r="BJ29" s="808"/>
      <c r="BK29" s="808"/>
      <c r="BL29" s="808"/>
      <c r="BM29" s="808"/>
      <c r="BN29" s="808"/>
      <c r="BO29" s="808"/>
      <c r="BP29" s="809"/>
      <c r="BQ29" s="844"/>
      <c r="BR29" s="845"/>
      <c r="BS29" s="845"/>
      <c r="BT29" s="846"/>
      <c r="BU29" s="809"/>
      <c r="BV29" s="845"/>
      <c r="BW29" s="845"/>
      <c r="BX29" s="845"/>
      <c r="BY29" s="845"/>
      <c r="BZ29" s="845"/>
      <c r="CA29" s="845"/>
      <c r="CB29" s="845"/>
      <c r="CC29" s="845"/>
      <c r="CD29" s="845"/>
      <c r="CE29" s="845"/>
      <c r="CF29" s="845"/>
      <c r="CG29" s="847"/>
      <c r="CH29" s="867">
        <v>117</v>
      </c>
      <c r="CI29" s="807"/>
      <c r="CJ29" s="807"/>
      <c r="CK29" s="808"/>
      <c r="CL29" s="808"/>
      <c r="CM29" s="808"/>
      <c r="CN29" s="808"/>
      <c r="CO29" s="808"/>
      <c r="CP29" s="808"/>
      <c r="CQ29" s="808"/>
      <c r="CR29" s="809"/>
      <c r="CS29" s="844"/>
      <c r="CT29" s="845"/>
      <c r="CU29" s="845"/>
      <c r="CV29" s="846"/>
      <c r="CW29" s="809"/>
      <c r="CX29" s="845"/>
      <c r="CY29" s="845"/>
      <c r="CZ29" s="845"/>
      <c r="DA29" s="845"/>
      <c r="DB29" s="845"/>
      <c r="DC29" s="845"/>
      <c r="DD29" s="845"/>
      <c r="DE29" s="845"/>
      <c r="DF29" s="845"/>
      <c r="DG29" s="845"/>
      <c r="DH29" s="845"/>
      <c r="DI29" s="847"/>
    </row>
    <row r="30" spans="1:113" ht="18.600000000000001" customHeight="1" x14ac:dyDescent="0.15">
      <c r="A30" s="807">
        <v>28</v>
      </c>
      <c r="B30" s="807"/>
      <c r="C30" s="807"/>
      <c r="D30" s="808"/>
      <c r="E30" s="808"/>
      <c r="F30" s="808"/>
      <c r="G30" s="808"/>
      <c r="H30" s="808"/>
      <c r="I30" s="808"/>
      <c r="J30" s="808"/>
      <c r="K30" s="809"/>
      <c r="L30" s="844"/>
      <c r="M30" s="845"/>
      <c r="N30" s="845"/>
      <c r="O30" s="846"/>
      <c r="P30" s="809"/>
      <c r="Q30" s="845"/>
      <c r="R30" s="845"/>
      <c r="S30" s="845"/>
      <c r="T30" s="845"/>
      <c r="U30" s="845"/>
      <c r="V30" s="845"/>
      <c r="W30" s="845"/>
      <c r="X30" s="845"/>
      <c r="Y30" s="845"/>
      <c r="Z30" s="845"/>
      <c r="AA30" s="845"/>
      <c r="AB30" s="847"/>
      <c r="AC30" s="867">
        <v>58</v>
      </c>
      <c r="AD30" s="807"/>
      <c r="AE30" s="807"/>
      <c r="AF30" s="808"/>
      <c r="AG30" s="808"/>
      <c r="AH30" s="808"/>
      <c r="AI30" s="808"/>
      <c r="AJ30" s="808"/>
      <c r="AK30" s="808"/>
      <c r="AL30" s="808"/>
      <c r="AM30" s="809"/>
      <c r="AN30" s="844"/>
      <c r="AO30" s="845"/>
      <c r="AP30" s="845"/>
      <c r="AQ30" s="846"/>
      <c r="AR30" s="809"/>
      <c r="AS30" s="845"/>
      <c r="AT30" s="845"/>
      <c r="AU30" s="845"/>
      <c r="AV30" s="845"/>
      <c r="AW30" s="845"/>
      <c r="AX30" s="845"/>
      <c r="AY30" s="845"/>
      <c r="AZ30" s="845"/>
      <c r="BA30" s="845"/>
      <c r="BB30" s="845"/>
      <c r="BC30" s="845"/>
      <c r="BD30" s="847"/>
      <c r="BE30" s="17"/>
      <c r="BF30" s="807">
        <v>88</v>
      </c>
      <c r="BG30" s="807"/>
      <c r="BH30" s="807"/>
      <c r="BI30" s="808"/>
      <c r="BJ30" s="808"/>
      <c r="BK30" s="808"/>
      <c r="BL30" s="808"/>
      <c r="BM30" s="808"/>
      <c r="BN30" s="808"/>
      <c r="BO30" s="808"/>
      <c r="BP30" s="809"/>
      <c r="BQ30" s="844"/>
      <c r="BR30" s="845"/>
      <c r="BS30" s="845"/>
      <c r="BT30" s="846"/>
      <c r="BU30" s="809"/>
      <c r="BV30" s="845"/>
      <c r="BW30" s="845"/>
      <c r="BX30" s="845"/>
      <c r="BY30" s="845"/>
      <c r="BZ30" s="845"/>
      <c r="CA30" s="845"/>
      <c r="CB30" s="845"/>
      <c r="CC30" s="845"/>
      <c r="CD30" s="845"/>
      <c r="CE30" s="845"/>
      <c r="CF30" s="845"/>
      <c r="CG30" s="847"/>
      <c r="CH30" s="867">
        <v>118</v>
      </c>
      <c r="CI30" s="807"/>
      <c r="CJ30" s="807"/>
      <c r="CK30" s="808"/>
      <c r="CL30" s="808"/>
      <c r="CM30" s="808"/>
      <c r="CN30" s="808"/>
      <c r="CO30" s="808"/>
      <c r="CP30" s="808"/>
      <c r="CQ30" s="808"/>
      <c r="CR30" s="809"/>
      <c r="CS30" s="844"/>
      <c r="CT30" s="845"/>
      <c r="CU30" s="845"/>
      <c r="CV30" s="846"/>
      <c r="CW30" s="809"/>
      <c r="CX30" s="845"/>
      <c r="CY30" s="845"/>
      <c r="CZ30" s="845"/>
      <c r="DA30" s="845"/>
      <c r="DB30" s="845"/>
      <c r="DC30" s="845"/>
      <c r="DD30" s="845"/>
      <c r="DE30" s="845"/>
      <c r="DF30" s="845"/>
      <c r="DG30" s="845"/>
      <c r="DH30" s="845"/>
      <c r="DI30" s="847"/>
    </row>
    <row r="31" spans="1:113" ht="18.600000000000001" customHeight="1" x14ac:dyDescent="0.15">
      <c r="A31" s="807">
        <v>29</v>
      </c>
      <c r="B31" s="807"/>
      <c r="C31" s="807"/>
      <c r="D31" s="808"/>
      <c r="E31" s="808"/>
      <c r="F31" s="808"/>
      <c r="G31" s="808"/>
      <c r="H31" s="808"/>
      <c r="I31" s="808"/>
      <c r="J31" s="808"/>
      <c r="K31" s="809"/>
      <c r="L31" s="844"/>
      <c r="M31" s="845"/>
      <c r="N31" s="845"/>
      <c r="O31" s="846"/>
      <c r="P31" s="809"/>
      <c r="Q31" s="845"/>
      <c r="R31" s="845"/>
      <c r="S31" s="845"/>
      <c r="T31" s="845"/>
      <c r="U31" s="845"/>
      <c r="V31" s="845"/>
      <c r="W31" s="845"/>
      <c r="X31" s="845"/>
      <c r="Y31" s="845"/>
      <c r="Z31" s="845"/>
      <c r="AA31" s="845"/>
      <c r="AB31" s="847"/>
      <c r="AC31" s="867">
        <v>59</v>
      </c>
      <c r="AD31" s="807"/>
      <c r="AE31" s="807"/>
      <c r="AF31" s="808"/>
      <c r="AG31" s="808"/>
      <c r="AH31" s="808"/>
      <c r="AI31" s="808"/>
      <c r="AJ31" s="808"/>
      <c r="AK31" s="808"/>
      <c r="AL31" s="808"/>
      <c r="AM31" s="809"/>
      <c r="AN31" s="844"/>
      <c r="AO31" s="845"/>
      <c r="AP31" s="845"/>
      <c r="AQ31" s="846"/>
      <c r="AR31" s="809"/>
      <c r="AS31" s="845"/>
      <c r="AT31" s="845"/>
      <c r="AU31" s="845"/>
      <c r="AV31" s="845"/>
      <c r="AW31" s="845"/>
      <c r="AX31" s="845"/>
      <c r="AY31" s="845"/>
      <c r="AZ31" s="845"/>
      <c r="BA31" s="845"/>
      <c r="BB31" s="845"/>
      <c r="BC31" s="845"/>
      <c r="BD31" s="847"/>
      <c r="BE31" s="17"/>
      <c r="BF31" s="807">
        <v>89</v>
      </c>
      <c r="BG31" s="807"/>
      <c r="BH31" s="807"/>
      <c r="BI31" s="808"/>
      <c r="BJ31" s="808"/>
      <c r="BK31" s="808"/>
      <c r="BL31" s="808"/>
      <c r="BM31" s="808"/>
      <c r="BN31" s="808"/>
      <c r="BO31" s="808"/>
      <c r="BP31" s="809"/>
      <c r="BQ31" s="844"/>
      <c r="BR31" s="845"/>
      <c r="BS31" s="845"/>
      <c r="BT31" s="846"/>
      <c r="BU31" s="809"/>
      <c r="BV31" s="845"/>
      <c r="BW31" s="845"/>
      <c r="BX31" s="845"/>
      <c r="BY31" s="845"/>
      <c r="BZ31" s="845"/>
      <c r="CA31" s="845"/>
      <c r="CB31" s="845"/>
      <c r="CC31" s="845"/>
      <c r="CD31" s="845"/>
      <c r="CE31" s="845"/>
      <c r="CF31" s="845"/>
      <c r="CG31" s="847"/>
      <c r="CH31" s="867">
        <v>119</v>
      </c>
      <c r="CI31" s="807"/>
      <c r="CJ31" s="807"/>
      <c r="CK31" s="808"/>
      <c r="CL31" s="808"/>
      <c r="CM31" s="808"/>
      <c r="CN31" s="808"/>
      <c r="CO31" s="808"/>
      <c r="CP31" s="808"/>
      <c r="CQ31" s="808"/>
      <c r="CR31" s="809"/>
      <c r="CS31" s="844"/>
      <c r="CT31" s="845"/>
      <c r="CU31" s="845"/>
      <c r="CV31" s="846"/>
      <c r="CW31" s="809"/>
      <c r="CX31" s="845"/>
      <c r="CY31" s="845"/>
      <c r="CZ31" s="845"/>
      <c r="DA31" s="845"/>
      <c r="DB31" s="845"/>
      <c r="DC31" s="845"/>
      <c r="DD31" s="845"/>
      <c r="DE31" s="845"/>
      <c r="DF31" s="845"/>
      <c r="DG31" s="845"/>
      <c r="DH31" s="845"/>
      <c r="DI31" s="847"/>
    </row>
    <row r="32" spans="1:113" ht="18.600000000000001" customHeight="1" thickBot="1" x14ac:dyDescent="0.2">
      <c r="A32" s="807">
        <v>30</v>
      </c>
      <c r="B32" s="807"/>
      <c r="C32" s="807"/>
      <c r="D32" s="808"/>
      <c r="E32" s="808"/>
      <c r="F32" s="808"/>
      <c r="G32" s="808"/>
      <c r="H32" s="808"/>
      <c r="I32" s="808"/>
      <c r="J32" s="808"/>
      <c r="K32" s="809"/>
      <c r="L32" s="810"/>
      <c r="M32" s="811"/>
      <c r="N32" s="811"/>
      <c r="O32" s="812"/>
      <c r="P32" s="813"/>
      <c r="Q32" s="811"/>
      <c r="R32" s="811"/>
      <c r="S32" s="811"/>
      <c r="T32" s="811"/>
      <c r="U32" s="811"/>
      <c r="V32" s="811"/>
      <c r="W32" s="811"/>
      <c r="X32" s="811"/>
      <c r="Y32" s="811"/>
      <c r="Z32" s="811"/>
      <c r="AA32" s="811"/>
      <c r="AB32" s="814"/>
      <c r="AC32" s="867">
        <v>60</v>
      </c>
      <c r="AD32" s="807"/>
      <c r="AE32" s="807"/>
      <c r="AF32" s="808"/>
      <c r="AG32" s="808"/>
      <c r="AH32" s="808"/>
      <c r="AI32" s="808"/>
      <c r="AJ32" s="808"/>
      <c r="AK32" s="808"/>
      <c r="AL32" s="808"/>
      <c r="AM32" s="809"/>
      <c r="AN32" s="810"/>
      <c r="AO32" s="811"/>
      <c r="AP32" s="811"/>
      <c r="AQ32" s="812"/>
      <c r="AR32" s="813"/>
      <c r="AS32" s="811"/>
      <c r="AT32" s="811"/>
      <c r="AU32" s="811"/>
      <c r="AV32" s="811"/>
      <c r="AW32" s="811"/>
      <c r="AX32" s="811"/>
      <c r="AY32" s="811"/>
      <c r="AZ32" s="811"/>
      <c r="BA32" s="811"/>
      <c r="BB32" s="811"/>
      <c r="BC32" s="811"/>
      <c r="BD32" s="814"/>
      <c r="BE32" s="17"/>
      <c r="BF32" s="807">
        <v>90</v>
      </c>
      <c r="BG32" s="807"/>
      <c r="BH32" s="807"/>
      <c r="BI32" s="808"/>
      <c r="BJ32" s="808"/>
      <c r="BK32" s="808"/>
      <c r="BL32" s="808"/>
      <c r="BM32" s="808"/>
      <c r="BN32" s="808"/>
      <c r="BO32" s="808"/>
      <c r="BP32" s="809"/>
      <c r="BQ32" s="810"/>
      <c r="BR32" s="811"/>
      <c r="BS32" s="811"/>
      <c r="BT32" s="812"/>
      <c r="BU32" s="813"/>
      <c r="BV32" s="811"/>
      <c r="BW32" s="811"/>
      <c r="BX32" s="811"/>
      <c r="BY32" s="811"/>
      <c r="BZ32" s="811"/>
      <c r="CA32" s="811"/>
      <c r="CB32" s="811"/>
      <c r="CC32" s="811"/>
      <c r="CD32" s="811"/>
      <c r="CE32" s="811"/>
      <c r="CF32" s="811"/>
      <c r="CG32" s="814"/>
      <c r="CH32" s="867">
        <v>120</v>
      </c>
      <c r="CI32" s="807"/>
      <c r="CJ32" s="807"/>
      <c r="CK32" s="808"/>
      <c r="CL32" s="808"/>
      <c r="CM32" s="808"/>
      <c r="CN32" s="808"/>
      <c r="CO32" s="808"/>
      <c r="CP32" s="808"/>
      <c r="CQ32" s="808"/>
      <c r="CR32" s="809"/>
      <c r="CS32" s="810"/>
      <c r="CT32" s="811"/>
      <c r="CU32" s="811"/>
      <c r="CV32" s="812"/>
      <c r="CW32" s="813"/>
      <c r="CX32" s="811"/>
      <c r="CY32" s="811"/>
      <c r="CZ32" s="811"/>
      <c r="DA32" s="811"/>
      <c r="DB32" s="811"/>
      <c r="DC32" s="811"/>
      <c r="DD32" s="811"/>
      <c r="DE32" s="811"/>
      <c r="DF32" s="811"/>
      <c r="DG32" s="811"/>
      <c r="DH32" s="811"/>
      <c r="DI32" s="814"/>
    </row>
    <row r="33" spans="1:113" ht="9.9499999999999993" customHeight="1" thickTop="1" thickBot="1" x14ac:dyDescent="0.2">
      <c r="A33" s="848" t="s">
        <v>21</v>
      </c>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848"/>
      <c r="AO33" s="848"/>
      <c r="AP33" s="848"/>
      <c r="AQ33" s="1"/>
      <c r="AR33" s="1"/>
      <c r="AS33" s="1"/>
      <c r="AT33" s="1"/>
      <c r="AU33" s="1"/>
      <c r="AV33" s="1"/>
      <c r="AW33" s="1"/>
      <c r="AX33" s="1"/>
      <c r="AY33" s="1"/>
      <c r="AZ33" s="1"/>
      <c r="BA33" s="1"/>
      <c r="BB33" s="1"/>
      <c r="BC33" s="1"/>
      <c r="BD33" s="1"/>
      <c r="BE33" s="17"/>
      <c r="BF33" s="4"/>
      <c r="BG33" s="4"/>
      <c r="BH33" s="4"/>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4"/>
      <c r="CI33" s="4"/>
      <c r="CJ33" s="4"/>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ht="9.9499999999999993" customHeight="1" thickTop="1" x14ac:dyDescent="0.15">
      <c r="A34" s="849"/>
      <c r="B34" s="849"/>
      <c r="C34" s="849"/>
      <c r="D34" s="849"/>
      <c r="E34" s="849"/>
      <c r="F34" s="849"/>
      <c r="G34" s="849"/>
      <c r="H34" s="849"/>
      <c r="I34" s="849"/>
      <c r="J34" s="849"/>
      <c r="K34" s="849"/>
      <c r="L34" s="849"/>
      <c r="M34" s="849"/>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1"/>
      <c r="AR34" s="785"/>
      <c r="AS34" s="785"/>
      <c r="AT34" s="785"/>
      <c r="AU34" s="785"/>
      <c r="AV34" s="785"/>
      <c r="AW34" s="785"/>
      <c r="AX34" s="785"/>
      <c r="AY34" s="785"/>
      <c r="AZ34" s="785"/>
      <c r="BA34" s="785"/>
      <c r="BB34" s="785"/>
      <c r="BC34" s="785"/>
      <c r="BD34" s="785"/>
      <c r="BE34" s="17"/>
      <c r="BF34" s="850" t="s">
        <v>19</v>
      </c>
      <c r="BG34" s="851"/>
      <c r="BH34" s="856" t="s">
        <v>25</v>
      </c>
      <c r="BI34" s="815"/>
      <c r="BJ34" s="815"/>
      <c r="BK34" s="815"/>
      <c r="BL34" s="815" t="s">
        <v>5</v>
      </c>
      <c r="BM34" s="815"/>
      <c r="BN34" s="815"/>
      <c r="BO34" s="815"/>
      <c r="BP34" s="815" t="s">
        <v>6</v>
      </c>
      <c r="BQ34" s="815"/>
      <c r="BR34" s="815"/>
      <c r="BS34" s="815"/>
      <c r="BT34" s="815" t="s">
        <v>7</v>
      </c>
      <c r="BU34" s="815"/>
      <c r="BV34" s="815"/>
      <c r="BW34" s="815"/>
      <c r="BX34" s="815" t="s">
        <v>8</v>
      </c>
      <c r="BY34" s="815"/>
      <c r="BZ34" s="815"/>
      <c r="CA34" s="815"/>
      <c r="CB34" s="815" t="s">
        <v>9</v>
      </c>
      <c r="CC34" s="815"/>
      <c r="CD34" s="815"/>
      <c r="CE34" s="815"/>
      <c r="CF34" s="815" t="s">
        <v>10</v>
      </c>
      <c r="CG34" s="815"/>
      <c r="CH34" s="815"/>
      <c r="CI34" s="815"/>
      <c r="CJ34" s="815" t="s">
        <v>11</v>
      </c>
      <c r="CK34" s="815"/>
      <c r="CL34" s="815"/>
      <c r="CM34" s="815"/>
      <c r="CN34" s="815" t="s">
        <v>12</v>
      </c>
      <c r="CO34" s="815"/>
      <c r="CP34" s="815"/>
      <c r="CQ34" s="815"/>
      <c r="CR34" s="815" t="s">
        <v>13</v>
      </c>
      <c r="CS34" s="815"/>
      <c r="CT34" s="815"/>
      <c r="CU34" s="815"/>
      <c r="CV34" s="815" t="s">
        <v>14</v>
      </c>
      <c r="CW34" s="815"/>
      <c r="CX34" s="815"/>
      <c r="CY34" s="815"/>
      <c r="CZ34" s="858" t="s">
        <v>26</v>
      </c>
      <c r="DA34" s="859"/>
      <c r="DB34" s="859"/>
      <c r="DC34" s="859"/>
      <c r="DD34" s="859"/>
      <c r="DE34" s="860"/>
    </row>
    <row r="35" spans="1:113" ht="9.9499999999999993" customHeight="1" x14ac:dyDescent="0.15">
      <c r="A35" s="721" t="s">
        <v>64</v>
      </c>
      <c r="B35" s="817"/>
      <c r="C35" s="817"/>
      <c r="D35" s="817"/>
      <c r="E35" s="817"/>
      <c r="F35" s="817"/>
      <c r="G35" s="817"/>
      <c r="H35" s="817"/>
      <c r="I35" s="817"/>
      <c r="J35" s="817"/>
      <c r="K35" s="817"/>
      <c r="L35" s="817"/>
      <c r="M35" s="818"/>
      <c r="N35" s="824" t="s">
        <v>22</v>
      </c>
      <c r="O35" s="824"/>
      <c r="P35" s="825" t="s">
        <v>17</v>
      </c>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c r="AN35" s="826"/>
      <c r="AO35" s="826"/>
      <c r="AP35" s="827"/>
      <c r="AQ35" s="30"/>
      <c r="AR35" s="785"/>
      <c r="AS35" s="785"/>
      <c r="AT35" s="785"/>
      <c r="AU35" s="785"/>
      <c r="AV35" s="785"/>
      <c r="AW35" s="785"/>
      <c r="AX35" s="785"/>
      <c r="AY35" s="785"/>
      <c r="AZ35" s="785"/>
      <c r="BA35" s="785"/>
      <c r="BB35" s="785"/>
      <c r="BC35" s="785"/>
      <c r="BD35" s="785"/>
      <c r="BE35" s="17"/>
      <c r="BF35" s="852"/>
      <c r="BG35" s="853"/>
      <c r="BH35" s="857"/>
      <c r="BI35" s="816"/>
      <c r="BJ35" s="816"/>
      <c r="BK35" s="816"/>
      <c r="BL35" s="816"/>
      <c r="BM35" s="816"/>
      <c r="BN35" s="816"/>
      <c r="BO35" s="816"/>
      <c r="BP35" s="816"/>
      <c r="BQ35" s="816"/>
      <c r="BR35" s="816"/>
      <c r="BS35" s="816"/>
      <c r="BT35" s="816"/>
      <c r="BU35" s="816"/>
      <c r="BV35" s="816"/>
      <c r="BW35" s="816"/>
      <c r="BX35" s="816"/>
      <c r="BY35" s="816"/>
      <c r="BZ35" s="816"/>
      <c r="CA35" s="816"/>
      <c r="CB35" s="816"/>
      <c r="CC35" s="816"/>
      <c r="CD35" s="816"/>
      <c r="CE35" s="816"/>
      <c r="CF35" s="816"/>
      <c r="CG35" s="816"/>
      <c r="CH35" s="816"/>
      <c r="CI35" s="816"/>
      <c r="CJ35" s="816"/>
      <c r="CK35" s="816"/>
      <c r="CL35" s="816"/>
      <c r="CM35" s="816"/>
      <c r="CN35" s="816"/>
      <c r="CO35" s="816"/>
      <c r="CP35" s="816"/>
      <c r="CQ35" s="816"/>
      <c r="CR35" s="816"/>
      <c r="CS35" s="816"/>
      <c r="CT35" s="816"/>
      <c r="CU35" s="816"/>
      <c r="CV35" s="816"/>
      <c r="CW35" s="816"/>
      <c r="CX35" s="816"/>
      <c r="CY35" s="816"/>
      <c r="CZ35" s="861"/>
      <c r="DA35" s="785"/>
      <c r="DB35" s="785"/>
      <c r="DC35" s="785"/>
      <c r="DD35" s="785"/>
      <c r="DE35" s="862"/>
    </row>
    <row r="36" spans="1:113" ht="18.600000000000001" customHeight="1" x14ac:dyDescent="0.15">
      <c r="A36" s="819"/>
      <c r="B36" s="769"/>
      <c r="C36" s="769"/>
      <c r="D36" s="769"/>
      <c r="E36" s="769"/>
      <c r="F36" s="769"/>
      <c r="G36" s="769"/>
      <c r="H36" s="769"/>
      <c r="I36" s="769"/>
      <c r="J36" s="769"/>
      <c r="K36" s="769"/>
      <c r="L36" s="769"/>
      <c r="M36" s="820"/>
      <c r="N36" s="824"/>
      <c r="O36" s="824"/>
      <c r="P36" s="828"/>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29"/>
      <c r="AP36" s="830"/>
      <c r="AR36" s="834"/>
      <c r="AS36" s="834"/>
      <c r="AT36" s="834"/>
      <c r="AU36" s="834"/>
      <c r="AV36" s="834"/>
      <c r="AW36" s="834"/>
      <c r="AX36" s="834"/>
      <c r="AY36" s="834"/>
      <c r="AZ36" s="834"/>
      <c r="BA36" s="834"/>
      <c r="BB36" s="834"/>
      <c r="BC36" s="834"/>
      <c r="BD36" s="834"/>
      <c r="BE36" s="17"/>
      <c r="BF36" s="852"/>
      <c r="BG36" s="853"/>
      <c r="BH36" s="835" t="s">
        <v>18</v>
      </c>
      <c r="BI36" s="836"/>
      <c r="BJ36" s="836"/>
      <c r="BK36" s="836"/>
      <c r="BL36" s="836"/>
      <c r="BM36" s="836"/>
      <c r="BN36" s="836"/>
      <c r="BO36" s="836"/>
      <c r="BP36" s="877" t="s">
        <v>81</v>
      </c>
      <c r="BQ36" s="878"/>
      <c r="BR36" s="878"/>
      <c r="BS36" s="878"/>
      <c r="BT36" s="878"/>
      <c r="BU36" s="878"/>
      <c r="BV36" s="878"/>
      <c r="BW36" s="879"/>
      <c r="BX36" s="877" t="s">
        <v>81</v>
      </c>
      <c r="BY36" s="878"/>
      <c r="BZ36" s="878"/>
      <c r="CA36" s="878"/>
      <c r="CB36" s="878"/>
      <c r="CC36" s="878"/>
      <c r="CD36" s="878"/>
      <c r="CE36" s="879"/>
      <c r="CF36" s="877" t="s">
        <v>81</v>
      </c>
      <c r="CG36" s="878"/>
      <c r="CH36" s="878"/>
      <c r="CI36" s="878"/>
      <c r="CJ36" s="878"/>
      <c r="CK36" s="878"/>
      <c r="CL36" s="878"/>
      <c r="CM36" s="879"/>
      <c r="CN36" s="866">
        <v>20</v>
      </c>
      <c r="CO36" s="866"/>
      <c r="CP36" s="866"/>
      <c r="CQ36" s="866"/>
      <c r="CR36" s="866">
        <v>20</v>
      </c>
      <c r="CS36" s="866"/>
      <c r="CT36" s="866"/>
      <c r="CU36" s="866"/>
      <c r="CV36" s="866">
        <v>20</v>
      </c>
      <c r="CW36" s="866"/>
      <c r="CX36" s="866"/>
      <c r="CY36" s="866"/>
      <c r="CZ36" s="863"/>
      <c r="DA36" s="864"/>
      <c r="DB36" s="864"/>
      <c r="DC36" s="864"/>
      <c r="DD36" s="864"/>
      <c r="DE36" s="865"/>
    </row>
    <row r="37" spans="1:113" ht="18.600000000000001" customHeight="1" x14ac:dyDescent="0.15">
      <c r="A37" s="819"/>
      <c r="B37" s="769"/>
      <c r="C37" s="769"/>
      <c r="D37" s="769"/>
      <c r="E37" s="769"/>
      <c r="F37" s="769"/>
      <c r="G37" s="769"/>
      <c r="H37" s="769"/>
      <c r="I37" s="769"/>
      <c r="J37" s="769"/>
      <c r="K37" s="769"/>
      <c r="L37" s="769"/>
      <c r="M37" s="820"/>
      <c r="N37" s="824"/>
      <c r="O37" s="824"/>
      <c r="P37" s="828"/>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30"/>
      <c r="AR37" s="3"/>
      <c r="AS37" s="725"/>
      <c r="AT37" s="725"/>
      <c r="AU37" s="725"/>
      <c r="AV37" s="725"/>
      <c r="AW37" s="725"/>
      <c r="AX37" s="725"/>
      <c r="AY37" s="725"/>
      <c r="AZ37" s="725"/>
      <c r="BA37" s="725"/>
      <c r="BB37" s="725"/>
      <c r="BC37" s="725"/>
      <c r="BD37" s="725"/>
      <c r="BE37" s="17"/>
      <c r="BF37" s="852"/>
      <c r="BG37" s="853"/>
      <c r="BH37" s="840"/>
      <c r="BI37" s="841"/>
      <c r="BJ37" s="841"/>
      <c r="BK37" s="841"/>
      <c r="BL37" s="841"/>
      <c r="BM37" s="841"/>
      <c r="BN37" s="841"/>
      <c r="BO37" s="841"/>
      <c r="BP37" s="841"/>
      <c r="BQ37" s="841"/>
      <c r="BR37" s="841"/>
      <c r="BS37" s="841"/>
      <c r="BT37" s="841"/>
      <c r="BU37" s="841"/>
      <c r="BV37" s="841"/>
      <c r="BW37" s="841"/>
      <c r="BX37" s="841"/>
      <c r="BY37" s="841"/>
      <c r="BZ37" s="841"/>
      <c r="CA37" s="841"/>
      <c r="CB37" s="841"/>
      <c r="CC37" s="841"/>
      <c r="CD37" s="841"/>
      <c r="CE37" s="841"/>
      <c r="CF37" s="841"/>
      <c r="CG37" s="841"/>
      <c r="CH37" s="841"/>
      <c r="CI37" s="841"/>
      <c r="CJ37" s="841"/>
      <c r="CK37" s="841"/>
      <c r="CL37" s="841"/>
      <c r="CM37" s="841"/>
      <c r="CN37" s="841"/>
      <c r="CO37" s="841"/>
      <c r="CP37" s="841"/>
      <c r="CQ37" s="841"/>
      <c r="CR37" s="841"/>
      <c r="CS37" s="841"/>
      <c r="CT37" s="841"/>
      <c r="CU37" s="841"/>
      <c r="CV37" s="841"/>
      <c r="CW37" s="841"/>
      <c r="CX37" s="841"/>
      <c r="CY37" s="841"/>
      <c r="CZ37" s="880"/>
      <c r="DA37" s="881"/>
      <c r="DB37" s="881"/>
      <c r="DC37" s="881"/>
      <c r="DD37" s="881"/>
      <c r="DE37" s="882"/>
    </row>
    <row r="38" spans="1:113" ht="18.600000000000001" customHeight="1" thickBot="1" x14ac:dyDescent="0.2">
      <c r="A38" s="819"/>
      <c r="B38" s="769"/>
      <c r="C38" s="769"/>
      <c r="D38" s="769"/>
      <c r="E38" s="769"/>
      <c r="F38" s="769"/>
      <c r="G38" s="769"/>
      <c r="H38" s="769"/>
      <c r="I38" s="769"/>
      <c r="J38" s="769"/>
      <c r="K38" s="769"/>
      <c r="L38" s="769"/>
      <c r="M38" s="820"/>
      <c r="N38" s="824"/>
      <c r="O38" s="824"/>
      <c r="P38" s="831"/>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3"/>
      <c r="AR38" s="3"/>
      <c r="AS38" s="725"/>
      <c r="AT38" s="725"/>
      <c r="AU38" s="725"/>
      <c r="AV38" s="725"/>
      <c r="AW38" s="725"/>
      <c r="AX38" s="725"/>
      <c r="AY38" s="725"/>
      <c r="AZ38" s="725"/>
      <c r="BA38" s="725"/>
      <c r="BB38" s="725"/>
      <c r="BC38" s="725"/>
      <c r="BD38" s="725"/>
      <c r="BE38" s="17"/>
      <c r="BF38" s="854"/>
      <c r="BG38" s="855"/>
      <c r="BH38" s="842"/>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83"/>
      <c r="DA38" s="884"/>
      <c r="DB38" s="884"/>
      <c r="DC38" s="884"/>
      <c r="DD38" s="884"/>
      <c r="DE38" s="885"/>
    </row>
    <row r="39" spans="1:113" ht="9.9499999999999993" customHeight="1" thickTop="1" thickBot="1" x14ac:dyDescent="0.2">
      <c r="A39" s="819"/>
      <c r="B39" s="769"/>
      <c r="C39" s="769"/>
      <c r="D39" s="769"/>
      <c r="E39" s="769"/>
      <c r="F39" s="769"/>
      <c r="G39" s="769"/>
      <c r="H39" s="769"/>
      <c r="I39" s="769"/>
      <c r="J39" s="769"/>
      <c r="K39" s="769"/>
      <c r="L39" s="769"/>
      <c r="M39" s="820"/>
      <c r="N39" s="712" t="s">
        <v>33</v>
      </c>
      <c r="O39" s="713"/>
      <c r="P39" s="783" t="s">
        <v>24</v>
      </c>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R39" s="3"/>
      <c r="AS39" s="725"/>
      <c r="AT39" s="725"/>
      <c r="AU39" s="725"/>
      <c r="AV39" s="725"/>
      <c r="AW39" s="725"/>
      <c r="AX39" s="725"/>
      <c r="AY39" s="725"/>
      <c r="AZ39" s="725"/>
      <c r="BA39" s="725"/>
      <c r="BB39" s="725"/>
      <c r="BC39" s="725"/>
      <c r="BD39" s="725"/>
      <c r="BE39" s="17"/>
    </row>
    <row r="40" spans="1:113" ht="9.9499999999999993" customHeight="1" thickTop="1" x14ac:dyDescent="0.15">
      <c r="A40" s="819"/>
      <c r="B40" s="769"/>
      <c r="C40" s="769"/>
      <c r="D40" s="769"/>
      <c r="E40" s="769"/>
      <c r="F40" s="769"/>
      <c r="G40" s="769"/>
      <c r="H40" s="769"/>
      <c r="I40" s="769"/>
      <c r="J40" s="769"/>
      <c r="K40" s="769"/>
      <c r="L40" s="769"/>
      <c r="M40" s="820"/>
      <c r="N40" s="714"/>
      <c r="O40" s="715"/>
      <c r="P40" s="784"/>
      <c r="Q40" s="784"/>
      <c r="R40" s="784"/>
      <c r="S40" s="784"/>
      <c r="T40" s="784"/>
      <c r="U40" s="784"/>
      <c r="V40" s="784"/>
      <c r="W40" s="784"/>
      <c r="X40" s="784"/>
      <c r="Y40" s="784"/>
      <c r="Z40" s="784"/>
      <c r="AA40" s="784"/>
      <c r="AB40" s="784"/>
      <c r="AC40" s="784"/>
      <c r="AD40" s="784"/>
      <c r="AE40" s="784"/>
      <c r="AF40" s="784"/>
      <c r="AG40" s="784"/>
      <c r="AH40" s="784"/>
      <c r="AI40" s="784"/>
      <c r="AJ40" s="784"/>
      <c r="AK40" s="784"/>
      <c r="AL40" s="784"/>
      <c r="AM40" s="784"/>
      <c r="AN40" s="784"/>
      <c r="AO40" s="784"/>
      <c r="AP40" s="784"/>
      <c r="AR40" s="785"/>
      <c r="AS40" s="785"/>
      <c r="AT40" s="785"/>
      <c r="AU40" s="785"/>
      <c r="AV40" s="785"/>
      <c r="AW40" s="785"/>
      <c r="AX40" s="785"/>
      <c r="AY40" s="785"/>
      <c r="AZ40" s="785"/>
      <c r="BA40" s="785"/>
      <c r="BB40" s="785"/>
      <c r="BC40" s="785"/>
      <c r="BD40" s="785"/>
      <c r="BE40" s="17"/>
      <c r="BF40" s="774" t="s">
        <v>67</v>
      </c>
      <c r="BG40" s="775"/>
      <c r="BH40" s="775"/>
      <c r="BI40" s="775"/>
      <c r="BJ40" s="775"/>
      <c r="BK40" s="775"/>
      <c r="BL40" s="775"/>
      <c r="BM40" s="775"/>
      <c r="BN40" s="775"/>
      <c r="BO40" s="775"/>
      <c r="BP40" s="776"/>
      <c r="BR40" s="786" t="s">
        <v>27</v>
      </c>
      <c r="BS40" s="787"/>
      <c r="BT40" s="787"/>
      <c r="BU40" s="787"/>
      <c r="BV40" s="795" t="s">
        <v>17</v>
      </c>
      <c r="BW40" s="796"/>
      <c r="BX40" s="799"/>
      <c r="BY40" s="800"/>
      <c r="BZ40" s="800"/>
      <c r="CA40" s="800"/>
      <c r="CB40" s="800"/>
      <c r="CC40" s="800"/>
      <c r="CD40" s="800"/>
      <c r="CE40" s="800"/>
      <c r="CF40" s="800"/>
      <c r="CG40" s="800"/>
      <c r="CH40" s="800"/>
      <c r="CI40" s="800"/>
      <c r="CJ40" s="800"/>
      <c r="CK40" s="800"/>
      <c r="CL40" s="800"/>
      <c r="CM40" s="800"/>
      <c r="CN40" s="803" t="s">
        <v>74</v>
      </c>
      <c r="CO40" s="803"/>
      <c r="CP40" s="803"/>
      <c r="CQ40" s="803"/>
      <c r="CR40" s="757" t="s">
        <v>16</v>
      </c>
      <c r="CS40" s="757"/>
      <c r="CT40" s="757"/>
      <c r="CU40" s="758"/>
      <c r="CV40" s="758"/>
      <c r="CW40" s="758"/>
      <c r="CX40" s="758"/>
      <c r="CY40" s="758"/>
      <c r="CZ40" s="758"/>
      <c r="DA40" s="758"/>
      <c r="DB40" s="758"/>
      <c r="DC40" s="758"/>
      <c r="DD40" s="758"/>
      <c r="DE40" s="758"/>
      <c r="DF40" s="758"/>
      <c r="DG40" s="758"/>
      <c r="DH40" s="758"/>
      <c r="DI40" s="759"/>
    </row>
    <row r="41" spans="1:113" ht="9.9499999999999993" customHeight="1" x14ac:dyDescent="0.15">
      <c r="A41" s="819"/>
      <c r="B41" s="769"/>
      <c r="C41" s="769"/>
      <c r="D41" s="769"/>
      <c r="E41" s="769"/>
      <c r="F41" s="769"/>
      <c r="G41" s="769"/>
      <c r="H41" s="769"/>
      <c r="I41" s="769"/>
      <c r="J41" s="769"/>
      <c r="K41" s="769"/>
      <c r="L41" s="769"/>
      <c r="M41" s="820"/>
      <c r="N41" s="714"/>
      <c r="O41" s="715"/>
      <c r="P41" s="762"/>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4"/>
      <c r="AR41" s="785"/>
      <c r="AS41" s="785"/>
      <c r="AT41" s="785"/>
      <c r="AU41" s="785"/>
      <c r="AV41" s="785"/>
      <c r="AW41" s="785"/>
      <c r="AX41" s="785"/>
      <c r="AY41" s="785"/>
      <c r="AZ41" s="785"/>
      <c r="BA41" s="785"/>
      <c r="BB41" s="785"/>
      <c r="BC41" s="785"/>
      <c r="BD41" s="785"/>
      <c r="BE41" s="17"/>
      <c r="BF41" s="777"/>
      <c r="BG41" s="778"/>
      <c r="BH41" s="778"/>
      <c r="BI41" s="778"/>
      <c r="BJ41" s="778"/>
      <c r="BK41" s="778"/>
      <c r="BL41" s="778"/>
      <c r="BM41" s="778"/>
      <c r="BN41" s="778"/>
      <c r="BO41" s="778"/>
      <c r="BP41" s="779"/>
      <c r="BR41" s="788"/>
      <c r="BS41" s="789"/>
      <c r="BT41" s="789"/>
      <c r="BU41" s="789"/>
      <c r="BV41" s="797"/>
      <c r="BW41" s="798"/>
      <c r="BX41" s="801"/>
      <c r="BY41" s="802"/>
      <c r="BZ41" s="802"/>
      <c r="CA41" s="802"/>
      <c r="CB41" s="802"/>
      <c r="CC41" s="802"/>
      <c r="CD41" s="802"/>
      <c r="CE41" s="802"/>
      <c r="CF41" s="802"/>
      <c r="CG41" s="802"/>
      <c r="CH41" s="802"/>
      <c r="CI41" s="802"/>
      <c r="CJ41" s="802"/>
      <c r="CK41" s="802"/>
      <c r="CL41" s="802"/>
      <c r="CM41" s="802"/>
      <c r="CN41" s="804"/>
      <c r="CO41" s="804"/>
      <c r="CP41" s="804"/>
      <c r="CQ41" s="804"/>
      <c r="CR41" s="733"/>
      <c r="CS41" s="733"/>
      <c r="CT41" s="733"/>
      <c r="CU41" s="760"/>
      <c r="CV41" s="760"/>
      <c r="CW41" s="760"/>
      <c r="CX41" s="760"/>
      <c r="CY41" s="760"/>
      <c r="CZ41" s="760"/>
      <c r="DA41" s="760"/>
      <c r="DB41" s="760"/>
      <c r="DC41" s="760"/>
      <c r="DD41" s="760"/>
      <c r="DE41" s="760"/>
      <c r="DF41" s="760"/>
      <c r="DG41" s="760"/>
      <c r="DH41" s="760"/>
      <c r="DI41" s="761"/>
    </row>
    <row r="42" spans="1:113" ht="18.600000000000001" customHeight="1" x14ac:dyDescent="0.15">
      <c r="A42" s="821"/>
      <c r="B42" s="822"/>
      <c r="C42" s="822"/>
      <c r="D42" s="822"/>
      <c r="E42" s="822"/>
      <c r="F42" s="822"/>
      <c r="G42" s="822"/>
      <c r="H42" s="822"/>
      <c r="I42" s="822"/>
      <c r="J42" s="822"/>
      <c r="K42" s="822"/>
      <c r="L42" s="822"/>
      <c r="M42" s="823"/>
      <c r="N42" s="716"/>
      <c r="O42" s="717"/>
      <c r="P42" s="765"/>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7"/>
      <c r="AQ42" s="31"/>
      <c r="AR42" s="3"/>
      <c r="AS42" s="768" t="s">
        <v>66</v>
      </c>
      <c r="AT42" s="769"/>
      <c r="AU42" s="769"/>
      <c r="AV42" s="769"/>
      <c r="AW42" s="769"/>
      <c r="AX42" s="769"/>
      <c r="AY42" s="769"/>
      <c r="AZ42" s="769"/>
      <c r="BA42" s="769"/>
      <c r="BB42" s="769"/>
      <c r="BC42" s="769"/>
      <c r="BD42" s="769"/>
      <c r="BE42" s="32"/>
      <c r="BF42" s="777"/>
      <c r="BG42" s="778"/>
      <c r="BH42" s="778"/>
      <c r="BI42" s="778"/>
      <c r="BJ42" s="778"/>
      <c r="BK42" s="778"/>
      <c r="BL42" s="778"/>
      <c r="BM42" s="778"/>
      <c r="BN42" s="778"/>
      <c r="BO42" s="778"/>
      <c r="BP42" s="779"/>
      <c r="BR42" s="788"/>
      <c r="BS42" s="789"/>
      <c r="BT42" s="789"/>
      <c r="BU42" s="789"/>
      <c r="BV42" s="837"/>
      <c r="BW42" s="838"/>
      <c r="BX42" s="838"/>
      <c r="BY42" s="838"/>
      <c r="BZ42" s="838"/>
      <c r="CA42" s="838"/>
      <c r="CB42" s="838"/>
      <c r="CC42" s="838"/>
      <c r="CD42" s="838"/>
      <c r="CE42" s="838"/>
      <c r="CF42" s="838"/>
      <c r="CG42" s="838"/>
      <c r="CH42" s="838"/>
      <c r="CI42" s="838"/>
      <c r="CJ42" s="838"/>
      <c r="CK42" s="838"/>
      <c r="CL42" s="838"/>
      <c r="CM42" s="839"/>
      <c r="CN42" s="804"/>
      <c r="CO42" s="804"/>
      <c r="CP42" s="804"/>
      <c r="CQ42" s="804"/>
      <c r="CR42" s="770"/>
      <c r="CS42" s="770"/>
      <c r="CT42" s="770"/>
      <c r="CU42" s="770"/>
      <c r="CV42" s="770"/>
      <c r="CW42" s="770"/>
      <c r="CX42" s="770"/>
      <c r="CY42" s="770"/>
      <c r="CZ42" s="770"/>
      <c r="DA42" s="770"/>
      <c r="DB42" s="770"/>
      <c r="DC42" s="770"/>
      <c r="DD42" s="770"/>
      <c r="DE42" s="770"/>
      <c r="DF42" s="770"/>
      <c r="DG42" s="770"/>
      <c r="DH42" s="770"/>
      <c r="DI42" s="771"/>
    </row>
    <row r="43" spans="1:113" ht="18.600000000000001" customHeight="1" x14ac:dyDescent="0.15">
      <c r="A43" s="712" t="s">
        <v>38</v>
      </c>
      <c r="B43" s="713"/>
      <c r="C43" s="718" t="s">
        <v>32</v>
      </c>
      <c r="D43" s="719"/>
      <c r="E43" s="719"/>
      <c r="F43" s="719"/>
      <c r="G43" s="719"/>
      <c r="H43" s="719"/>
      <c r="I43" s="719"/>
      <c r="J43" s="719"/>
      <c r="K43" s="719"/>
      <c r="L43" s="719"/>
      <c r="M43" s="720"/>
      <c r="N43" s="712" t="s">
        <v>35</v>
      </c>
      <c r="O43" s="713"/>
      <c r="P43" s="721" t="s">
        <v>68</v>
      </c>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3"/>
      <c r="AQ43" s="31"/>
      <c r="AR43" s="3"/>
      <c r="AS43" s="769"/>
      <c r="AT43" s="769"/>
      <c r="AU43" s="769"/>
      <c r="AV43" s="769"/>
      <c r="AW43" s="769"/>
      <c r="AX43" s="769"/>
      <c r="AY43" s="769"/>
      <c r="AZ43" s="769"/>
      <c r="BA43" s="769"/>
      <c r="BB43" s="769"/>
      <c r="BC43" s="769"/>
      <c r="BD43" s="769"/>
      <c r="BE43" s="32"/>
      <c r="BF43" s="780" t="s">
        <v>78</v>
      </c>
      <c r="BG43" s="781"/>
      <c r="BH43" s="781"/>
      <c r="BI43" s="781"/>
      <c r="BJ43" s="781"/>
      <c r="BK43" s="781"/>
      <c r="BL43" s="781"/>
      <c r="BM43" s="781"/>
      <c r="BN43" s="781"/>
      <c r="BO43" s="781"/>
      <c r="BP43" s="782"/>
      <c r="BR43" s="788"/>
      <c r="BS43" s="789"/>
      <c r="BT43" s="789"/>
      <c r="BU43" s="789"/>
      <c r="BV43" s="837"/>
      <c r="BW43" s="838"/>
      <c r="BX43" s="838"/>
      <c r="BY43" s="838"/>
      <c r="BZ43" s="838"/>
      <c r="CA43" s="838"/>
      <c r="CB43" s="838"/>
      <c r="CC43" s="838"/>
      <c r="CD43" s="838"/>
      <c r="CE43" s="838"/>
      <c r="CF43" s="838"/>
      <c r="CG43" s="838"/>
      <c r="CH43" s="838"/>
      <c r="CI43" s="838"/>
      <c r="CJ43" s="838"/>
      <c r="CK43" s="838"/>
      <c r="CL43" s="838"/>
      <c r="CM43" s="839"/>
      <c r="CN43" s="804"/>
      <c r="CO43" s="804"/>
      <c r="CP43" s="804"/>
      <c r="CQ43" s="804"/>
      <c r="CR43" s="730"/>
      <c r="CS43" s="730"/>
      <c r="CT43" s="730"/>
      <c r="CU43" s="730"/>
      <c r="CV43" s="730"/>
      <c r="CW43" s="730"/>
      <c r="CX43" s="730"/>
      <c r="CY43" s="730"/>
      <c r="CZ43" s="730"/>
      <c r="DA43" s="730"/>
      <c r="DB43" s="730"/>
      <c r="DC43" s="730"/>
      <c r="DD43" s="730"/>
      <c r="DE43" s="730"/>
      <c r="DF43" s="730"/>
      <c r="DG43" s="730"/>
      <c r="DH43" s="730"/>
      <c r="DI43" s="731"/>
    </row>
    <row r="44" spans="1:113" ht="18.600000000000001" customHeight="1" x14ac:dyDescent="0.15">
      <c r="A44" s="714"/>
      <c r="B44" s="715"/>
      <c r="C44" s="732"/>
      <c r="D44" s="733"/>
      <c r="E44" s="733"/>
      <c r="F44" s="733"/>
      <c r="G44" s="733"/>
      <c r="H44" s="733"/>
      <c r="I44" s="733"/>
      <c r="J44" s="733"/>
      <c r="K44" s="733"/>
      <c r="L44" s="733"/>
      <c r="M44" s="734"/>
      <c r="N44" s="714"/>
      <c r="O44" s="715"/>
      <c r="P44" s="724"/>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725"/>
      <c r="AP44" s="726"/>
      <c r="AQ44" s="31"/>
      <c r="AR44" s="3"/>
      <c r="AS44" s="769"/>
      <c r="AT44" s="769"/>
      <c r="AU44" s="769"/>
      <c r="AV44" s="769"/>
      <c r="AW44" s="769"/>
      <c r="AX44" s="769"/>
      <c r="AY44" s="769"/>
      <c r="AZ44" s="769"/>
      <c r="BA44" s="769"/>
      <c r="BB44" s="769"/>
      <c r="BC44" s="769"/>
      <c r="BD44" s="769"/>
      <c r="BE44" s="32"/>
      <c r="BF44" s="780"/>
      <c r="BG44" s="781"/>
      <c r="BH44" s="781"/>
      <c r="BI44" s="781"/>
      <c r="BJ44" s="781"/>
      <c r="BK44" s="781"/>
      <c r="BL44" s="781"/>
      <c r="BM44" s="781"/>
      <c r="BN44" s="781"/>
      <c r="BO44" s="781"/>
      <c r="BP44" s="782"/>
      <c r="BR44" s="788"/>
      <c r="BS44" s="789"/>
      <c r="BT44" s="789"/>
      <c r="BU44" s="789"/>
      <c r="BV44" s="837"/>
      <c r="BW44" s="838"/>
      <c r="BX44" s="838"/>
      <c r="BY44" s="838"/>
      <c r="BZ44" s="838"/>
      <c r="CA44" s="838"/>
      <c r="CB44" s="838"/>
      <c r="CC44" s="838"/>
      <c r="CD44" s="838"/>
      <c r="CE44" s="838"/>
      <c r="CF44" s="838"/>
      <c r="CG44" s="838"/>
      <c r="CH44" s="838"/>
      <c r="CI44" s="838"/>
      <c r="CJ44" s="838"/>
      <c r="CK44" s="838"/>
      <c r="CL44" s="838"/>
      <c r="CM44" s="839"/>
      <c r="CN44" s="804"/>
      <c r="CO44" s="804"/>
      <c r="CP44" s="804"/>
      <c r="CQ44" s="804"/>
      <c r="CR44" s="730"/>
      <c r="CS44" s="730"/>
      <c r="CT44" s="730"/>
      <c r="CU44" s="730"/>
      <c r="CV44" s="730"/>
      <c r="CW44" s="730"/>
      <c r="CX44" s="730"/>
      <c r="CY44" s="730"/>
      <c r="CZ44" s="730"/>
      <c r="DA44" s="730"/>
      <c r="DB44" s="730"/>
      <c r="DC44" s="730"/>
      <c r="DD44" s="730"/>
      <c r="DE44" s="730"/>
      <c r="DF44" s="730"/>
      <c r="DG44" s="730"/>
      <c r="DH44" s="730"/>
      <c r="DI44" s="731"/>
    </row>
    <row r="45" spans="1:113" ht="18.600000000000001" customHeight="1" x14ac:dyDescent="0.15">
      <c r="A45" s="716"/>
      <c r="B45" s="717"/>
      <c r="C45" s="732"/>
      <c r="D45" s="733"/>
      <c r="E45" s="733"/>
      <c r="F45" s="733"/>
      <c r="G45" s="733"/>
      <c r="H45" s="733"/>
      <c r="I45" s="733"/>
      <c r="J45" s="733"/>
      <c r="K45" s="733"/>
      <c r="L45" s="733"/>
      <c r="M45" s="734"/>
      <c r="N45" s="716"/>
      <c r="O45" s="717"/>
      <c r="P45" s="727"/>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9"/>
      <c r="AQ45" s="31"/>
      <c r="AR45" s="3"/>
      <c r="AS45" s="769"/>
      <c r="AT45" s="769"/>
      <c r="AU45" s="769"/>
      <c r="AV45" s="769"/>
      <c r="AW45" s="769"/>
      <c r="AX45" s="769"/>
      <c r="AY45" s="769"/>
      <c r="AZ45" s="769"/>
      <c r="BA45" s="769"/>
      <c r="BB45" s="769"/>
      <c r="BC45" s="769"/>
      <c r="BD45" s="769"/>
      <c r="BE45" s="32"/>
      <c r="BF45" s="780"/>
      <c r="BG45" s="781"/>
      <c r="BH45" s="781"/>
      <c r="BI45" s="781"/>
      <c r="BJ45" s="781"/>
      <c r="BK45" s="781"/>
      <c r="BL45" s="781"/>
      <c r="BM45" s="781"/>
      <c r="BN45" s="781"/>
      <c r="BO45" s="781"/>
      <c r="BP45" s="782"/>
      <c r="BR45" s="788"/>
      <c r="BS45" s="789"/>
      <c r="BT45" s="789"/>
      <c r="BU45" s="789"/>
      <c r="BV45" s="794" t="s">
        <v>72</v>
      </c>
      <c r="BW45" s="792"/>
      <c r="BX45" s="792"/>
      <c r="BY45" s="792"/>
      <c r="BZ45" s="792"/>
      <c r="CA45" s="792"/>
      <c r="CB45" s="792"/>
      <c r="CC45" s="792"/>
      <c r="CD45" s="792"/>
      <c r="CE45" s="792"/>
      <c r="CF45" s="792"/>
      <c r="CG45" s="792"/>
      <c r="CH45" s="792"/>
      <c r="CI45" s="792"/>
      <c r="CJ45" s="792"/>
      <c r="CK45" s="792"/>
      <c r="CL45" s="792"/>
      <c r="CM45" s="793"/>
      <c r="CN45" s="804"/>
      <c r="CO45" s="804"/>
      <c r="CP45" s="804"/>
      <c r="CQ45" s="804"/>
      <c r="CR45" s="730"/>
      <c r="CS45" s="730"/>
      <c r="CT45" s="730"/>
      <c r="CU45" s="730"/>
      <c r="CV45" s="730"/>
      <c r="CW45" s="730"/>
      <c r="CX45" s="730"/>
      <c r="CY45" s="730"/>
      <c r="CZ45" s="730"/>
      <c r="DA45" s="730"/>
      <c r="DB45" s="730"/>
      <c r="DC45" s="730"/>
      <c r="DD45" s="730"/>
      <c r="DE45" s="730"/>
      <c r="DF45" s="730"/>
      <c r="DG45" s="730"/>
      <c r="DH45" s="730"/>
      <c r="DI45" s="731"/>
    </row>
    <row r="46" spans="1:113" ht="18.600000000000001" customHeight="1" thickBot="1" x14ac:dyDescent="0.2">
      <c r="A46" s="712" t="s">
        <v>37</v>
      </c>
      <c r="B46" s="713"/>
      <c r="C46" s="735" t="s">
        <v>42</v>
      </c>
      <c r="D46" s="736"/>
      <c r="E46" s="736"/>
      <c r="F46" s="736"/>
      <c r="G46" s="736"/>
      <c r="H46" s="736"/>
      <c r="I46" s="736"/>
      <c r="J46" s="736"/>
      <c r="K46" s="736"/>
      <c r="L46" s="736"/>
      <c r="M46" s="737"/>
      <c r="N46" s="712" t="s">
        <v>36</v>
      </c>
      <c r="O46" s="713"/>
      <c r="P46" s="718" t="s">
        <v>34</v>
      </c>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20"/>
      <c r="AQ46" s="31"/>
      <c r="AR46" s="3"/>
      <c r="AS46" s="769"/>
      <c r="AT46" s="769"/>
      <c r="AU46" s="769"/>
      <c r="AV46" s="769"/>
      <c r="AW46" s="769"/>
      <c r="AX46" s="769"/>
      <c r="AY46" s="769"/>
      <c r="AZ46" s="769"/>
      <c r="BA46" s="769"/>
      <c r="BB46" s="769"/>
      <c r="BC46" s="769"/>
      <c r="BD46" s="769"/>
      <c r="BE46" s="32"/>
      <c r="BF46" s="702" t="s">
        <v>79</v>
      </c>
      <c r="BG46" s="703"/>
      <c r="BH46" s="703"/>
      <c r="BI46" s="703"/>
      <c r="BJ46" s="703"/>
      <c r="BK46" s="703"/>
      <c r="BL46" s="703"/>
      <c r="BM46" s="703"/>
      <c r="BN46" s="703"/>
      <c r="BO46" s="703"/>
      <c r="BP46" s="704"/>
      <c r="BR46" s="790"/>
      <c r="BS46" s="791"/>
      <c r="BT46" s="791"/>
      <c r="BU46" s="791"/>
      <c r="BV46" s="744" t="s">
        <v>73</v>
      </c>
      <c r="BW46" s="744"/>
      <c r="BX46" s="745"/>
      <c r="BY46" s="746"/>
      <c r="BZ46" s="747"/>
      <c r="CA46" s="747"/>
      <c r="CB46" s="747"/>
      <c r="CC46" s="747"/>
      <c r="CD46" s="747"/>
      <c r="CE46" s="747"/>
      <c r="CF46" s="747"/>
      <c r="CG46" s="747"/>
      <c r="CH46" s="747"/>
      <c r="CI46" s="747"/>
      <c r="CJ46" s="747"/>
      <c r="CK46" s="747"/>
      <c r="CL46" s="747"/>
      <c r="CM46" s="747"/>
      <c r="CN46" s="804"/>
      <c r="CO46" s="804"/>
      <c r="CP46" s="804"/>
      <c r="CQ46" s="804"/>
      <c r="CR46" s="730"/>
      <c r="CS46" s="730"/>
      <c r="CT46" s="730"/>
      <c r="CU46" s="730"/>
      <c r="CV46" s="730"/>
      <c r="CW46" s="730"/>
      <c r="CX46" s="730"/>
      <c r="CY46" s="730"/>
      <c r="CZ46" s="730"/>
      <c r="DA46" s="730"/>
      <c r="DB46" s="730"/>
      <c r="DC46" s="730"/>
      <c r="DD46" s="730"/>
      <c r="DE46" s="730"/>
      <c r="DF46" s="730"/>
      <c r="DG46" s="730"/>
      <c r="DH46" s="730"/>
      <c r="DI46" s="731"/>
    </row>
    <row r="47" spans="1:113" ht="18.600000000000001" customHeight="1" thickTop="1" x14ac:dyDescent="0.15">
      <c r="A47" s="714"/>
      <c r="B47" s="715"/>
      <c r="C47" s="738"/>
      <c r="D47" s="739"/>
      <c r="E47" s="739"/>
      <c r="F47" s="739"/>
      <c r="G47" s="739"/>
      <c r="H47" s="739"/>
      <c r="I47" s="739"/>
      <c r="J47" s="739"/>
      <c r="K47" s="739"/>
      <c r="L47" s="739"/>
      <c r="M47" s="740"/>
      <c r="N47" s="714"/>
      <c r="O47" s="715"/>
      <c r="P47" s="748"/>
      <c r="Q47" s="748"/>
      <c r="R47" s="748"/>
      <c r="S47" s="748"/>
      <c r="T47" s="748"/>
      <c r="U47" s="748"/>
      <c r="V47" s="748"/>
      <c r="W47" s="748"/>
      <c r="X47" s="748"/>
      <c r="Y47" s="748"/>
      <c r="Z47" s="748"/>
      <c r="AA47" s="748"/>
      <c r="AB47" s="748"/>
      <c r="AC47" s="748"/>
      <c r="AD47" s="748"/>
      <c r="AE47" s="748"/>
      <c r="AF47" s="748"/>
      <c r="AG47" s="748"/>
      <c r="AH47" s="748"/>
      <c r="AI47" s="748"/>
      <c r="AJ47" s="748"/>
      <c r="AK47" s="748"/>
      <c r="AL47" s="748"/>
      <c r="AM47" s="748"/>
      <c r="AN47" s="748"/>
      <c r="AO47" s="748"/>
      <c r="AP47" s="748"/>
      <c r="AQ47" s="31"/>
      <c r="AR47" s="3"/>
      <c r="AS47" s="769"/>
      <c r="AT47" s="769"/>
      <c r="AU47" s="769"/>
      <c r="AV47" s="769"/>
      <c r="AW47" s="769"/>
      <c r="AX47" s="769"/>
      <c r="AY47" s="769"/>
      <c r="AZ47" s="769"/>
      <c r="BA47" s="769"/>
      <c r="BB47" s="769"/>
      <c r="BC47" s="769"/>
      <c r="BD47" s="769"/>
      <c r="BE47" s="32"/>
      <c r="BF47" s="702"/>
      <c r="BG47" s="703"/>
      <c r="BH47" s="703"/>
      <c r="BI47" s="703"/>
      <c r="BJ47" s="703"/>
      <c r="BK47" s="703"/>
      <c r="BL47" s="703"/>
      <c r="BM47" s="703"/>
      <c r="BN47" s="703"/>
      <c r="BO47" s="703"/>
      <c r="BP47" s="704"/>
      <c r="BR47" s="750" t="s">
        <v>31</v>
      </c>
      <c r="BS47" s="751"/>
      <c r="BT47" s="751"/>
      <c r="BU47" s="751"/>
      <c r="BV47" s="753" t="s">
        <v>28</v>
      </c>
      <c r="BW47" s="753"/>
      <c r="BX47" s="753"/>
      <c r="BY47" s="753"/>
      <c r="BZ47" s="753"/>
      <c r="CA47" s="753"/>
      <c r="CB47" s="753"/>
      <c r="CC47" s="753"/>
      <c r="CD47" s="753"/>
      <c r="CE47" s="753"/>
      <c r="CF47" s="753"/>
      <c r="CG47" s="753"/>
      <c r="CH47" s="753"/>
      <c r="CI47" s="753"/>
      <c r="CJ47" s="753"/>
      <c r="CK47" s="753"/>
      <c r="CL47" s="753"/>
      <c r="CM47" s="754"/>
      <c r="CN47" s="695" t="s">
        <v>75</v>
      </c>
      <c r="CO47" s="696"/>
      <c r="CP47" s="696"/>
      <c r="CQ47" s="696"/>
      <c r="CR47" s="701" t="s">
        <v>28</v>
      </c>
      <c r="CS47" s="701"/>
      <c r="CT47" s="701"/>
      <c r="CU47" s="701"/>
      <c r="CV47" s="701"/>
      <c r="CW47" s="701"/>
      <c r="CX47" s="701"/>
      <c r="CY47" s="701"/>
      <c r="CZ47" s="701"/>
      <c r="DA47" s="701"/>
      <c r="DB47" s="701"/>
      <c r="DC47" s="701"/>
      <c r="DD47" s="701"/>
      <c r="DE47" s="701"/>
      <c r="DF47" s="701"/>
      <c r="DG47" s="701"/>
      <c r="DH47" s="701"/>
      <c r="DI47" s="756"/>
    </row>
    <row r="48" spans="1:113" ht="18.600000000000001" customHeight="1" x14ac:dyDescent="0.15">
      <c r="A48" s="716"/>
      <c r="B48" s="717"/>
      <c r="C48" s="741"/>
      <c r="D48" s="742"/>
      <c r="E48" s="742"/>
      <c r="F48" s="742"/>
      <c r="G48" s="742"/>
      <c r="H48" s="742"/>
      <c r="I48" s="742"/>
      <c r="J48" s="742"/>
      <c r="K48" s="742"/>
      <c r="L48" s="742"/>
      <c r="M48" s="743"/>
      <c r="N48" s="716"/>
      <c r="O48" s="717"/>
      <c r="P48" s="749"/>
      <c r="Q48" s="749"/>
      <c r="R48" s="749"/>
      <c r="S48" s="749"/>
      <c r="T48" s="749"/>
      <c r="U48" s="749"/>
      <c r="V48" s="749"/>
      <c r="W48" s="749"/>
      <c r="X48" s="749"/>
      <c r="Y48" s="749"/>
      <c r="Z48" s="749"/>
      <c r="AA48" s="749"/>
      <c r="AB48" s="749"/>
      <c r="AC48" s="749"/>
      <c r="AD48" s="749"/>
      <c r="AE48" s="749"/>
      <c r="AF48" s="749"/>
      <c r="AG48" s="749"/>
      <c r="AH48" s="749"/>
      <c r="AI48" s="749"/>
      <c r="AJ48" s="749"/>
      <c r="AK48" s="749"/>
      <c r="AL48" s="749"/>
      <c r="AM48" s="749"/>
      <c r="AN48" s="749"/>
      <c r="AO48" s="749"/>
      <c r="AP48" s="749"/>
      <c r="AQ48" s="31"/>
      <c r="AR48" s="3"/>
      <c r="AS48" s="769"/>
      <c r="AT48" s="769"/>
      <c r="AU48" s="769"/>
      <c r="AV48" s="769"/>
      <c r="AW48" s="769"/>
      <c r="AX48" s="769"/>
      <c r="AY48" s="769"/>
      <c r="AZ48" s="769"/>
      <c r="BA48" s="769"/>
      <c r="BB48" s="769"/>
      <c r="BC48" s="769"/>
      <c r="BD48" s="769"/>
      <c r="BE48" s="32"/>
      <c r="BF48" s="705" t="s">
        <v>80</v>
      </c>
      <c r="BG48" s="706"/>
      <c r="BH48" s="706"/>
      <c r="BI48" s="706"/>
      <c r="BJ48" s="706"/>
      <c r="BK48" s="706"/>
      <c r="BL48" s="706"/>
      <c r="BM48" s="706"/>
      <c r="BN48" s="706"/>
      <c r="BO48" s="706"/>
      <c r="BP48" s="707"/>
      <c r="BR48" s="752"/>
      <c r="BS48" s="752"/>
      <c r="BT48" s="752"/>
      <c r="BU48" s="752"/>
      <c r="BV48" s="693" t="s">
        <v>29</v>
      </c>
      <c r="BW48" s="693"/>
      <c r="BX48" s="693"/>
      <c r="BY48" s="693"/>
      <c r="BZ48" s="693"/>
      <c r="CA48" s="693"/>
      <c r="CB48" s="693"/>
      <c r="CC48" s="693"/>
      <c r="CD48" s="693"/>
      <c r="CE48" s="693"/>
      <c r="CF48" s="693"/>
      <c r="CG48" s="693"/>
      <c r="CH48" s="693"/>
      <c r="CI48" s="693"/>
      <c r="CJ48" s="693"/>
      <c r="CK48" s="693"/>
      <c r="CL48" s="693"/>
      <c r="CM48" s="694"/>
      <c r="CN48" s="697"/>
      <c r="CO48" s="698"/>
      <c r="CP48" s="698"/>
      <c r="CQ48" s="698"/>
      <c r="CR48" s="693" t="s">
        <v>29</v>
      </c>
      <c r="CS48" s="693"/>
      <c r="CT48" s="693"/>
      <c r="CU48" s="693"/>
      <c r="CV48" s="693"/>
      <c r="CW48" s="693"/>
      <c r="CX48" s="693"/>
      <c r="CY48" s="693"/>
      <c r="CZ48" s="693"/>
      <c r="DA48" s="693"/>
      <c r="DB48" s="693"/>
      <c r="DC48" s="693"/>
      <c r="DD48" s="693"/>
      <c r="DE48" s="693"/>
      <c r="DF48" s="693"/>
      <c r="DG48" s="693"/>
      <c r="DH48" s="693"/>
      <c r="DI48" s="755"/>
    </row>
    <row r="49" spans="1:113" ht="18.600000000000001" customHeight="1" x14ac:dyDescent="0.15">
      <c r="A49" s="685" t="s">
        <v>23</v>
      </c>
      <c r="B49" s="685"/>
      <c r="C49" s="686"/>
      <c r="D49" s="686"/>
      <c r="E49" s="686"/>
      <c r="F49" s="686"/>
      <c r="G49" s="686"/>
      <c r="H49" s="686"/>
      <c r="I49" s="686"/>
      <c r="J49" s="686"/>
      <c r="K49" s="686"/>
      <c r="L49" s="686"/>
      <c r="M49" s="686"/>
      <c r="N49" s="687" t="s">
        <v>77</v>
      </c>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9"/>
      <c r="AQ49" s="31"/>
      <c r="AR49" s="3"/>
      <c r="AS49" s="769"/>
      <c r="AT49" s="769"/>
      <c r="AU49" s="769"/>
      <c r="AV49" s="769"/>
      <c r="AW49" s="769"/>
      <c r="AX49" s="769"/>
      <c r="AY49" s="769"/>
      <c r="AZ49" s="769"/>
      <c r="BA49" s="769"/>
      <c r="BB49" s="769"/>
      <c r="BC49" s="769"/>
      <c r="BD49" s="769"/>
      <c r="BE49" s="32"/>
      <c r="BF49" s="708"/>
      <c r="BG49" s="706"/>
      <c r="BH49" s="706"/>
      <c r="BI49" s="706"/>
      <c r="BJ49" s="706"/>
      <c r="BK49" s="706"/>
      <c r="BL49" s="706"/>
      <c r="BM49" s="706"/>
      <c r="BN49" s="706"/>
      <c r="BO49" s="706"/>
      <c r="BP49" s="707"/>
      <c r="BR49" s="752"/>
      <c r="BS49" s="752"/>
      <c r="BT49" s="752"/>
      <c r="BU49" s="752"/>
      <c r="BV49" s="693" t="s">
        <v>30</v>
      </c>
      <c r="BW49" s="693"/>
      <c r="BX49" s="693"/>
      <c r="BY49" s="693"/>
      <c r="BZ49" s="693"/>
      <c r="CA49" s="693"/>
      <c r="CB49" s="693"/>
      <c r="CC49" s="693"/>
      <c r="CD49" s="693"/>
      <c r="CE49" s="693"/>
      <c r="CF49" s="693"/>
      <c r="CG49" s="693"/>
      <c r="CH49" s="693"/>
      <c r="CI49" s="693"/>
      <c r="CJ49" s="693"/>
      <c r="CK49" s="693"/>
      <c r="CL49" s="693"/>
      <c r="CM49" s="694"/>
      <c r="CN49" s="697"/>
      <c r="CO49" s="698"/>
      <c r="CP49" s="698"/>
      <c r="CQ49" s="698"/>
      <c r="CR49" s="693" t="s">
        <v>30</v>
      </c>
      <c r="CS49" s="693"/>
      <c r="CT49" s="693"/>
      <c r="CU49" s="693"/>
      <c r="CV49" s="693"/>
      <c r="CW49" s="693"/>
      <c r="CX49" s="693"/>
      <c r="CY49" s="693"/>
      <c r="CZ49" s="693"/>
      <c r="DA49" s="693"/>
      <c r="DB49" s="693"/>
      <c r="DC49" s="693"/>
      <c r="DD49" s="693"/>
      <c r="DE49" s="693"/>
      <c r="DF49" s="693"/>
      <c r="DG49" s="693"/>
      <c r="DH49" s="693"/>
      <c r="DI49" s="755"/>
    </row>
    <row r="50" spans="1:113" ht="18.600000000000001" customHeight="1" thickBot="1" x14ac:dyDescent="0.2">
      <c r="A50" s="685"/>
      <c r="B50" s="685"/>
      <c r="C50" s="686"/>
      <c r="D50" s="686"/>
      <c r="E50" s="686"/>
      <c r="F50" s="686"/>
      <c r="G50" s="686"/>
      <c r="H50" s="686"/>
      <c r="I50" s="686"/>
      <c r="J50" s="686"/>
      <c r="K50" s="686"/>
      <c r="L50" s="686"/>
      <c r="M50" s="686"/>
      <c r="N50" s="690"/>
      <c r="O50" s="691"/>
      <c r="P50" s="691"/>
      <c r="Q50" s="691"/>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2"/>
      <c r="AQ50" s="31"/>
      <c r="AR50" s="1"/>
      <c r="AS50" s="769"/>
      <c r="AT50" s="769"/>
      <c r="AU50" s="769"/>
      <c r="AV50" s="769"/>
      <c r="AW50" s="769"/>
      <c r="AX50" s="769"/>
      <c r="AY50" s="769"/>
      <c r="AZ50" s="769"/>
      <c r="BA50" s="769"/>
      <c r="BB50" s="769"/>
      <c r="BC50" s="769"/>
      <c r="BD50" s="769"/>
      <c r="BE50" s="32"/>
      <c r="BF50" s="709"/>
      <c r="BG50" s="710"/>
      <c r="BH50" s="710"/>
      <c r="BI50" s="710"/>
      <c r="BJ50" s="710"/>
      <c r="BK50" s="710"/>
      <c r="BL50" s="710"/>
      <c r="BM50" s="710"/>
      <c r="BN50" s="710"/>
      <c r="BO50" s="710"/>
      <c r="BP50" s="711"/>
      <c r="BR50" s="752"/>
      <c r="BS50" s="752"/>
      <c r="BT50" s="752"/>
      <c r="BU50" s="752"/>
      <c r="BV50" s="693" t="s">
        <v>20</v>
      </c>
      <c r="BW50" s="693"/>
      <c r="BX50" s="693"/>
      <c r="BY50" s="693"/>
      <c r="BZ50" s="693"/>
      <c r="CA50" s="693"/>
      <c r="CB50" s="693"/>
      <c r="CC50" s="693"/>
      <c r="CD50" s="693"/>
      <c r="CE50" s="693"/>
      <c r="CF50" s="693"/>
      <c r="CG50" s="693"/>
      <c r="CH50" s="693"/>
      <c r="CI50" s="693"/>
      <c r="CJ50" s="693"/>
      <c r="CK50" s="693"/>
      <c r="CL50" s="693"/>
      <c r="CM50" s="694"/>
      <c r="CN50" s="699"/>
      <c r="CO50" s="700"/>
      <c r="CP50" s="700"/>
      <c r="CQ50" s="700"/>
      <c r="CR50" s="772" t="s">
        <v>20</v>
      </c>
      <c r="CS50" s="772"/>
      <c r="CT50" s="772"/>
      <c r="CU50" s="772"/>
      <c r="CV50" s="772"/>
      <c r="CW50" s="772"/>
      <c r="CX50" s="772"/>
      <c r="CY50" s="772"/>
      <c r="CZ50" s="772"/>
      <c r="DA50" s="772"/>
      <c r="DB50" s="772"/>
      <c r="DC50" s="772"/>
      <c r="DD50" s="772"/>
      <c r="DE50" s="772"/>
      <c r="DF50" s="772"/>
      <c r="DG50" s="772"/>
      <c r="DH50" s="772"/>
      <c r="DI50" s="773"/>
    </row>
    <row r="51" spans="1:113" ht="18.600000000000001" customHeight="1" thickTop="1" x14ac:dyDescent="0.15">
      <c r="A51" s="14"/>
      <c r="B51" s="14"/>
      <c r="C51" s="15"/>
      <c r="D51" s="15"/>
      <c r="E51" s="15"/>
      <c r="F51" s="15"/>
      <c r="G51" s="15"/>
      <c r="H51" s="15"/>
      <c r="I51" s="15"/>
      <c r="J51" s="15"/>
      <c r="K51" s="15"/>
      <c r="L51" s="15"/>
      <c r="M51" s="15"/>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S51" s="1"/>
      <c r="AT51" s="1"/>
      <c r="AU51" s="1"/>
      <c r="AV51" s="1"/>
      <c r="AW51" s="1"/>
      <c r="AX51" s="1"/>
      <c r="AY51" s="1"/>
      <c r="AZ51" s="1"/>
      <c r="BA51" s="1"/>
      <c r="BB51" s="1"/>
      <c r="BC51" s="1"/>
      <c r="BD51" s="1"/>
      <c r="BE51" s="17"/>
    </row>
    <row r="52" spans="1:113" ht="18.600000000000001" customHeight="1" x14ac:dyDescent="0.15">
      <c r="BE52" s="17"/>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21">
    <mergeCell ref="BP36:BW36"/>
    <mergeCell ref="BX36:CE36"/>
    <mergeCell ref="CF36:CM36"/>
    <mergeCell ref="BU32:CG32"/>
    <mergeCell ref="CH32:CJ32"/>
    <mergeCell ref="CK32:CN32"/>
    <mergeCell ref="CN36:CQ36"/>
    <mergeCell ref="CJ37:CM38"/>
    <mergeCell ref="CN37:CQ38"/>
    <mergeCell ref="CO32:CR32"/>
    <mergeCell ref="CR37:CU38"/>
    <mergeCell ref="CS32:CV32"/>
    <mergeCell ref="CV37:CY38"/>
    <mergeCell ref="CW32:DI32"/>
    <mergeCell ref="CZ37:DE38"/>
    <mergeCell ref="AC32:AE32"/>
    <mergeCell ref="AF32:AI32"/>
    <mergeCell ref="AJ32:AM32"/>
    <mergeCell ref="AN32:AQ32"/>
    <mergeCell ref="AR32:BD32"/>
    <mergeCell ref="BF32:BH32"/>
    <mergeCell ref="BI32:BL32"/>
    <mergeCell ref="BM32:BP32"/>
    <mergeCell ref="BQ32:BT32"/>
    <mergeCell ref="AN1:CG1"/>
    <mergeCell ref="CO2:CR2"/>
    <mergeCell ref="CS2:CV2"/>
    <mergeCell ref="CW2:DI2"/>
    <mergeCell ref="A3:C3"/>
    <mergeCell ref="D3:G3"/>
    <mergeCell ref="H3:K3"/>
    <mergeCell ref="L3:O3"/>
    <mergeCell ref="P3:AB3"/>
    <mergeCell ref="AC3:AE3"/>
    <mergeCell ref="AF3:AI3"/>
    <mergeCell ref="BI2:BL2"/>
    <mergeCell ref="BM2:BP2"/>
    <mergeCell ref="BQ2:BT2"/>
    <mergeCell ref="BU2:CG2"/>
    <mergeCell ref="CH2:CJ2"/>
    <mergeCell ref="CK2:CN2"/>
    <mergeCell ref="AC2:AE2"/>
    <mergeCell ref="AF2:AI2"/>
    <mergeCell ref="AJ2:AM2"/>
    <mergeCell ref="AN2:AQ2"/>
    <mergeCell ref="AR2:BD2"/>
    <mergeCell ref="BF2:BH2"/>
    <mergeCell ref="P2:AB2"/>
    <mergeCell ref="L2:O2"/>
    <mergeCell ref="CW3:DI3"/>
    <mergeCell ref="A4:C4"/>
    <mergeCell ref="D4:G4"/>
    <mergeCell ref="H4:K4"/>
    <mergeCell ref="L4:O4"/>
    <mergeCell ref="P4:AB4"/>
    <mergeCell ref="AC4:AE4"/>
    <mergeCell ref="AF4:AI4"/>
    <mergeCell ref="AJ4:AM4"/>
    <mergeCell ref="AN4:AQ4"/>
    <mergeCell ref="BQ3:BT3"/>
    <mergeCell ref="BU3:CG3"/>
    <mergeCell ref="CH3:CJ3"/>
    <mergeCell ref="CK3:CN3"/>
    <mergeCell ref="CO3:CR3"/>
    <mergeCell ref="CS3:CV3"/>
    <mergeCell ref="AJ3:AM3"/>
    <mergeCell ref="AN3:AQ3"/>
    <mergeCell ref="AR3:BD3"/>
    <mergeCell ref="BF3:BH3"/>
    <mergeCell ref="BI3:BL3"/>
    <mergeCell ref="BM3:BP3"/>
    <mergeCell ref="CH4:CJ4"/>
    <mergeCell ref="CK4:CN4"/>
    <mergeCell ref="CO4:CR4"/>
    <mergeCell ref="CS4:CV4"/>
    <mergeCell ref="CW4:DI4"/>
    <mergeCell ref="A5:C5"/>
    <mergeCell ref="D5:G5"/>
    <mergeCell ref="H5:K5"/>
    <mergeCell ref="L5:O5"/>
    <mergeCell ref="P5:AB5"/>
    <mergeCell ref="AR4:BD4"/>
    <mergeCell ref="BF4:BH4"/>
    <mergeCell ref="BI4:BL4"/>
    <mergeCell ref="BM4:BP4"/>
    <mergeCell ref="BQ4:BT4"/>
    <mergeCell ref="BU4:CG4"/>
    <mergeCell ref="CO5:CR5"/>
    <mergeCell ref="CS5:CV5"/>
    <mergeCell ref="CW5:DI5"/>
    <mergeCell ref="BQ5:BT5"/>
    <mergeCell ref="BU5:CG5"/>
    <mergeCell ref="CH5:CJ5"/>
    <mergeCell ref="CK5:CN5"/>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W30:DI30"/>
    <mergeCell ref="A31:C31"/>
    <mergeCell ref="D31:G31"/>
    <mergeCell ref="H31:K31"/>
    <mergeCell ref="L31:O31"/>
    <mergeCell ref="P31:AB31"/>
    <mergeCell ref="AC31:AE31"/>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CW31:DI31"/>
    <mergeCell ref="A33:AP34"/>
    <mergeCell ref="AR34:BD35"/>
    <mergeCell ref="BF34:BG38"/>
    <mergeCell ref="BH34:BK35"/>
    <mergeCell ref="BL34:BO35"/>
    <mergeCell ref="AR31:BD31"/>
    <mergeCell ref="BF31:BH31"/>
    <mergeCell ref="BI31:BL31"/>
    <mergeCell ref="BM31:BP31"/>
    <mergeCell ref="BQ31:BT31"/>
    <mergeCell ref="BU31:CG31"/>
    <mergeCell ref="CR34:CU35"/>
    <mergeCell ref="CV34:CY35"/>
    <mergeCell ref="CZ34:DE36"/>
    <mergeCell ref="CR36:CU36"/>
    <mergeCell ref="CV36:CY36"/>
    <mergeCell ref="BL37:BO38"/>
    <mergeCell ref="BP37:BS38"/>
    <mergeCell ref="BT37:BW38"/>
    <mergeCell ref="BX37:CA38"/>
    <mergeCell ref="CB37:CE38"/>
    <mergeCell ref="H2:K2"/>
    <mergeCell ref="D2:G2"/>
    <mergeCell ref="A2:C2"/>
    <mergeCell ref="A32:C32"/>
    <mergeCell ref="D32:G32"/>
    <mergeCell ref="H32:K32"/>
    <mergeCell ref="L32:O32"/>
    <mergeCell ref="P32:AB32"/>
    <mergeCell ref="CN34:CQ35"/>
    <mergeCell ref="A35:M42"/>
    <mergeCell ref="N35:O38"/>
    <mergeCell ref="P35:AP38"/>
    <mergeCell ref="AR36:BD36"/>
    <mergeCell ref="BH36:BO36"/>
    <mergeCell ref="BP34:BS35"/>
    <mergeCell ref="BT34:BW35"/>
    <mergeCell ref="BX34:CA35"/>
    <mergeCell ref="CB34:CE35"/>
    <mergeCell ref="CF34:CI35"/>
    <mergeCell ref="CJ34:CM35"/>
    <mergeCell ref="BV42:CM44"/>
    <mergeCell ref="AS37:BD39"/>
    <mergeCell ref="BH37:BK38"/>
    <mergeCell ref="CF37:CI38"/>
    <mergeCell ref="N39:O42"/>
    <mergeCell ref="P39:AP40"/>
    <mergeCell ref="AR40:BD41"/>
    <mergeCell ref="BR40:BU46"/>
    <mergeCell ref="BY45:CM45"/>
    <mergeCell ref="BV45:BX45"/>
    <mergeCell ref="BV40:BW41"/>
    <mergeCell ref="BX40:CM41"/>
    <mergeCell ref="CN40:CQ46"/>
    <mergeCell ref="CR40:CT41"/>
    <mergeCell ref="CU40:DI41"/>
    <mergeCell ref="P41:AP42"/>
    <mergeCell ref="AS42:BD50"/>
    <mergeCell ref="CR42:DI42"/>
    <mergeCell ref="CH50:CM50"/>
    <mergeCell ref="CR50:CW50"/>
    <mergeCell ref="CX50:DC50"/>
    <mergeCell ref="DD50:DI50"/>
    <mergeCell ref="DD48:DI48"/>
    <mergeCell ref="BV48:CA48"/>
    <mergeCell ref="CB48:CG48"/>
    <mergeCell ref="BF40:BP42"/>
    <mergeCell ref="BF43:BP45"/>
    <mergeCell ref="A43:B45"/>
    <mergeCell ref="C43:M43"/>
    <mergeCell ref="N43:O45"/>
    <mergeCell ref="P43:AP45"/>
    <mergeCell ref="CR43:DI46"/>
    <mergeCell ref="C44:M45"/>
    <mergeCell ref="A46:B48"/>
    <mergeCell ref="C46:M48"/>
    <mergeCell ref="N46:O48"/>
    <mergeCell ref="CH48:CM48"/>
    <mergeCell ref="CR48:CW48"/>
    <mergeCell ref="CX48:DC48"/>
    <mergeCell ref="P46:AP46"/>
    <mergeCell ref="BV46:BX46"/>
    <mergeCell ref="BY46:CM46"/>
    <mergeCell ref="P47:AP48"/>
    <mergeCell ref="BR47:BU50"/>
    <mergeCell ref="BV47:CA47"/>
    <mergeCell ref="CB47:CG47"/>
    <mergeCell ref="CH47:CM47"/>
    <mergeCell ref="DD49:DI49"/>
    <mergeCell ref="BV50:CA50"/>
    <mergeCell ref="CB50:CG50"/>
    <mergeCell ref="DD47:DI47"/>
    <mergeCell ref="A49:B50"/>
    <mergeCell ref="C49:M50"/>
    <mergeCell ref="N49:AP50"/>
    <mergeCell ref="BV49:CA49"/>
    <mergeCell ref="CB49:CG49"/>
    <mergeCell ref="CH49:CM49"/>
    <mergeCell ref="CR49:CW49"/>
    <mergeCell ref="CX49:DC49"/>
    <mergeCell ref="CN47:CQ50"/>
    <mergeCell ref="CR47:CW47"/>
    <mergeCell ref="CX47:DC47"/>
    <mergeCell ref="BF46:BP47"/>
    <mergeCell ref="BF48:BP50"/>
  </mergeCells>
  <phoneticPr fontId="18"/>
  <dataValidations disablePrompts="1"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31496062992125984" footer="0.31496062992125984"/>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ayuda</cp:lastModifiedBy>
  <cp:lastPrinted>2022-09-21T01:01:55Z</cp:lastPrinted>
  <dcterms:created xsi:type="dcterms:W3CDTF">2015-04-23T00:23:33Z</dcterms:created>
  <dcterms:modified xsi:type="dcterms:W3CDTF">2022-09-22T00:19:14Z</dcterms:modified>
</cp:coreProperties>
</file>